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10.1.36.23\地方債係\210-公営企業決算調査\07経営比較分析表\R03（R2決算）\06 確認済みファイル（HP掲載用）\08_渋川市●□■△\"/>
    </mc:Choice>
  </mc:AlternateContent>
  <xr:revisionPtr revIDLastSave="0" documentId="13_ncr:1_{7D3C5EA7-D0C1-4A83-93CB-06BA999C6A3D}" xr6:coauthVersionLast="36" xr6:coauthVersionMax="36" xr10:uidLastSave="{00000000-0000-0000-0000-000000000000}"/>
  <workbookProtection workbookAlgorithmName="SHA-512" workbookHashValue="iJoy1sP8m6NKq/6anBjrFolkz3gzdguAyPc+ETmUOrROIWQeb2HNsdc7zNxX3UUrdILnaTRTx8YcwF45uScKeQ==" workbookSaltValue="0iW5ePnSRu6qgYXeozAvnA==" workbookSpinCount="100000" lockStructure="1"/>
  <bookViews>
    <workbookView xWindow="0" yWindow="0" windowWidth="15360" windowHeight="7635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T6" i="5"/>
  <c r="S6" i="5"/>
  <c r="AL8" i="4" s="1"/>
  <c r="R6" i="5"/>
  <c r="AD10" i="4" s="1"/>
  <c r="Q6" i="5"/>
  <c r="W10" i="4" s="1"/>
  <c r="P6" i="5"/>
  <c r="O6" i="5"/>
  <c r="I10" i="4" s="1"/>
  <c r="N6" i="5"/>
  <c r="M6" i="5"/>
  <c r="AD8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I85" i="4"/>
  <c r="H85" i="4"/>
  <c r="F85" i="4"/>
  <c r="BB10" i="4"/>
  <c r="AL10" i="4"/>
  <c r="P10" i="4"/>
  <c r="B10" i="4"/>
  <c r="BB8" i="4"/>
  <c r="AT8" i="4"/>
  <c r="W8" i="4"/>
  <c r="B6" i="4"/>
</calcChain>
</file>

<file path=xl/sharedStrings.xml><?xml version="1.0" encoding="utf-8"?>
<sst xmlns="http://schemas.openxmlformats.org/spreadsheetml/2006/main" count="325" uniqueCount="118">
  <si>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</si>
  <si>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</si>
  <si>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</si>
  <si>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</si>
  <si>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</si>
  <si>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</si>
  <si>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</si>
  <si>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</si>
  <si>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</si>
  <si>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</si>
  <si>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</si>
  <si>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</si>
  <si>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</si>
  <si>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</si>
  <si>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</si>
  <si>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</si>
  <si>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</si>
  <si>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</si>
  <si>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</si>
  <si>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</si>
  <si>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</si>
  <si>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</si>
  <si>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</si>
  <si>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</si>
  <si>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</si>
  <si>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</si>
  <si>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</si>
  <si>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</si>
  <si>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</si>
  <si>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</si>
  <si>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</si>
  <si>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</si>
  <si>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</si>
  <si>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</si>
  <si>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</si>
  <si>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</si>
  <si>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</si>
  <si>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</si>
  <si>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</si>
  <si>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</si>
  <si>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</si>
  <si>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</si>
  <si>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</si>
  <si>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</si>
  <si>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</si>
  <si>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</si>
  <si>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</si>
  <si>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</si>
  <si>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</si>
  <si>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</si>
  <si>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</si>
  <si>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</si>
  <si>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</si>
  <si>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</si>
  <si>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</si>
  <si>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</si>
  <si>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</si>
  <si>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</si>
  <si>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</si>
  <si>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</si>
  <si>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</si>
  <si>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</si>
  <si>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</si>
  <si>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</si>
  <si>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</si>
  <si>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</si>
  <si>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</si>
  <si>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</si>
  <si>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</si>
  <si>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</si>
  <si>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</si>
  <si>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</si>
  <si>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</si>
  <si>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</si>
  <si>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</si>
  <si>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</si>
  <si>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</si>
  <si>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</si>
  <si>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</si>
  <si>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</si>
  <si>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</si>
  <si>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</si>
  <si>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</si>
  <si>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</si>
  <si>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</si>
  <si>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</si>
  <si>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</si>
  <si>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</si>
  <si>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</si>
  <si>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</si>
  <si>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</si>
  <si>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</si>
  <si>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</si>
  <si>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</si>
  <si>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</si>
  <si>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</si>
  <si>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渋川市</t>
  </si>
  <si>
    <t>法適用</t>
  </si>
  <si>
    <t>下水道事業</t>
  </si>
  <si>
    <t>個別排水処理</t>
  </si>
  <si>
    <t>L2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</si>
  <si>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</si>
  <si>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</si>
  <si>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</si>
  <si>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</si>
  <si>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</si>
  <si>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</si>
  <si>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</si>
  <si>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</si>
  <si>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</si>
  <si>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</si>
  <si>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</si>
  <si>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</si>
  <si>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</si>
  <si>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</si>
  <si>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平成10年度に事業着手した合併浄化槽設置事業で、平成18年度に事業完了しており、維持管理のみ実施している。
　生活排水処理施設整備計画策定マニュアル（環境省）によれば、施設の使用実績は、浄化槽躯体は30年～、機器設備類は7～15年程度と記載がある。実際に機器設備類の更新が増加しており、維持管理費が増大している。
　下水道使用料では維持管理費が賄えていないことから、早晩、改定が必要な時期となっている。
人口減少が進む旧村地域（赤城・小野上）で実施した事業であり、浄化槽躯体の更新時期までに、事業運営の検討が必要である。</t>
    <phoneticPr fontId="4"/>
  </si>
  <si>
    <t>①有形固定資産減価償却率
　類似団体平均値を下回ってはいるが、計画的な更新が必要となる。特に、機器設備類の更新が増加しており、維持管理費が増大していることから、計画的な更新が必要となる。
②管渠老朽化率
　老朽化を示す指標はない。
③管渠改善率
　老朽化を示す指標はない。</t>
    <phoneticPr fontId="4"/>
  </si>
  <si>
    <t>令和元年度までは法非適用企業であったが、令和2年度より法適用企業となり、運営を継続している。
①経常収支比率
　経常収支比率は100%を上回っているが、営業損失が発生していることから、一般会計繰入金に頼った経営となっている。
　利用者の減少により使用料収入は減少、維持管理費の増加により汚水処理費は増加したため、早急に使用料改定等の経営改善を行うことが必要である。
②累積欠損金比率
　欠損金は発生していない。
　使用料収入が減少しており、汚水処理費は増加傾向にあるので、今後も注意が必要である。
③流動比率
　類似団体平均値や100%を大幅に上回っており、短期債務の支払能力に問題はない。
⑤経費回収率
　類似団体平均値を下回っている。
　利用者の減少により使用料収入は減少しているが、汚水処理費は増加しており、一般会計繰入金に依存している。
⑥汚水処理原価
　利用者の減少に反して年間有収水量は増加しているものの、維持管理費の増加に伴い汚水処理費は増加しており、今後は平均値程度での推移が予想される。
⑦施設利用率
　類似団体平均値を下回っている。
　施設整備が完了していることから、利用者数の減少により有収水量が減少傾向にあり、利用促進の働きかけをしても更なる上昇は困難だと予想される。
⑧水洗化率
　類似団体平均値を上回った。
　施設整備が完了していることから、現在水洗便所設置済人口、現在処理区域内人口は減少しており、利用促進の働きかけをしても更なる上昇は困難だと予想される。</t>
    <rPh sb="8" eb="10">
      <t>ホウヒ</t>
    </rPh>
    <rPh sb="48" eb="54">
      <t>ケイジョウシュウシヒリツ</t>
    </rPh>
    <rPh sb="159" eb="162">
      <t>シヨウリョウ</t>
    </rPh>
    <rPh sb="250" eb="252">
      <t>リュウドウ</t>
    </rPh>
    <rPh sb="252" eb="254">
      <t>ヒリツ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</si>
</sst>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.5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EF-4FE5-9927-A804390F7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EF-4FE5-9927-A804390F7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53.85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12-4378-93FA-0F8DA4564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46.36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12-4378-93FA-0F8DA4564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98-4B69-B1A3-1CE6152C4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98-4B69-B1A3-1CE6152C4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271.14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54-4843-996A-E6C894BA9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96.14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54-4843-996A-E6C894BA9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AC-4BCC-B890-F807471DD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AC-4BCC-B890-F807471DD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01-4357-806D-BFA0DD6DC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01-4357-806D-BFA0DD6DC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76-4298-9886-65E5E2871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76-4298-9886-65E5E2871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424.71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2E-459C-B0A3-3186E1EFA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135.35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2E-459C-B0A3-3186E1EFA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34-4406-AB53-680768012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782.91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34-4406-AB53-680768012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F6-4F28-891F-4EAE05C6A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49.38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F6-4F28-891F-4EAE05C6A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374.4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34-4AA1-9164-B53482483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316.97000000000003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34-4AA1-9164-B53482483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【214.44】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【780.89】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【328.08】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</row>
    <row r="3" spans="1:78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</row>
    <row r="4" spans="1:78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1" t="str">
        <f>データ!H6</f>
        <v>群馬県　渋川市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1" t="s">
        <v>1</v>
      </c>
      <c r="C7" s="71"/>
      <c r="D7" s="71"/>
      <c r="E7" s="71"/>
      <c r="F7" s="71"/>
      <c r="G7" s="71"/>
      <c r="H7" s="71"/>
      <c r="I7" s="71" t="s">
        <v>2</v>
      </c>
      <c r="J7" s="71"/>
      <c r="K7" s="71"/>
      <c r="L7" s="71"/>
      <c r="M7" s="71"/>
      <c r="N7" s="71"/>
      <c r="O7" s="71"/>
      <c r="P7" s="71" t="s">
        <v>3</v>
      </c>
      <c r="Q7" s="71"/>
      <c r="R7" s="71"/>
      <c r="S7" s="71"/>
      <c r="T7" s="71"/>
      <c r="U7" s="71"/>
      <c r="V7" s="71"/>
      <c r="W7" s="71" t="s">
        <v>4</v>
      </c>
      <c r="X7" s="71"/>
      <c r="Y7" s="71"/>
      <c r="Z7" s="71"/>
      <c r="AA7" s="71"/>
      <c r="AB7" s="71"/>
      <c r="AC7" s="71"/>
      <c r="AD7" s="71" t="s">
        <v>5</v>
      </c>
      <c r="AE7" s="71"/>
      <c r="AF7" s="71"/>
      <c r="AG7" s="71"/>
      <c r="AH7" s="71"/>
      <c r="AI7" s="71"/>
      <c r="AJ7" s="71"/>
      <c r="AK7" s="3"/>
      <c r="AL7" s="71" t="s">
        <v>6</v>
      </c>
      <c r="AM7" s="71"/>
      <c r="AN7" s="71"/>
      <c r="AO7" s="71"/>
      <c r="AP7" s="71"/>
      <c r="AQ7" s="71"/>
      <c r="AR7" s="71"/>
      <c r="AS7" s="71"/>
      <c r="AT7" s="71" t="s">
        <v>7</v>
      </c>
      <c r="AU7" s="71"/>
      <c r="AV7" s="71"/>
      <c r="AW7" s="71"/>
      <c r="AX7" s="71"/>
      <c r="AY7" s="71"/>
      <c r="AZ7" s="71"/>
      <c r="BA7" s="71"/>
      <c r="BB7" s="71" t="s">
        <v>8</v>
      </c>
      <c r="BC7" s="71"/>
      <c r="BD7" s="71"/>
      <c r="BE7" s="71"/>
      <c r="BF7" s="71"/>
      <c r="BG7" s="71"/>
      <c r="BH7" s="71"/>
      <c r="BI7" s="71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8" t="str">
        <f>データ!I6</f>
        <v>法適用</v>
      </c>
      <c r="C8" s="78"/>
      <c r="D8" s="78"/>
      <c r="E8" s="78"/>
      <c r="F8" s="78"/>
      <c r="G8" s="78"/>
      <c r="H8" s="78"/>
      <c r="I8" s="78" t="str">
        <f>データ!J6</f>
        <v>下水道事業</v>
      </c>
      <c r="J8" s="78"/>
      <c r="K8" s="78"/>
      <c r="L8" s="78"/>
      <c r="M8" s="78"/>
      <c r="N8" s="78"/>
      <c r="O8" s="78"/>
      <c r="P8" s="78" t="str">
        <f>データ!K6</f>
        <v>個別排水処理</v>
      </c>
      <c r="Q8" s="78"/>
      <c r="R8" s="78"/>
      <c r="S8" s="78"/>
      <c r="T8" s="78"/>
      <c r="U8" s="78"/>
      <c r="V8" s="78"/>
      <c r="W8" s="78" t="str">
        <f>データ!L6</f>
        <v>L2</v>
      </c>
      <c r="X8" s="78"/>
      <c r="Y8" s="78"/>
      <c r="Z8" s="78"/>
      <c r="AA8" s="78"/>
      <c r="AB8" s="78"/>
      <c r="AC8" s="78"/>
      <c r="AD8" s="79" t="str">
        <f>データ!$M$6</f>
        <v>非設置</v>
      </c>
      <c r="AE8" s="79"/>
      <c r="AF8" s="79"/>
      <c r="AG8" s="79"/>
      <c r="AH8" s="79"/>
      <c r="AI8" s="79"/>
      <c r="AJ8" s="79"/>
      <c r="AK8" s="3"/>
      <c r="AL8" s="75">
        <f>データ!S6</f>
        <v>75847</v>
      </c>
      <c r="AM8" s="75"/>
      <c r="AN8" s="75"/>
      <c r="AO8" s="75"/>
      <c r="AP8" s="75"/>
      <c r="AQ8" s="75"/>
      <c r="AR8" s="75"/>
      <c r="AS8" s="75"/>
      <c r="AT8" s="74">
        <f>データ!T6</f>
        <v>240.27</v>
      </c>
      <c r="AU8" s="74"/>
      <c r="AV8" s="74"/>
      <c r="AW8" s="74"/>
      <c r="AX8" s="74"/>
      <c r="AY8" s="74"/>
      <c r="AZ8" s="74"/>
      <c r="BA8" s="74"/>
      <c r="BB8" s="74">
        <f>データ!U6</f>
        <v>315.67</v>
      </c>
      <c r="BC8" s="74"/>
      <c r="BD8" s="74"/>
      <c r="BE8" s="74"/>
      <c r="BF8" s="74"/>
      <c r="BG8" s="74"/>
      <c r="BH8" s="74"/>
      <c r="BI8" s="74"/>
      <c r="BJ8" s="3"/>
      <c r="BK8" s="3"/>
      <c r="BL8" s="76" t="s">
        <v>10</v>
      </c>
      <c r="BM8" s="7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71" t="s">
        <v>12</v>
      </c>
      <c r="C9" s="71"/>
      <c r="D9" s="71"/>
      <c r="E9" s="71"/>
      <c r="F9" s="71"/>
      <c r="G9" s="71"/>
      <c r="H9" s="71"/>
      <c r="I9" s="71" t="s">
        <v>13</v>
      </c>
      <c r="J9" s="71"/>
      <c r="K9" s="71"/>
      <c r="L9" s="71"/>
      <c r="M9" s="71"/>
      <c r="N9" s="71"/>
      <c r="O9" s="71"/>
      <c r="P9" s="71" t="s">
        <v>14</v>
      </c>
      <c r="Q9" s="71"/>
      <c r="R9" s="71"/>
      <c r="S9" s="71"/>
      <c r="T9" s="71"/>
      <c r="U9" s="71"/>
      <c r="V9" s="71"/>
      <c r="W9" s="71" t="s">
        <v>15</v>
      </c>
      <c r="X9" s="71"/>
      <c r="Y9" s="71"/>
      <c r="Z9" s="71"/>
      <c r="AA9" s="71"/>
      <c r="AB9" s="71"/>
      <c r="AC9" s="71"/>
      <c r="AD9" s="71" t="s">
        <v>16</v>
      </c>
      <c r="AE9" s="71"/>
      <c r="AF9" s="71"/>
      <c r="AG9" s="71"/>
      <c r="AH9" s="71"/>
      <c r="AI9" s="71"/>
      <c r="AJ9" s="71"/>
      <c r="AK9" s="3"/>
      <c r="AL9" s="71" t="s">
        <v>17</v>
      </c>
      <c r="AM9" s="71"/>
      <c r="AN9" s="71"/>
      <c r="AO9" s="71"/>
      <c r="AP9" s="71"/>
      <c r="AQ9" s="71"/>
      <c r="AR9" s="71"/>
      <c r="AS9" s="71"/>
      <c r="AT9" s="71" t="s">
        <v>18</v>
      </c>
      <c r="AU9" s="71"/>
      <c r="AV9" s="71"/>
      <c r="AW9" s="71"/>
      <c r="AX9" s="71"/>
      <c r="AY9" s="71"/>
      <c r="AZ9" s="71"/>
      <c r="BA9" s="71"/>
      <c r="BB9" s="71" t="s">
        <v>19</v>
      </c>
      <c r="BC9" s="71"/>
      <c r="BD9" s="71"/>
      <c r="BE9" s="71"/>
      <c r="BF9" s="71"/>
      <c r="BG9" s="71"/>
      <c r="BH9" s="71"/>
      <c r="BI9" s="71"/>
      <c r="BJ9" s="3"/>
      <c r="BK9" s="3"/>
      <c r="BL9" s="72" t="s">
        <v>20</v>
      </c>
      <c r="BM9" s="7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74" t="str">
        <f>データ!N6</f>
        <v>-</v>
      </c>
      <c r="C10" s="74"/>
      <c r="D10" s="74"/>
      <c r="E10" s="74"/>
      <c r="F10" s="74"/>
      <c r="G10" s="74"/>
      <c r="H10" s="74"/>
      <c r="I10" s="74">
        <f>データ!O6</f>
        <v>4.7300000000000004</v>
      </c>
      <c r="J10" s="74"/>
      <c r="K10" s="74"/>
      <c r="L10" s="74"/>
      <c r="M10" s="74"/>
      <c r="N10" s="74"/>
      <c r="O10" s="74"/>
      <c r="P10" s="74">
        <f>データ!P6</f>
        <v>0.23</v>
      </c>
      <c r="Q10" s="74"/>
      <c r="R10" s="74"/>
      <c r="S10" s="74"/>
      <c r="T10" s="74"/>
      <c r="U10" s="74"/>
      <c r="V10" s="74"/>
      <c r="W10" s="74">
        <f>データ!Q6</f>
        <v>100</v>
      </c>
      <c r="X10" s="74"/>
      <c r="Y10" s="74"/>
      <c r="Z10" s="74"/>
      <c r="AA10" s="74"/>
      <c r="AB10" s="74"/>
      <c r="AC10" s="74"/>
      <c r="AD10" s="75">
        <f>データ!R6</f>
        <v>1634</v>
      </c>
      <c r="AE10" s="75"/>
      <c r="AF10" s="75"/>
      <c r="AG10" s="75"/>
      <c r="AH10" s="75"/>
      <c r="AI10" s="75"/>
      <c r="AJ10" s="75"/>
      <c r="AK10" s="2"/>
      <c r="AL10" s="75">
        <f>データ!V6</f>
        <v>177</v>
      </c>
      <c r="AM10" s="75"/>
      <c r="AN10" s="75"/>
      <c r="AO10" s="75"/>
      <c r="AP10" s="75"/>
      <c r="AQ10" s="75"/>
      <c r="AR10" s="75"/>
      <c r="AS10" s="75"/>
      <c r="AT10" s="74">
        <f>データ!W6</f>
        <v>0.12</v>
      </c>
      <c r="AU10" s="74"/>
      <c r="AV10" s="74"/>
      <c r="AW10" s="74"/>
      <c r="AX10" s="74"/>
      <c r="AY10" s="74"/>
      <c r="AZ10" s="74"/>
      <c r="BA10" s="74"/>
      <c r="BB10" s="74">
        <f>データ!X6</f>
        <v>1475</v>
      </c>
      <c r="BC10" s="74"/>
      <c r="BD10" s="74"/>
      <c r="BE10" s="74"/>
      <c r="BF10" s="74"/>
      <c r="BG10" s="74"/>
      <c r="BH10" s="74"/>
      <c r="BI10" s="74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5" t="s">
        <v>117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116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115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【97.34】</v>
      </c>
      <c r="F85" s="26" t="str">
        <f>データ!AT6</f>
        <v>【214.44】</v>
      </c>
      <c r="G85" s="26" t="str">
        <f>データ!BE6</f>
        <v>【140.89】</v>
      </c>
      <c r="H85" s="26" t="str">
        <f>データ!BP6</f>
        <v>【780.89】</v>
      </c>
      <c r="I85" s="26" t="str">
        <f>データ!CA6</f>
        <v>【48.58】</v>
      </c>
      <c r="J85" s="26" t="str">
        <f>データ!CL6</f>
        <v>【328.08】</v>
      </c>
      <c r="K85" s="26" t="str">
        <f>データ!CW6</f>
        <v>【46.74】</v>
      </c>
      <c r="L85" s="26" t="str">
        <f>データ!DH6</f>
        <v>【81.12】</v>
      </c>
      <c r="M85" s="26" t="str">
        <f>データ!DS6</f>
        <v>【33.20】</v>
      </c>
      <c r="N85" s="26" t="str">
        <f>データ!ED6</f>
        <v>【-】</v>
      </c>
      <c r="O85" s="26" t="str">
        <f>データ!EO6</f>
        <v>【-】</v>
      </c>
    </row>
  </sheetData>
  <sheetProtection algorithmName="SHA-512" hashValue="dc5yjdV1XYtCT55Oa/E+NuiSNYZfZDJziQicfoykt8ovfDfjLH5wuXVmuwMtAdJ5TvCJnOUIIIHM/i90Sy4HSQ==" saltValue="7MlVWB14ysqPKWMC30+hx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83" t="s">
        <v>52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53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54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56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57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58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59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60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61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62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63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64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65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66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2020</v>
      </c>
      <c r="C6" s="33">
        <f t="shared" ref="C6:X6" si="3">C7</f>
        <v>102083</v>
      </c>
      <c r="D6" s="33">
        <f t="shared" si="3"/>
        <v>46</v>
      </c>
      <c r="E6" s="33">
        <f t="shared" si="3"/>
        <v>18</v>
      </c>
      <c r="F6" s="33">
        <f t="shared" si="3"/>
        <v>1</v>
      </c>
      <c r="G6" s="33">
        <f t="shared" si="3"/>
        <v>0</v>
      </c>
      <c r="H6" s="33" t="str">
        <f t="shared" si="3"/>
        <v>群馬県　渋川市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個別排水処理</v>
      </c>
      <c r="L6" s="33" t="str">
        <f t="shared" si="3"/>
        <v>L2</v>
      </c>
      <c r="M6" s="33" t="str">
        <f t="shared" si="3"/>
        <v>非設置</v>
      </c>
      <c r="N6" s="34" t="str">
        <f t="shared" si="3"/>
        <v>-</v>
      </c>
      <c r="O6" s="34">
        <f t="shared" si="3"/>
        <v>4.7300000000000004</v>
      </c>
      <c r="P6" s="34">
        <f t="shared" si="3"/>
        <v>0.23</v>
      </c>
      <c r="Q6" s="34">
        <f t="shared" si="3"/>
        <v>100</v>
      </c>
      <c r="R6" s="34">
        <f t="shared" si="3"/>
        <v>1634</v>
      </c>
      <c r="S6" s="34">
        <f t="shared" si="3"/>
        <v>75847</v>
      </c>
      <c r="T6" s="34">
        <f t="shared" si="3"/>
        <v>240.27</v>
      </c>
      <c r="U6" s="34">
        <f t="shared" si="3"/>
        <v>315.67</v>
      </c>
      <c r="V6" s="34">
        <f t="shared" si="3"/>
        <v>177</v>
      </c>
      <c r="W6" s="34">
        <f t="shared" si="3"/>
        <v>0.12</v>
      </c>
      <c r="X6" s="34">
        <f t="shared" si="3"/>
        <v>1475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271.14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96.14</v>
      </c>
      <c r="AI6" s="34" t="str">
        <f>IF(AI7="","",IF(AI7="-","【-】","【"&amp;SUBSTITUTE(TEXT(AI7,"#,##0.00"),"-","△")&amp;"】"))</f>
        <v>【97.34】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237</v>
      </c>
      <c r="AT6" s="34" t="str">
        <f>IF(AT7="","",IF(AT7="-","【-】","【"&amp;SUBSTITUTE(TEXT(AT7,"#,##0.00"),"-","△")&amp;"】"))</f>
        <v>【214.44】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424.71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135.35</v>
      </c>
      <c r="BE6" s="34" t="str">
        <f>IF(BE7="","",IF(BE7="-","【-】","【"&amp;SUBSTITUTE(TEXT(BE7,"#,##0.00"),"-","△")&amp;"】"))</f>
        <v>【140.89】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4">
        <f t="shared" si="7"/>
        <v>0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782.91</v>
      </c>
      <c r="BP6" s="34" t="str">
        <f>IF(BP7="","",IF(BP7="-","【-】","【"&amp;SUBSTITUTE(TEXT(BP7,"#,##0.00"),"-","△")&amp;"】"))</f>
        <v>【780.89】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20.45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49.38</v>
      </c>
      <c r="CA6" s="34" t="str">
        <f>IF(CA7="","",IF(CA7="-","【-】","【"&amp;SUBSTITUTE(TEXT(CA7,"#,##0.00"),"-","△")&amp;"】"))</f>
        <v>【48.58】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374.4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316.97000000000003</v>
      </c>
      <c r="CL6" s="34" t="str">
        <f>IF(CL7="","",IF(CL7="-","【-】","【"&amp;SUBSTITUTE(TEXT(CL7,"#,##0.00"),"-","△")&amp;"】"))</f>
        <v>【328.08】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>
        <f t="shared" si="10"/>
        <v>53.85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46.36</v>
      </c>
      <c r="CW6" s="34" t="str">
        <f>IF(CW7="","",IF(CW7="-","【-】","【"&amp;SUBSTITUTE(TEXT(CW7,"#,##0.00"),"-","△")&amp;"】"))</f>
        <v>【46.74】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100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83.08</v>
      </c>
      <c r="DH6" s="34" t="str">
        <f>IF(DH7="","",IF(DH7="-","【-】","【"&amp;SUBSTITUTE(TEXT(DH7,"#,##0.00"),"-","△")&amp;"】"))</f>
        <v>【81.12】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11.43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33.75</v>
      </c>
      <c r="DS6" s="34" t="str">
        <f>IF(DS7="","",IF(DS7="-","【-】","【"&amp;SUBSTITUTE(TEXT(DS7,"#,##0.00"),"-","△")&amp;"】"))</f>
        <v>【33.20】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5" t="str">
        <f t="shared" si="13"/>
        <v>-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5" t="str">
        <f t="shared" si="13"/>
        <v>-</v>
      </c>
      <c r="ED6" s="34" t="str">
        <f>IF(ED7="","",IF(ED7="-","【-】","【"&amp;SUBSTITUTE(TEXT(ED7,"#,##0.00"),"-","△")&amp;"】"))</f>
        <v>【-】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8" s="36" customFormat="1" x14ac:dyDescent="0.15">
      <c r="A7" s="28"/>
      <c r="B7" s="37">
        <v>2020</v>
      </c>
      <c r="C7" s="37">
        <v>102083</v>
      </c>
      <c r="D7" s="37">
        <v>46</v>
      </c>
      <c r="E7" s="37">
        <v>18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4.7300000000000004</v>
      </c>
      <c r="P7" s="38">
        <v>0.23</v>
      </c>
      <c r="Q7" s="38">
        <v>100</v>
      </c>
      <c r="R7" s="38">
        <v>1634</v>
      </c>
      <c r="S7" s="38">
        <v>75847</v>
      </c>
      <c r="T7" s="38">
        <v>240.27</v>
      </c>
      <c r="U7" s="38">
        <v>315.67</v>
      </c>
      <c r="V7" s="38">
        <v>177</v>
      </c>
      <c r="W7" s="38">
        <v>0.12</v>
      </c>
      <c r="X7" s="38">
        <v>1475</v>
      </c>
      <c r="Y7" s="38" t="s">
        <v>102</v>
      </c>
      <c r="Z7" s="38" t="s">
        <v>102</v>
      </c>
      <c r="AA7" s="38" t="s">
        <v>102</v>
      </c>
      <c r="AB7" s="38" t="s">
        <v>102</v>
      </c>
      <c r="AC7" s="38">
        <v>271.14</v>
      </c>
      <c r="AD7" s="38" t="s">
        <v>102</v>
      </c>
      <c r="AE7" s="38" t="s">
        <v>102</v>
      </c>
      <c r="AF7" s="38" t="s">
        <v>102</v>
      </c>
      <c r="AG7" s="38" t="s">
        <v>102</v>
      </c>
      <c r="AH7" s="38">
        <v>96.14</v>
      </c>
      <c r="AI7" s="38">
        <v>97.34</v>
      </c>
      <c r="AJ7" s="38" t="s">
        <v>102</v>
      </c>
      <c r="AK7" s="38" t="s">
        <v>102</v>
      </c>
      <c r="AL7" s="38" t="s">
        <v>102</v>
      </c>
      <c r="AM7" s="38" t="s">
        <v>102</v>
      </c>
      <c r="AN7" s="38">
        <v>0</v>
      </c>
      <c r="AO7" s="38" t="s">
        <v>102</v>
      </c>
      <c r="AP7" s="38" t="s">
        <v>102</v>
      </c>
      <c r="AQ7" s="38" t="s">
        <v>102</v>
      </c>
      <c r="AR7" s="38" t="s">
        <v>102</v>
      </c>
      <c r="AS7" s="38">
        <v>237</v>
      </c>
      <c r="AT7" s="38">
        <v>214.44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>
        <v>424.71</v>
      </c>
      <c r="AZ7" s="38" t="s">
        <v>102</v>
      </c>
      <c r="BA7" s="38" t="s">
        <v>102</v>
      </c>
      <c r="BB7" s="38" t="s">
        <v>102</v>
      </c>
      <c r="BC7" s="38" t="s">
        <v>102</v>
      </c>
      <c r="BD7" s="38">
        <v>135.35</v>
      </c>
      <c r="BE7" s="38">
        <v>140.88999999999999</v>
      </c>
      <c r="BF7" s="38" t="s">
        <v>102</v>
      </c>
      <c r="BG7" s="38" t="s">
        <v>102</v>
      </c>
      <c r="BH7" s="38" t="s">
        <v>102</v>
      </c>
      <c r="BI7" s="38" t="s">
        <v>102</v>
      </c>
      <c r="BJ7" s="38">
        <v>0</v>
      </c>
      <c r="BK7" s="38" t="s">
        <v>102</v>
      </c>
      <c r="BL7" s="38" t="s">
        <v>102</v>
      </c>
      <c r="BM7" s="38" t="s">
        <v>102</v>
      </c>
      <c r="BN7" s="38" t="s">
        <v>102</v>
      </c>
      <c r="BO7" s="38">
        <v>782.91</v>
      </c>
      <c r="BP7" s="38">
        <v>780.89</v>
      </c>
      <c r="BQ7" s="38" t="s">
        <v>102</v>
      </c>
      <c r="BR7" s="38" t="s">
        <v>102</v>
      </c>
      <c r="BS7" s="38" t="s">
        <v>102</v>
      </c>
      <c r="BT7" s="38" t="s">
        <v>102</v>
      </c>
      <c r="BU7" s="38">
        <v>20.45</v>
      </c>
      <c r="BV7" s="38" t="s">
        <v>102</v>
      </c>
      <c r="BW7" s="38" t="s">
        <v>102</v>
      </c>
      <c r="BX7" s="38" t="s">
        <v>102</v>
      </c>
      <c r="BY7" s="38" t="s">
        <v>102</v>
      </c>
      <c r="BZ7" s="38">
        <v>49.38</v>
      </c>
      <c r="CA7" s="38">
        <v>48.58</v>
      </c>
      <c r="CB7" s="38" t="s">
        <v>102</v>
      </c>
      <c r="CC7" s="38" t="s">
        <v>102</v>
      </c>
      <c r="CD7" s="38" t="s">
        <v>102</v>
      </c>
      <c r="CE7" s="38" t="s">
        <v>102</v>
      </c>
      <c r="CF7" s="38">
        <v>374.4</v>
      </c>
      <c r="CG7" s="38" t="s">
        <v>102</v>
      </c>
      <c r="CH7" s="38" t="s">
        <v>102</v>
      </c>
      <c r="CI7" s="38" t="s">
        <v>102</v>
      </c>
      <c r="CJ7" s="38" t="s">
        <v>102</v>
      </c>
      <c r="CK7" s="38">
        <v>316.97000000000003</v>
      </c>
      <c r="CL7" s="38">
        <v>328.08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>
        <v>53.85</v>
      </c>
      <c r="CR7" s="38" t="s">
        <v>102</v>
      </c>
      <c r="CS7" s="38" t="s">
        <v>102</v>
      </c>
      <c r="CT7" s="38" t="s">
        <v>102</v>
      </c>
      <c r="CU7" s="38" t="s">
        <v>102</v>
      </c>
      <c r="CV7" s="38">
        <v>46.36</v>
      </c>
      <c r="CW7" s="38">
        <v>46.74</v>
      </c>
      <c r="CX7" s="38" t="s">
        <v>102</v>
      </c>
      <c r="CY7" s="38" t="s">
        <v>102</v>
      </c>
      <c r="CZ7" s="38" t="s">
        <v>102</v>
      </c>
      <c r="DA7" s="38" t="s">
        <v>102</v>
      </c>
      <c r="DB7" s="38">
        <v>100</v>
      </c>
      <c r="DC7" s="38" t="s">
        <v>102</v>
      </c>
      <c r="DD7" s="38" t="s">
        <v>102</v>
      </c>
      <c r="DE7" s="38" t="s">
        <v>102</v>
      </c>
      <c r="DF7" s="38" t="s">
        <v>102</v>
      </c>
      <c r="DG7" s="38">
        <v>83.08</v>
      </c>
      <c r="DH7" s="38">
        <v>81.12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>
        <v>11.43</v>
      </c>
      <c r="DN7" s="38" t="s">
        <v>102</v>
      </c>
      <c r="DO7" s="38" t="s">
        <v>102</v>
      </c>
      <c r="DP7" s="38" t="s">
        <v>102</v>
      </c>
      <c r="DQ7" s="38" t="s">
        <v>102</v>
      </c>
      <c r="DR7" s="38">
        <v>33.75</v>
      </c>
      <c r="DS7" s="38">
        <v>33.200000000000003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 t="s">
        <v>102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 t="s">
        <v>102</v>
      </c>
      <c r="ED7" s="38" t="s">
        <v>102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 t="s">
        <v>102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 t="s">
        <v>102</v>
      </c>
      <c r="EO7" s="38" t="s">
        <v>102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112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ModifiedBy> </cp:lastModifiedBy>
  <cp:lastPrinted>2022-02-21T08:43:38Z</cp:lastPrinted>
  <dcterms:created xsi:type="dcterms:W3CDTF">2021-12-03T07:40:39Z</dcterms:created>
  <dcterms:modified xsi:type="dcterms:W3CDTF">2022-02-21T08:43:39Z</dcterms:modified>
  <cp:category/>
</cp:coreProperties>
</file>