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8_渋川市●□■△\"/>
    </mc:Choice>
  </mc:AlternateContent>
  <xr:revisionPtr revIDLastSave="0" documentId="13_ncr:1_{7D3C5EA7-D0C1-4A83-93CB-06BA999C6A3D}" xr6:coauthVersionLast="36" xr6:coauthVersionMax="36" xr10:uidLastSave="{00000000-0000-0000-0000-000000000000}"/>
  <workbookProtection workbookAlgorithmName="SHA-512" workbookHashValue="iJoy1sP8m6NKq/6anBjrFolkz3gzdguAyPc+ETmUOrROIWQeb2HNsdc7zNxX3UUrdILnaTRTx8YcwF45uScKeQ==" workbookSaltValue="0iW5ePnSRu6qgYXeozAvn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F85" i="4"/>
  <c r="BB10" i="4"/>
  <c r="AL10" i="4"/>
  <c r="P10" i="4"/>
  <c r="B10" i="4"/>
  <c r="BB8" i="4"/>
  <c r="AT8" i="4"/>
  <c r="W8" i="4"/>
  <c r="B6" i="4"/>
</calcChain>
</file>

<file path=xl/sharedStrings.xml><?xml version="1.0" encoding="utf-8"?>
<sst xmlns="http://schemas.openxmlformats.org/spreadsheetml/2006/main" count="325" uniqueCount="118">
  <si>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</si>
  <si>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</si>
  <si>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</si>
  <si>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</si>
  <si>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</si>
  <si>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</si>
  <si>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</si>
  <si>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</si>
  <si>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</si>
  <si>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</si>
  <si>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</si>
  <si>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</si>
  <si>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</si>
  <si>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</si>
  <si>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</si>
  <si>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</si>
  <si>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</si>
  <si>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</si>
  <si>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</si>
  <si>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</si>
  <si>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</si>
  <si>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</si>
  <si>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</si>
  <si>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</si>
  <si>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</si>
  <si>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</si>
  <si>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</si>
  <si>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</si>
  <si>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</si>
  <si>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</si>
  <si>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</si>
  <si>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</si>
  <si>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</si>
  <si>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</si>
  <si>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</si>
  <si>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</si>
  <si>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</si>
  <si>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</si>
  <si>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</si>
  <si>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</si>
  <si>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</si>
  <si>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</si>
  <si>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</si>
  <si>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</si>
  <si>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</si>
  <si>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</si>
  <si>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</si>
  <si>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</si>
  <si>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</si>
  <si>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</si>
  <si>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</si>
  <si>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</si>
  <si>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</si>
  <si>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</si>
  <si>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</si>
  <si>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</si>
  <si>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</si>
  <si>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</si>
  <si>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</si>
  <si>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</si>
  <si>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</si>
  <si>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</si>
  <si>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</si>
  <si>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</si>
  <si>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</si>
  <si>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</si>
  <si>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</si>
  <si>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</si>
  <si>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</si>
  <si>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</si>
  <si>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</si>
  <si>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</si>
  <si>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</si>
  <si>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</si>
  <si>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</si>
  <si>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</si>
  <si>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</si>
  <si>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</si>
  <si>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</si>
  <si>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</si>
  <si>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</si>
  <si>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</si>
  <si>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</si>
  <si>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</si>
  <si>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</si>
  <si>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</si>
  <si>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</si>
  <si>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</si>
  <si>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</si>
  <si>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</si>
  <si>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</si>
  <si>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</si>
  <si>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</si>
  <si>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</si>
  <si>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</si>
  <si>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</si>
  <si>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</si>
  <si>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</si>
  <si>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</si>
  <si>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</si>
  <si>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</si>
  <si>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</si>
  <si>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</si>
  <si>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</si>
  <si>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</si>
  <si>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</si>
  <si>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</si>
  <si>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</si>
  <si>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</si>
  <si>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</si>
  <si>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</si>
  <si>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</si>
  <si>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</si>
  <si>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</si>
  <si>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</si>
  <si>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平成10年度に事業着手した合併浄化槽設置事業で、平成18年度に事業完了しており、維持管理のみ実施している。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人口減少が進む旧村地域（赤城・小野上）で実施した事業であり、浄化槽躯体の更新時期までに、事業運営の検討が必要である。</t>
    <phoneticPr fontId="4"/>
  </si>
  <si>
    <t>①有形固定資産減価償却率
　類似団体平均値を下回ってはいるが、計画的な更新が必要となる。特に、機器設備類の更新が増加しており、維持管理費が増大していることから、計画的な更新が必要となる。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</si>
  <si>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令和元年度までは法非適用企業であったが、令和2年度より法適用企業となり、運営を継続している。
①経常収支比率
　経常収支比率は100%を上回っているが、営業損失が発生していることから、一般会計繰入金に頼った経営となっている。
　利用者の減少により使用料収入は減少、維持管理費の増加により汚水処理費は増加したため、早急に使用料改定等の経営改善を行うことが必要である。
②累積欠損金比率
　欠損金は発生していない。
　使用料収入が減少しており、汚水処理費は増加傾向にあるので、今後も注意が必要である。
③流動比率
　類似団体平均値や100%を大幅に上回っており、短期債務の支払能力に問題はない。
⑤経費回収率
　類似団体平均値を下回っている。
　利用者の減少により使用料収入は減少しているが、汚水処理費は増加しており、一般会計繰入金に依存している。
⑥汚水処理原価
　利用者の減少に反して年間有収水量は増加しているものの、維持管理費の増加に伴い汚水処理費は増加しており、今後は平均値程度での推移が予想される。
⑦施設利用率
　類似団体平均値を下回っている。
　施設整備が完了していることから、利用者数の減少により有収水量が減少傾向にあり、利用促進の働きかけをしても更なる上昇は困難だと予想される。
⑧水洗化率
　類似団体平均値を上回った。
　施設整備が完了していることから、現在水洗便所設置済人口、現在処理区域内人口は減少しており、利用促進の働きかけをしても更なる上昇は困難だと予想される。</t>
    <rPh sb="8" eb="10">
      <t>ホウヒ</t>
    </rPh>
    <rPh sb="48" eb="54">
      <t>ケイジョウシュウシヒリツ</t>
    </rPh>
    <rPh sb="159" eb="162">
      <t>シヨウリョウ</t>
    </rPh>
    <rPh sb="250" eb="252">
      <t>リュウドウ</t>
    </rPh>
    <rPh sb="252" eb="254">
      <t>ヒリツ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</si>
</sst>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F-4FE5-9927-A804390F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FE5-9927-A804390F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4-4843-996A-E6C894BA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4-4843-996A-E6C894BA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C-4BCC-B890-F807471D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C-4BCC-B890-F807471D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1-4357-806D-BFA0DD6D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1-4357-806D-BFA0DD6D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6-4298-9886-65E5E287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6-4298-9886-65E5E287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59C-B0A3-3186E1EFA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59C-B0A3-3186E1EFA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4-4406-AB53-680768012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4-4406-AB53-680768012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F28-891F-4EAE05C6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6-4F28-891F-4EAE05C6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4-4AA1-9164-B534824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4-4AA1-9164-B534824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2-4378-93FA-0F8DA456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2-4378-93FA-0F8DA456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8-4B69-B1A3-1CE6152C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8-4B69-B1A3-1CE6152C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群馬県　渋川市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個別排水処理</v>
      </c>
      <c r="Q8" s="78"/>
      <c r="R8" s="78"/>
      <c r="S8" s="78"/>
      <c r="T8" s="78"/>
      <c r="U8" s="78"/>
      <c r="V8" s="78"/>
      <c r="W8" s="78" t="str">
        <f>データ!L6</f>
        <v>L2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75847</v>
      </c>
      <c r="AM8" s="75"/>
      <c r="AN8" s="75"/>
      <c r="AO8" s="75"/>
      <c r="AP8" s="75"/>
      <c r="AQ8" s="75"/>
      <c r="AR8" s="75"/>
      <c r="AS8" s="75"/>
      <c r="AT8" s="74">
        <f>データ!T6</f>
        <v>240.27</v>
      </c>
      <c r="AU8" s="74"/>
      <c r="AV8" s="74"/>
      <c r="AW8" s="74"/>
      <c r="AX8" s="74"/>
      <c r="AY8" s="74"/>
      <c r="AZ8" s="74"/>
      <c r="BA8" s="74"/>
      <c r="BB8" s="74">
        <f>データ!U6</f>
        <v>315.67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4.7300000000000004</v>
      </c>
      <c r="J10" s="74"/>
      <c r="K10" s="74"/>
      <c r="L10" s="74"/>
      <c r="M10" s="74"/>
      <c r="N10" s="74"/>
      <c r="O10" s="74"/>
      <c r="P10" s="74">
        <f>データ!P6</f>
        <v>0.23</v>
      </c>
      <c r="Q10" s="74"/>
      <c r="R10" s="74"/>
      <c r="S10" s="74"/>
      <c r="T10" s="74"/>
      <c r="U10" s="74"/>
      <c r="V10" s="74"/>
      <c r="W10" s="74">
        <f>データ!Q6</f>
        <v>100</v>
      </c>
      <c r="X10" s="74"/>
      <c r="Y10" s="74"/>
      <c r="Z10" s="74"/>
      <c r="AA10" s="74"/>
      <c r="AB10" s="74"/>
      <c r="AC10" s="74"/>
      <c r="AD10" s="75">
        <f>データ!R6</f>
        <v>1634</v>
      </c>
      <c r="AE10" s="75"/>
      <c r="AF10" s="75"/>
      <c r="AG10" s="75"/>
      <c r="AH10" s="75"/>
      <c r="AI10" s="75"/>
      <c r="AJ10" s="75"/>
      <c r="AK10" s="2"/>
      <c r="AL10" s="75">
        <f>データ!V6</f>
        <v>177</v>
      </c>
      <c r="AM10" s="75"/>
      <c r="AN10" s="75"/>
      <c r="AO10" s="75"/>
      <c r="AP10" s="75"/>
      <c r="AQ10" s="75"/>
      <c r="AR10" s="75"/>
      <c r="AS10" s="75"/>
      <c r="AT10" s="74">
        <f>データ!W6</f>
        <v>0.12</v>
      </c>
      <c r="AU10" s="74"/>
      <c r="AV10" s="74"/>
      <c r="AW10" s="74"/>
      <c r="AX10" s="74"/>
      <c r="AY10" s="74"/>
      <c r="AZ10" s="74"/>
      <c r="BA10" s="74"/>
      <c r="BB10" s="74">
        <f>データ!X6</f>
        <v>1475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【97.34】</v>
      </c>
      <c r="F85" s="26" t="str">
        <f>データ!AT6</f>
        <v>【214.44】</v>
      </c>
      <c r="G85" s="26" t="str">
        <f>データ!BE6</f>
        <v>【140.89】</v>
      </c>
      <c r="H85" s="26" t="str">
        <f>データ!BP6</f>
        <v>【780.89】</v>
      </c>
      <c r="I85" s="26" t="str">
        <f>データ!CA6</f>
        <v>【48.58】</v>
      </c>
      <c r="J85" s="26" t="str">
        <f>データ!CL6</f>
        <v>【328.08】</v>
      </c>
      <c r="K85" s="26" t="str">
        <f>データ!CW6</f>
        <v>【46.74】</v>
      </c>
      <c r="L85" s="26" t="str">
        <f>データ!DH6</f>
        <v>【81.12】</v>
      </c>
      <c r="M85" s="26" t="str">
        <f>データ!DS6</f>
        <v>【33.20】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dc5yjdV1XYtCT55Oa/E+NuiSNYZfZDJziQicfoykt8ovfDfjLH5wuXVmuwMtAdJ5TvCJnOUIIIHM/i90Sy4HSQ==" saltValue="7MlVWB14ysqPKWMC30+h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102083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4.7300000000000004</v>
      </c>
      <c r="P6" s="34">
        <f t="shared" si="3"/>
        <v>0.23</v>
      </c>
      <c r="Q6" s="34">
        <f t="shared" si="3"/>
        <v>100</v>
      </c>
      <c r="R6" s="34">
        <f t="shared" si="3"/>
        <v>1634</v>
      </c>
      <c r="S6" s="34">
        <f t="shared" si="3"/>
        <v>75847</v>
      </c>
      <c r="T6" s="34">
        <f t="shared" si="3"/>
        <v>240.27</v>
      </c>
      <c r="U6" s="34">
        <f t="shared" si="3"/>
        <v>315.67</v>
      </c>
      <c r="V6" s="34">
        <f t="shared" si="3"/>
        <v>177</v>
      </c>
      <c r="W6" s="34">
        <f t="shared" si="3"/>
        <v>0.12</v>
      </c>
      <c r="X6" s="34">
        <f t="shared" si="3"/>
        <v>1475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271.14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96.14</v>
      </c>
      <c r="AI6" s="34" t="str">
        <f>IF(AI7="","",IF(AI7="-","【-】","【"&amp;SUBSTITUTE(TEXT(AI7,"#,##0.00"),"-","△")&amp;"】"))</f>
        <v>【97.34】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237</v>
      </c>
      <c r="AT6" s="34" t="str">
        <f>IF(AT7="","",IF(AT7="-","【-】","【"&amp;SUBSTITUTE(TEXT(AT7,"#,##0.00"),"-","△")&amp;"】"))</f>
        <v>【214.44】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424.71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135.35</v>
      </c>
      <c r="BE6" s="34" t="str">
        <f>IF(BE7="","",IF(BE7="-","【-】","【"&amp;SUBSTITUTE(TEXT(BE7,"#,##0.00"),"-","△")&amp;"】"))</f>
        <v>【140.89】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20.45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374.4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53.85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11.43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33.75</v>
      </c>
      <c r="DS6" s="34" t="str">
        <f>IF(DS7="","",IF(DS7="-","【-】","【"&amp;SUBSTITUTE(TEXT(DS7,"#,##0.00"),"-","△")&amp;"】"))</f>
        <v>【33.20】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102083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4.7300000000000004</v>
      </c>
      <c r="P7" s="38">
        <v>0.23</v>
      </c>
      <c r="Q7" s="38">
        <v>100</v>
      </c>
      <c r="R7" s="38">
        <v>1634</v>
      </c>
      <c r="S7" s="38">
        <v>75847</v>
      </c>
      <c r="T7" s="38">
        <v>240.27</v>
      </c>
      <c r="U7" s="38">
        <v>315.67</v>
      </c>
      <c r="V7" s="38">
        <v>177</v>
      </c>
      <c r="W7" s="38">
        <v>0.12</v>
      </c>
      <c r="X7" s="38">
        <v>1475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271.14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96.14</v>
      </c>
      <c r="AI7" s="38">
        <v>97.34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237</v>
      </c>
      <c r="AT7" s="38">
        <v>214.44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424.71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135.35</v>
      </c>
      <c r="BE7" s="38">
        <v>140.88999999999999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782.91</v>
      </c>
      <c r="BP7" s="38">
        <v>780.89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20.45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49.38</v>
      </c>
      <c r="CA7" s="38">
        <v>48.58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374.4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316.97000000000003</v>
      </c>
      <c r="CL7" s="38">
        <v>328.08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53.85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46.36</v>
      </c>
      <c r="CW7" s="38">
        <v>46.74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83.08</v>
      </c>
      <c r="DH7" s="38">
        <v>81.12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11.43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33.75</v>
      </c>
      <c r="DS7" s="38">
        <v>33.200000000000003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2022-02-21T08:43:38Z</cp:lastPrinted>
  <dcterms:created xsi:type="dcterms:W3CDTF">2021-12-03T07:40:39Z</dcterms:created>
  <dcterms:modified xsi:type="dcterms:W3CDTF">2022-02-21T08:43:39Z</dcterms:modified>
  <cp:category/>
</cp:coreProperties>
</file>