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3（R2決算）\06 確認済みファイル（HP掲載用）\一組06_吾妻広域町村圏振興整備組合●□■△▲\"/>
    </mc:Choice>
  </mc:AlternateContent>
  <xr:revisionPtr revIDLastSave="0" documentId="13_ncr:1_{1CDB42DA-3D92-4E51-A10D-DE61941D574D}" xr6:coauthVersionLast="36" xr6:coauthVersionMax="47" xr10:uidLastSave="{00000000-0000-0000-0000-000000000000}"/>
  <workbookProtection workbookAlgorithmName="SHA-512" workbookHashValue="rl+qUCPEKQp3s3ND1T0PeqJ9ISKQqeKesY8MnHkuj6Mfqjy+TwI6rjPBOci1JATjY4SBPccOdHXnqc2ygrHkUA==" workbookSaltValue="p6MvSmj14uWDJ6KxjttzOA==" workbookSpinCount="100000" lockStructure="1"/>
  <bookViews>
    <workbookView xWindow="0" yWindow="0" windowWidth="19200" windowHeight="69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KV79" i="4" s="1"/>
  <c r="EP7" i="5"/>
  <c r="EO7" i="5"/>
  <c r="EM7" i="5"/>
  <c r="EL7" i="5"/>
  <c r="GT80" i="4" s="1"/>
  <c r="EK7" i="5"/>
  <c r="EJ7" i="5"/>
  <c r="EI7" i="5"/>
  <c r="EH7" i="5"/>
  <c r="HM79" i="4" s="1"/>
  <c r="EG7" i="5"/>
  <c r="EF7" i="5"/>
  <c r="EE7" i="5"/>
  <c r="ED7" i="5"/>
  <c r="EO79" i="4" s="1"/>
  <c r="EB7" i="5"/>
  <c r="EA7" i="5"/>
  <c r="DZ7" i="5"/>
  <c r="DY7" i="5"/>
  <c r="AN80" i="4" s="1"/>
  <c r="DX7" i="5"/>
  <c r="DW7" i="5"/>
  <c r="DV7" i="5"/>
  <c r="DU7" i="5"/>
  <c r="DT7" i="5"/>
  <c r="DS7" i="5"/>
  <c r="DQ7" i="5"/>
  <c r="DP7" i="5"/>
  <c r="LY56" i="4" s="1"/>
  <c r="DO7" i="5"/>
  <c r="DN7" i="5"/>
  <c r="DM7" i="5"/>
  <c r="DL7" i="5"/>
  <c r="MN55" i="4" s="1"/>
  <c r="DK7" i="5"/>
  <c r="DJ7" i="5"/>
  <c r="DI7" i="5"/>
  <c r="DH7" i="5"/>
  <c r="KF55" i="4" s="1"/>
  <c r="DF7" i="5"/>
  <c r="DE7" i="5"/>
  <c r="DD7" i="5"/>
  <c r="DC7" i="5"/>
  <c r="HG56" i="4" s="1"/>
  <c r="DB7" i="5"/>
  <c r="DA7" i="5"/>
  <c r="CZ7" i="5"/>
  <c r="CY7" i="5"/>
  <c r="HV55" i="4" s="1"/>
  <c r="CX7" i="5"/>
  <c r="CW7" i="5"/>
  <c r="CU7" i="5"/>
  <c r="CT7" i="5"/>
  <c r="EW56" i="4" s="1"/>
  <c r="CS7" i="5"/>
  <c r="CR7" i="5"/>
  <c r="CQ7" i="5"/>
  <c r="CP7" i="5"/>
  <c r="FL55" i="4" s="1"/>
  <c r="CO7" i="5"/>
  <c r="CN7" i="5"/>
  <c r="CM7" i="5"/>
  <c r="CL7" i="5"/>
  <c r="DD55" i="4" s="1"/>
  <c r="CJ7" i="5"/>
  <c r="CI7" i="5"/>
  <c r="CH7" i="5"/>
  <c r="CG7" i="5"/>
  <c r="AE56" i="4" s="1"/>
  <c r="CF7" i="5"/>
  <c r="CE7" i="5"/>
  <c r="CD7" i="5"/>
  <c r="CC7" i="5"/>
  <c r="CB7" i="5"/>
  <c r="CA7" i="5"/>
  <c r="BY7" i="5"/>
  <c r="BX7" i="5"/>
  <c r="LY34" i="4" s="1"/>
  <c r="BW7" i="5"/>
  <c r="BV7" i="5"/>
  <c r="BU7" i="5"/>
  <c r="BT7" i="5"/>
  <c r="MN33" i="4" s="1"/>
  <c r="BS7" i="5"/>
  <c r="BR7" i="5"/>
  <c r="BQ7" i="5"/>
  <c r="BP7" i="5"/>
  <c r="KF33" i="4" s="1"/>
  <c r="BN7" i="5"/>
  <c r="BM7" i="5"/>
  <c r="BL7" i="5"/>
  <c r="BK7" i="5"/>
  <c r="HG34" i="4" s="1"/>
  <c r="BJ7" i="5"/>
  <c r="BI7" i="5"/>
  <c r="BH7" i="5"/>
  <c r="BG7" i="5"/>
  <c r="HV33" i="4" s="1"/>
  <c r="BF7" i="5"/>
  <c r="BE7" i="5"/>
  <c r="BC7" i="5"/>
  <c r="BB7" i="5"/>
  <c r="EW34" i="4" s="1"/>
  <c r="BA7" i="5"/>
  <c r="AZ7" i="5"/>
  <c r="AY7" i="5"/>
  <c r="AX7" i="5"/>
  <c r="FL33" i="4" s="1"/>
  <c r="AW7" i="5"/>
  <c r="AV7" i="5"/>
  <c r="AU7" i="5"/>
  <c r="AT7" i="5"/>
  <c r="DD33" i="4" s="1"/>
  <c r="AR7" i="5"/>
  <c r="AQ7" i="5"/>
  <c r="AP7" i="5"/>
  <c r="AO7" i="5"/>
  <c r="AE34" i="4" s="1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ID12" i="4" s="1"/>
  <c r="AE6" i="5"/>
  <c r="LP10" i="4" s="1"/>
  <c r="AD6" i="5"/>
  <c r="AC6" i="5"/>
  <c r="AB6" i="5"/>
  <c r="AA6" i="5"/>
  <c r="Z6" i="5"/>
  <c r="Y6" i="5"/>
  <c r="X6" i="5"/>
  <c r="EG12" i="4" s="1"/>
  <c r="W6" i="5"/>
  <c r="CN12" i="4" s="1"/>
  <c r="V6" i="5"/>
  <c r="U6" i="5"/>
  <c r="T6" i="5"/>
  <c r="S6" i="5"/>
  <c r="EG10" i="4" s="1"/>
  <c r="R6" i="5"/>
  <c r="Q6" i="5"/>
  <c r="P6" i="5"/>
  <c r="B10" i="4" s="1"/>
  <c r="O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G90" i="4"/>
  <c r="F90" i="4"/>
  <c r="E90" i="4"/>
  <c r="MH80" i="4"/>
  <c r="LO80" i="4"/>
  <c r="KV80" i="4"/>
  <c r="KC80" i="4"/>
  <c r="JJ80" i="4"/>
  <c r="HM80" i="4"/>
  <c r="GA80" i="4"/>
  <c r="FH80" i="4"/>
  <c r="EO80" i="4"/>
  <c r="CS80" i="4"/>
  <c r="BZ80" i="4"/>
  <c r="BG80" i="4"/>
  <c r="U80" i="4"/>
  <c r="MH79" i="4"/>
  <c r="LO79" i="4"/>
  <c r="KC79" i="4"/>
  <c r="JJ79" i="4"/>
  <c r="GT79" i="4"/>
  <c r="GA79" i="4"/>
  <c r="FH79" i="4"/>
  <c r="CS79" i="4"/>
  <c r="BZ79" i="4"/>
  <c r="BG79" i="4"/>
  <c r="AN79" i="4"/>
  <c r="U79" i="4"/>
  <c r="MN56" i="4"/>
  <c r="LJ56" i="4"/>
  <c r="KU56" i="4"/>
  <c r="KF56" i="4"/>
  <c r="IZ56" i="4"/>
  <c r="IK56" i="4"/>
  <c r="HV56" i="4"/>
  <c r="GR56" i="4"/>
  <c r="FL56" i="4"/>
  <c r="EH56" i="4"/>
  <c r="DS56" i="4"/>
  <c r="DD56" i="4"/>
  <c r="BX56" i="4"/>
  <c r="BI56" i="4"/>
  <c r="AT56" i="4"/>
  <c r="P56" i="4"/>
  <c r="LY55" i="4"/>
  <c r="LJ55" i="4"/>
  <c r="KU55" i="4"/>
  <c r="IZ55" i="4"/>
  <c r="IK55" i="4"/>
  <c r="HG55" i="4"/>
  <c r="GR55" i="4"/>
  <c r="EW55" i="4"/>
  <c r="EH55" i="4"/>
  <c r="DS55" i="4"/>
  <c r="BX55" i="4"/>
  <c r="BI55" i="4"/>
  <c r="AT55" i="4"/>
  <c r="AE55" i="4"/>
  <c r="P55" i="4"/>
  <c r="MN34" i="4"/>
  <c r="LJ34" i="4"/>
  <c r="KU34" i="4"/>
  <c r="KF34" i="4"/>
  <c r="IZ34" i="4"/>
  <c r="IK34" i="4"/>
  <c r="HV34" i="4"/>
  <c r="GR34" i="4"/>
  <c r="FL34" i="4"/>
  <c r="EH34" i="4"/>
  <c r="DS34" i="4"/>
  <c r="DD34" i="4"/>
  <c r="BX34" i="4"/>
  <c r="BI34" i="4"/>
  <c r="AT34" i="4"/>
  <c r="P34" i="4"/>
  <c r="LY33" i="4"/>
  <c r="LJ33" i="4"/>
  <c r="KU33" i="4"/>
  <c r="IZ33" i="4"/>
  <c r="IK33" i="4"/>
  <c r="HG33" i="4"/>
  <c r="GR33" i="4"/>
  <c r="EW33" i="4"/>
  <c r="EH33" i="4"/>
  <c r="DS33" i="4"/>
  <c r="BX33" i="4"/>
  <c r="BI33" i="4"/>
  <c r="AT33" i="4"/>
  <c r="AE33" i="4"/>
  <c r="P33" i="4"/>
  <c r="JW12" i="4"/>
  <c r="FZ12" i="4"/>
  <c r="AU12" i="4"/>
  <c r="B12" i="4"/>
  <c r="JW10" i="4"/>
  <c r="ID10" i="4"/>
  <c r="FZ10" i="4"/>
  <c r="CN10" i="4"/>
  <c r="AU10" i="4"/>
  <c r="LP8" i="4"/>
  <c r="JW8" i="4"/>
  <c r="ID8" i="4"/>
  <c r="FZ8" i="4"/>
  <c r="CN8" i="4"/>
  <c r="B8" i="4"/>
  <c r="FL54" i="4" l="1"/>
  <c r="BX32" i="4"/>
  <c r="FL32" i="4"/>
  <c r="CS78" i="4"/>
  <c r="BX54" i="4"/>
  <c r="MN54" i="4"/>
  <c r="MN32" i="4"/>
  <c r="MH78" i="4"/>
  <c r="IZ54" i="4"/>
  <c r="IZ32" i="4"/>
  <c r="HM78" i="4"/>
  <c r="C11" i="5"/>
  <c r="D11" i="5"/>
  <c r="E11" i="5"/>
  <c r="B11" i="5"/>
  <c r="FH78" i="4" l="1"/>
  <c r="DS54" i="4"/>
  <c r="AE54" i="4"/>
  <c r="KU54" i="4"/>
  <c r="KC78" i="4"/>
  <c r="HG54" i="4"/>
  <c r="HG32" i="4"/>
  <c r="DS32" i="4"/>
  <c r="AN78" i="4"/>
  <c r="AE32" i="4"/>
  <c r="KU32" i="4"/>
  <c r="GR32" i="4"/>
  <c r="EO78" i="4"/>
  <c r="DD32" i="4"/>
  <c r="U78" i="4"/>
  <c r="P54" i="4"/>
  <c r="KF54" i="4"/>
  <c r="KF32" i="4"/>
  <c r="JJ78" i="4"/>
  <c r="GR54" i="4"/>
  <c r="DD54" i="4"/>
  <c r="P32" i="4"/>
  <c r="LY54" i="4"/>
  <c r="LO78" i="4"/>
  <c r="IK54" i="4"/>
  <c r="GT78" i="4"/>
  <c r="EW54" i="4"/>
  <c r="EW32" i="4"/>
  <c r="BZ78" i="4"/>
  <c r="BI54" i="4"/>
  <c r="BI32" i="4"/>
  <c r="LY32" i="4"/>
  <c r="IK32" i="4"/>
  <c r="LJ54" i="4"/>
  <c r="LJ32" i="4"/>
  <c r="KV78" i="4"/>
  <c r="HV54" i="4"/>
  <c r="HV32" i="4"/>
  <c r="GA78" i="4"/>
  <c r="EH54" i="4"/>
  <c r="EH32" i="4"/>
  <c r="BG78" i="4"/>
  <c r="AT54" i="4"/>
  <c r="AT32" i="4"/>
</calcChain>
</file>

<file path=xl/sharedStrings.xml><?xml version="1.0" encoding="utf-8"?>
<sst xmlns="http://schemas.openxmlformats.org/spreadsheetml/2006/main" count="329" uniqueCount="182">
  <si>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</si>
  <si>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</si>
  <si>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</si>
  <si>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</si>
  <si>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</si>
  <si>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</si>
  <si>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</si>
  <si>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</si>
  <si>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</si>
  <si>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</si>
  <si>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</si>
  <si>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</si>
  <si>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</si>
  <si>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</si>
  <si>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</si>
  <si>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</si>
  <si>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</si>
  <si>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</si>
  <si>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</si>
  <si>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</si>
  <si>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</si>
  <si>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</si>
  <si>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</si>
  <si>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</si>
  <si>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</si>
  <si>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</si>
  <si>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</si>
  <si>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</si>
  <si>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</si>
  <si>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</si>
  <si>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</si>
  <si>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</si>
  <si>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</si>
  <si>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</si>
  <si>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</si>
  <si>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</si>
  <si>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</si>
  <si>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</si>
  <si>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</si>
  <si>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</si>
  <si>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</si>
  <si>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</si>
  <si>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</si>
  <si>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</si>
  <si>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</si>
  <si>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</si>
  <si>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</si>
  <si>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</si>
  <si>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</si>
  <si>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</si>
  <si>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</si>
  <si>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</si>
  <si>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</si>
  <si>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</si>
  <si>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</si>
  <si>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</si>
  <si>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</si>
  <si>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</si>
  <si>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</si>
  <si>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</si>
  <si>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</si>
  <si>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</si>
  <si>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</si>
  <si>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</si>
  <si>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</si>
  <si>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</si>
  <si>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</si>
  <si>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</si>
  <si>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</si>
  <si>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</si>
  <si>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</si>
  <si>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</si>
  <si>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</si>
  <si>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</si>
  <si>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</si>
  <si>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</si>
  <si>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</si>
  <si>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</si>
  <si>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</si>
  <si>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</si>
  <si>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</si>
  <si>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</si>
  <si>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</si>
  <si>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</si>
  <si>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</si>
  <si>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</si>
  <si>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</si>
  <si>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</si>
  <si>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</si>
  <si>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</si>
  <si>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</si>
  <si>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</si>
  <si>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</si>
  <si>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</si>
  <si>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</si>
  <si>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</si>
  <si>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</si>
  <si>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</si>
  <si>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</si>
  <si>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</si>
  <si>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</si>
  <si>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</si>
  <si>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</si>
  <si>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</si>
  <si>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</si>
  <si>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</si>
  <si>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</si>
  <si>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</si>
  <si>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</si>
  <si>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</si>
  <si>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</si>
  <si>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</si>
  <si>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</si>
  <si>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</si>
  <si>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</si>
  <si>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</si>
  <si>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</si>
  <si>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</si>
  <si>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</si>
  <si>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</si>
  <si>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</si>
  <si>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</si>
  <si>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</si>
  <si>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</si>
  <si>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</si>
  <si>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</si>
  <si>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</si>
  <si>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</si>
  <si>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</si>
  <si>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</si>
  <si>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</si>
  <si>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</si>
  <si>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</si>
  <si>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</si>
  <si>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</si>
  <si>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</si>
  <si>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</si>
  <si>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</si>
  <si>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</si>
  <si>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</si>
  <si>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</si>
  <si>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</si>
  <si>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</si>
  <si>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</si>
  <si>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</si>
  <si>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</si>
  <si>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</si>
  <si>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</si>
  <si>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</si>
  <si>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</si>
  <si>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</si>
  <si>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</si>
  <si>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</si>
  <si>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</si>
  <si>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</si>
  <si>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</si>
  <si>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</si>
  <si>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</si>
  <si>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</si>
  <si>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</si>
  <si>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</si>
  <si>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</si>
  <si>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群馬県</t>
  </si>
  <si>
    <t>吾妻広域町村圏振興整備組合（事業会計分）</t>
  </si>
  <si>
    <t>中之条病院</t>
  </si>
  <si>
    <t>当然財務</t>
  </si>
  <si>
    <t>病院事業</t>
  </si>
  <si>
    <t>精神科病院</t>
  </si>
  <si>
    <t>精神病院</t>
  </si>
  <si>
    <t>非設置</t>
  </si>
  <si>
    <t>指定管理者(利用料金制)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</si>
  <si>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</si>
  <si>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</si>
  <si>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</si>
  <si>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</si>
  <si>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</si>
  <si>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</si>
  <si>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</si>
  <si>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有形固定資産減価償却率は全国平均・類似病院とほぼ同じになり、築43年経過しており、建具・配管など経年劣化による不具合が頻発している。器械備品は医療行為に支障をきたさないよう耐用年数をみながら、買い替えを行っている。1床当たり有形固定資産は全国平均、類似病院より大きく下回っており、健全性は確保されていると考えられる。</t>
    <rPh sb="0" eb="6">
      <t>ユウケイコテイシサン</t>
    </rPh>
    <rPh sb="6" eb="11">
      <t>ゲンカショウキャクリツ</t>
    </rPh>
    <rPh sb="12" eb="16">
      <t>ゼンコクヘイキン</t>
    </rPh>
    <rPh sb="17" eb="21">
      <t>ルイジビョウイン</t>
    </rPh>
    <rPh sb="24" eb="25">
      <t>オナ</t>
    </rPh>
    <rPh sb="30" eb="31">
      <t>チク</t>
    </rPh>
    <rPh sb="33" eb="34">
      <t>ネン</t>
    </rPh>
    <rPh sb="34" eb="36">
      <t>ケイカ</t>
    </rPh>
    <rPh sb="41" eb="43">
      <t>タテグ</t>
    </rPh>
    <rPh sb="44" eb="46">
      <t>ハイカン</t>
    </rPh>
    <rPh sb="48" eb="52">
      <t>ケイネンレッカ</t>
    </rPh>
    <rPh sb="55" eb="58">
      <t>フグアイ</t>
    </rPh>
    <rPh sb="59" eb="61">
      <t>ヒンパツ</t>
    </rPh>
    <rPh sb="66" eb="70">
      <t>キカイビヒン</t>
    </rPh>
    <rPh sb="71" eb="75">
      <t>イリョウコウイ</t>
    </rPh>
    <rPh sb="76" eb="78">
      <t>シショウ</t>
    </rPh>
    <rPh sb="86" eb="90">
      <t>タイヨウネンスウ</t>
    </rPh>
    <rPh sb="96" eb="97">
      <t>カ</t>
    </rPh>
    <rPh sb="98" eb="99">
      <t>カ</t>
    </rPh>
    <rPh sb="101" eb="102">
      <t>オコナ</t>
    </rPh>
    <rPh sb="108" eb="109">
      <t>ショウ</t>
    </rPh>
    <rPh sb="109" eb="110">
      <t>ア</t>
    </rPh>
    <rPh sb="112" eb="118">
      <t>ユウケイコテイシサン</t>
    </rPh>
    <rPh sb="119" eb="123">
      <t>ゼンコクヘイキン</t>
    </rPh>
    <rPh sb="124" eb="128">
      <t>ルイジビョウイン</t>
    </rPh>
    <rPh sb="130" eb="131">
      <t>オオ</t>
    </rPh>
    <rPh sb="133" eb="135">
      <t>シタマワ</t>
    </rPh>
    <rPh sb="140" eb="143">
      <t>ケンゼンセイ</t>
    </rPh>
    <rPh sb="144" eb="146">
      <t>カクホ</t>
    </rPh>
    <rPh sb="152" eb="153">
      <t>カンガ</t>
    </rPh>
    <phoneticPr fontId="5"/>
  </si>
  <si>
    <t>指定管理者制度の利用料金制を導入しており、指定管理者である吾妻郡医師会とも、契約更新し、安定した経営状態である。精神科病院として入院・外来を中心とした精神医療の提供を行っており、精神保健福祉士による訪問看護も定着している。地域医療を担う精神科病院として、他医療機関等の協力を得てより充実した、質の高い精神医療の提供に努め、末永く存続しなければならないと考えている。そのため、これまで同様、経営の効率化や諸経費削減に努め、黒字経営で健全・安定的な経営の継続を図る。</t>
    <rPh sb="0" eb="7">
      <t>シテイカンリシャセイド</t>
    </rPh>
    <rPh sb="8" eb="13">
      <t>リヨウリョウキンセイ</t>
    </rPh>
    <rPh sb="14" eb="16">
      <t>ドウニュウ</t>
    </rPh>
    <rPh sb="21" eb="26">
      <t>シテイカンリシャ</t>
    </rPh>
    <rPh sb="29" eb="34">
      <t>アガツマグンイシ</t>
    </rPh>
    <rPh sb="34" eb="35">
      <t>カイ</t>
    </rPh>
    <rPh sb="38" eb="42">
      <t>ケイヤクコウシン</t>
    </rPh>
    <rPh sb="44" eb="46">
      <t>アンテイ</t>
    </rPh>
    <rPh sb="48" eb="52">
      <t>ケイエイジョウタイ</t>
    </rPh>
    <rPh sb="56" eb="61">
      <t>セイシンカビョウイン</t>
    </rPh>
    <rPh sb="64" eb="66">
      <t>ニュウイン</t>
    </rPh>
    <rPh sb="67" eb="69">
      <t>ガイライ</t>
    </rPh>
    <rPh sb="70" eb="72">
      <t>チュウシン</t>
    </rPh>
    <rPh sb="75" eb="79">
      <t>セイシンイリョウ</t>
    </rPh>
    <rPh sb="80" eb="82">
      <t>テイキョウ</t>
    </rPh>
    <rPh sb="83" eb="84">
      <t>オコナ</t>
    </rPh>
    <rPh sb="89" eb="96">
      <t>セイシンホケンフクシシ</t>
    </rPh>
    <rPh sb="99" eb="103">
      <t>ホウモンカンゴ</t>
    </rPh>
    <rPh sb="104" eb="106">
      <t>テイチャク</t>
    </rPh>
    <rPh sb="111" eb="115">
      <t>チイキイリョウ</t>
    </rPh>
    <rPh sb="116" eb="117">
      <t>ニナ</t>
    </rPh>
    <rPh sb="118" eb="120">
      <t>セイシン</t>
    </rPh>
    <rPh sb="120" eb="121">
      <t>カ</t>
    </rPh>
    <rPh sb="121" eb="123">
      <t>ビョウイン</t>
    </rPh>
    <rPh sb="127" eb="128">
      <t>タ</t>
    </rPh>
    <rPh sb="128" eb="132">
      <t>イリョウキカン</t>
    </rPh>
    <rPh sb="132" eb="133">
      <t>トウ</t>
    </rPh>
    <rPh sb="134" eb="136">
      <t>キョウリョク</t>
    </rPh>
    <rPh sb="137" eb="138">
      <t>エ</t>
    </rPh>
    <rPh sb="141" eb="143">
      <t>ジュウジツ</t>
    </rPh>
    <rPh sb="146" eb="147">
      <t>シツ</t>
    </rPh>
    <rPh sb="148" eb="149">
      <t>タカ</t>
    </rPh>
    <rPh sb="150" eb="154">
      <t>セイシンイリョウ</t>
    </rPh>
    <rPh sb="155" eb="157">
      <t>テイキョウ</t>
    </rPh>
    <rPh sb="158" eb="159">
      <t>ツト</t>
    </rPh>
    <rPh sb="161" eb="163">
      <t>スエナガ</t>
    </rPh>
    <rPh sb="164" eb="166">
      <t>ソンゾク</t>
    </rPh>
    <rPh sb="176" eb="177">
      <t>カンガ</t>
    </rPh>
    <rPh sb="191" eb="193">
      <t>ドウヨウ</t>
    </rPh>
    <rPh sb="194" eb="196">
      <t>ケイエイ</t>
    </rPh>
    <rPh sb="197" eb="200">
      <t>コウリツカ</t>
    </rPh>
    <rPh sb="201" eb="204">
      <t>ショケイヒ</t>
    </rPh>
    <rPh sb="204" eb="206">
      <t>サクゲン</t>
    </rPh>
    <rPh sb="207" eb="208">
      <t>ツト</t>
    </rPh>
    <rPh sb="210" eb="214">
      <t>クロジケイエイ</t>
    </rPh>
    <rPh sb="215" eb="217">
      <t>ケンゼン</t>
    </rPh>
    <rPh sb="218" eb="220">
      <t>アンテイ</t>
    </rPh>
    <rPh sb="220" eb="221">
      <t>テキ</t>
    </rPh>
    <rPh sb="222" eb="224">
      <t>ケイエイ</t>
    </rPh>
    <rPh sb="225" eb="227">
      <t>ケイゾク</t>
    </rPh>
    <rPh sb="228" eb="229">
      <t>ハカ</t>
    </rPh>
    <phoneticPr fontId="5"/>
  </si>
  <si>
    <t>吾妻構想区域で、唯一の精神科病院として、地域における、精神医療の中核を担っている。年度末において、入院患者の75％が吾妻郡の住人である。地域に根差した精神科病院として、他医療機関をはじめ、精神障害者の保健福祉に関わる、各関係機関、介護施設等と連携を密に図り、精神障害者が地域で安心して暮らせるために、医療を提供している。過疎化、高齢化が著しく、認知症の高齢者も増加傾向にあり、地域包括ケアシステムにおける、精神医療面での役割も大きくなっている。患者さんの支援会議を開催し、より良い医療を検討するなど、ネットワークを構築する役割を担っている。</t>
    <rPh sb="0" eb="6">
      <t>アガツマコウソウクイキ</t>
    </rPh>
    <rPh sb="8" eb="10">
      <t>ユイイツ</t>
    </rPh>
    <rPh sb="11" eb="16">
      <t>セイシンカビョウイン</t>
    </rPh>
    <rPh sb="20" eb="22">
      <t>チイキ</t>
    </rPh>
    <rPh sb="27" eb="31">
      <t>セイシンイリョウ</t>
    </rPh>
    <rPh sb="32" eb="34">
      <t>チュウカク</t>
    </rPh>
    <rPh sb="35" eb="36">
      <t>ニナ</t>
    </rPh>
    <rPh sb="41" eb="44">
      <t>ネンドマツ</t>
    </rPh>
    <rPh sb="49" eb="53">
      <t>ニュウインカンジャ</t>
    </rPh>
    <rPh sb="58" eb="61">
      <t>アガツマグン</t>
    </rPh>
    <rPh sb="62" eb="64">
      <t>ジュウニン</t>
    </rPh>
    <rPh sb="68" eb="70">
      <t>チイキ</t>
    </rPh>
    <rPh sb="71" eb="73">
      <t>ネザ</t>
    </rPh>
    <rPh sb="75" eb="80">
      <t>セイシンカビョウイン</t>
    </rPh>
    <rPh sb="84" eb="89">
      <t>タイリョウキカン</t>
    </rPh>
    <phoneticPr fontId="5"/>
  </si>
  <si>
    <t>当年度経常収支比率増は、新型コロナウイルス関係で、医療従事者に対して、厚生労働省より補助金11,400千円、県より支援金13,150千円、県医師会より慰労金300千円の計上があった。開院依頼の黒字経営で累積欠損金はなく、病床利用率も86％以上であり、全国平均、類似病院より上回っている。職員給与費対医業収益比率は類似病院平均値より、25ポイント下回っており健全な経営状態を保っている。外来患者1人1日当たり収益は毎年類似病院を上回っているが、入院患者1人1日当たり収益と、材料費対医業収益比率が今後、改善に向けての検討項目である。</t>
    <rPh sb="0" eb="3">
      <t>トウネンド</t>
    </rPh>
    <rPh sb="3" eb="9">
      <t>ケイジョウシュウシヒリツ</t>
    </rPh>
    <rPh sb="9" eb="10">
      <t>ゾウ</t>
    </rPh>
    <rPh sb="12" eb="14">
      <t>シンガタ</t>
    </rPh>
    <rPh sb="21" eb="23">
      <t>カンケイ</t>
    </rPh>
    <rPh sb="25" eb="30">
      <t>イリョウジュウジシャ</t>
    </rPh>
    <rPh sb="31" eb="32">
      <t>タイ</t>
    </rPh>
    <rPh sb="35" eb="40">
      <t>コウセイロウドウショウ</t>
    </rPh>
    <rPh sb="42" eb="45">
      <t>ホジョキン</t>
    </rPh>
    <rPh sb="51" eb="53">
      <t>センエン</t>
    </rPh>
    <rPh sb="54" eb="55">
      <t>ケン</t>
    </rPh>
    <rPh sb="57" eb="60">
      <t>シエンキン</t>
    </rPh>
    <rPh sb="66" eb="68">
      <t>センエン</t>
    </rPh>
    <rPh sb="69" eb="73">
      <t>ケンイシカイ</t>
    </rPh>
    <rPh sb="75" eb="78">
      <t>イロウキン</t>
    </rPh>
    <rPh sb="81" eb="83">
      <t>センエン</t>
    </rPh>
    <rPh sb="84" eb="86">
      <t>ケイジョウ</t>
    </rPh>
    <rPh sb="91" eb="95">
      <t>カイインイライ</t>
    </rPh>
    <rPh sb="96" eb="100">
      <t>クロジケイエイ</t>
    </rPh>
    <rPh sb="101" eb="105">
      <t>ルイセキケッソン</t>
    </rPh>
    <rPh sb="105" eb="106">
      <t>キン</t>
    </rPh>
    <rPh sb="110" eb="115">
      <t>ビョウショウリヨウリツ</t>
    </rPh>
    <rPh sb="119" eb="121">
      <t>イジョウ</t>
    </rPh>
    <rPh sb="125" eb="129">
      <t>ゼンコクヘイキン</t>
    </rPh>
    <rPh sb="130" eb="134">
      <t>ルイジビョウイン</t>
    </rPh>
    <rPh sb="136" eb="138">
      <t>ウワマワ</t>
    </rPh>
    <rPh sb="143" eb="148">
      <t>ショクインキュウヨヒ</t>
    </rPh>
    <rPh sb="148" eb="149">
      <t>タイ</t>
    </rPh>
    <rPh sb="156" eb="160">
      <t>ルイジビョウイン</t>
    </rPh>
    <rPh sb="160" eb="163">
      <t>ヘイキンチ</t>
    </rPh>
    <rPh sb="172" eb="174">
      <t>シタマワ</t>
    </rPh>
    <rPh sb="178" eb="180">
      <t>ケンゼン</t>
    </rPh>
    <rPh sb="192" eb="196">
      <t>ガイライカンジャ</t>
    </rPh>
    <rPh sb="196" eb="198">
      <t>ヒトリ</t>
    </rPh>
    <rPh sb="198" eb="200">
      <t>イチニチ</t>
    </rPh>
    <rPh sb="200" eb="201">
      <t>ア</t>
    </rPh>
    <rPh sb="203" eb="205">
      <t>シュウエキ</t>
    </rPh>
    <rPh sb="206" eb="208">
      <t>マイトシ</t>
    </rPh>
    <rPh sb="208" eb="212">
      <t>ルイジビョウイン</t>
    </rPh>
    <rPh sb="213" eb="215">
      <t>ウワマワ</t>
    </rPh>
    <rPh sb="221" eb="225">
      <t>ニュウインカンジャ</t>
    </rPh>
    <rPh sb="225" eb="229">
      <t>ヒトリイチニチ</t>
    </rPh>
    <rPh sb="229" eb="230">
      <t>ア</t>
    </rPh>
    <rPh sb="232" eb="234">
      <t>シュウエキ</t>
    </rPh>
    <rPh sb="236" eb="239">
      <t>ザイリョウヒ</t>
    </rPh>
    <rPh sb="239" eb="240">
      <t>タイ</t>
    </rPh>
    <rPh sb="240" eb="246">
      <t>イギョウシュウエキヒリツ</t>
    </rPh>
    <rPh sb="247" eb="249">
      <t>コンゴ</t>
    </rPh>
    <rPh sb="250" eb="252">
      <t>カイゼン</t>
    </rPh>
    <rPh sb="253" eb="254">
      <t>ム</t>
    </rPh>
    <rPh sb="257" eb="261">
      <t>ケントウコウモク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</si>
</sst>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86.7</c:v>
                </c:pt>
                <c:pt idx="2">
                  <c:v>85.5</c:v>
                </c:pt>
                <c:pt idx="3">
                  <c:v>86.7</c:v>
                </c:pt>
                <c:pt idx="4">
                  <c:v>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E-48A1-8658-624018A6D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73.400000000000006</c:v>
                </c:pt>
                <c:pt idx="1">
                  <c:v>72.3</c:v>
                </c:pt>
                <c:pt idx="2">
                  <c:v>72.099999999999994</c:v>
                </c:pt>
                <c:pt idx="3">
                  <c:v>69.8</c:v>
                </c:pt>
                <c:pt idx="4">
                  <c:v>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E-48A1-8658-624018A6D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13447</c:v>
                </c:pt>
                <c:pt idx="1">
                  <c:v>13680</c:v>
                </c:pt>
                <c:pt idx="2">
                  <c:v>12766</c:v>
                </c:pt>
                <c:pt idx="3">
                  <c:v>12592</c:v>
                </c:pt>
                <c:pt idx="4">
                  <c:v>12017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A-4252-8644-8798C6A69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8502</c:v>
                </c:pt>
                <c:pt idx="1">
                  <c:v>8542</c:v>
                </c:pt>
                <c:pt idx="2">
                  <c:v>8518</c:v>
                </c:pt>
                <c:pt idx="3">
                  <c:v>7891</c:v>
                </c:pt>
                <c:pt idx="4">
                  <c:v>8706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DA-4252-8644-8798C6A69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12330</c:v>
                </c:pt>
                <c:pt idx="1">
                  <c:v>12414</c:v>
                </c:pt>
                <c:pt idx="2">
                  <c:v>12449</c:v>
                </c:pt>
                <c:pt idx="3">
                  <c:v>12407</c:v>
                </c:pt>
                <c:pt idx="4">
                  <c:v>12578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C-4E6B-875E-D8E26B936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20681</c:v>
                </c:pt>
                <c:pt idx="1">
                  <c:v>21037</c:v>
                </c:pt>
                <c:pt idx="2">
                  <c:v>21418</c:v>
                </c:pt>
                <c:pt idx="3">
                  <c:v>21604</c:v>
                </c:pt>
                <c:pt idx="4">
                  <c:v>22234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C-4E6B-875E-D8E26B936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9-4D24-8521-DA9C50BCA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163.19999999999999</c:v>
                </c:pt>
                <c:pt idx="1">
                  <c:v>179</c:v>
                </c:pt>
                <c:pt idx="2">
                  <c:v>176.9</c:v>
                </c:pt>
                <c:pt idx="3">
                  <c:v>177.9</c:v>
                </c:pt>
                <c:pt idx="4">
                  <c:v>197.8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9-4D24-8521-DA9C50BCA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95.7</c:v>
                </c:pt>
                <c:pt idx="1">
                  <c:v>94.9</c:v>
                </c:pt>
                <c:pt idx="2">
                  <c:v>94.5</c:v>
                </c:pt>
                <c:pt idx="3">
                  <c:v>93.9</c:v>
                </c:pt>
                <c:pt idx="4">
                  <c:v>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C-467F-A27E-CC1F44702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69.400000000000006</c:v>
                </c:pt>
                <c:pt idx="1">
                  <c:v>68.900000000000006</c:v>
                </c:pt>
                <c:pt idx="2">
                  <c:v>68.400000000000006</c:v>
                </c:pt>
                <c:pt idx="3">
                  <c:v>66.900000000000006</c:v>
                </c:pt>
                <c:pt idx="4">
                  <c:v>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DC-467F-A27E-CC1F44702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103.3</c:v>
                </c:pt>
                <c:pt idx="1">
                  <c:v>102.4</c:v>
                </c:pt>
                <c:pt idx="2">
                  <c:v>101.9</c:v>
                </c:pt>
                <c:pt idx="3">
                  <c:v>101.6</c:v>
                </c:pt>
                <c:pt idx="4">
                  <c:v>105.9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5-4627-87B7-C3831374D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101.2</c:v>
                </c:pt>
                <c:pt idx="1">
                  <c:v>100.9</c:v>
                </c:pt>
                <c:pt idx="2">
                  <c:v>100.9</c:v>
                </c:pt>
                <c:pt idx="3">
                  <c:v>99.7</c:v>
                </c:pt>
                <c:pt idx="4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5-4627-87B7-C3831374D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50.7</c:v>
                </c:pt>
                <c:pt idx="1">
                  <c:v>51.6</c:v>
                </c:pt>
                <c:pt idx="2">
                  <c:v>52.3</c:v>
                </c:pt>
                <c:pt idx="3">
                  <c:v>53.7</c:v>
                </c:pt>
                <c:pt idx="4">
                  <c:v>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5-41EC-8BAF-A06561B20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46.7</c:v>
                </c:pt>
                <c:pt idx="1">
                  <c:v>48.4</c:v>
                </c:pt>
                <c:pt idx="2">
                  <c:v>50.2</c:v>
                </c:pt>
                <c:pt idx="3">
                  <c:v>52.3</c:v>
                </c:pt>
                <c:pt idx="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5-41EC-8BAF-A06561B20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50.1</c:v>
                </c:pt>
                <c:pt idx="1">
                  <c:v>56.9</c:v>
                </c:pt>
                <c:pt idx="2">
                  <c:v>64.099999999999994</c:v>
                </c:pt>
                <c:pt idx="3">
                  <c:v>62.9</c:v>
                </c:pt>
                <c:pt idx="4">
                  <c:v>57.7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A-4DFC-B99E-3D7F5D23F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66.3</c:v>
                </c:pt>
                <c:pt idx="1">
                  <c:v>70</c:v>
                </c:pt>
                <c:pt idx="2">
                  <c:v>68.2</c:v>
                </c:pt>
                <c:pt idx="3">
                  <c:v>69.5</c:v>
                </c:pt>
                <c:pt idx="4">
                  <c:v>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A-4DFC-B99E-3D7F5D23F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8236399</c:v>
                </c:pt>
                <c:pt idx="1">
                  <c:v>8500067</c:v>
                </c:pt>
                <c:pt idx="2">
                  <c:v>8813861</c:v>
                </c:pt>
                <c:pt idx="3">
                  <c:v>8998946</c:v>
                </c:pt>
                <c:pt idx="4">
                  <c:v>9119623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6-4C85-BC07-3591CFBF4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26996532</c:v>
                </c:pt>
                <c:pt idx="1">
                  <c:v>27577179</c:v>
                </c:pt>
                <c:pt idx="2">
                  <c:v>27722473</c:v>
                </c:pt>
                <c:pt idx="3">
                  <c:v>27879712</c:v>
                </c:pt>
                <c:pt idx="4">
                  <c:v>28287536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6-4C85-BC07-3591CFBF4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0</c:v>
                </c:pt>
                <c:pt idx="1">
                  <c:v>19</c:v>
                </c:pt>
                <c:pt idx="2">
                  <c:v>17.600000000000001</c:v>
                </c:pt>
                <c:pt idx="3">
                  <c:v>16.8</c:v>
                </c:pt>
                <c:pt idx="4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0-4D77-807C-697679FE3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8.1</c:v>
                </c:pt>
                <c:pt idx="2">
                  <c:v>7.9</c:v>
                </c:pt>
                <c:pt idx="3">
                  <c:v>8.1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10-4D77-807C-697679FE3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69.900000000000006</c:v>
                </c:pt>
                <c:pt idx="2">
                  <c:v>68.400000000000006</c:v>
                </c:pt>
                <c:pt idx="3">
                  <c:v>68.8</c:v>
                </c:pt>
                <c:pt idx="4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D-4932-929C-1576BCCAC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85.6</c:v>
                </c:pt>
                <c:pt idx="1">
                  <c:v>86.5</c:v>
                </c:pt>
                <c:pt idx="2">
                  <c:v>87.6</c:v>
                </c:pt>
                <c:pt idx="3">
                  <c:v>89.7</c:v>
                </c:pt>
                <c:pt idx="4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4D-4932-929C-1576BCCAC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328125" defaultRowHeight="13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3" customWidth="1"/>
    <col min="393" max="393" width="2.63281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群馬県吾妻広域町村圏振興整備組合（事業会計分）　中之条病院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精神科病院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精神病院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 t="str">
        <f>データ!Z6</f>
        <v>-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データ!AA6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指定管理者(利用料金制)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-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-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データ!AC6</f>
        <v>223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データ!AD6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223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6080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非該当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１５：１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 t="str">
        <f>データ!AF6</f>
        <v>-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データ!AG6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 t="str">
        <f>データ!AH6</f>
        <v>-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63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180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データ!AI7</f>
        <v>103.3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データ!AJ7</f>
        <v>102.4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101.9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101.6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105.9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データ!AT7</f>
        <v>95.7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データ!AU7</f>
        <v>94.9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94.5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93.9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95.7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データ!BE7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データ!BF7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データ!BP7</f>
        <v>86.6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データ!BQ7</f>
        <v>86.7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85.5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86.7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87.8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データ!AN7</f>
        <v>101.2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データ!AO7</f>
        <v>100.9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100.9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99.7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102.3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データ!AY7</f>
        <v>69.400000000000006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データ!AZ7</f>
        <v>68.900000000000006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68.400000000000006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66.900000000000006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64.8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データ!BJ7</f>
        <v>163.19999999999999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データ!BK7</f>
        <v>179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176.9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177.9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197.8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データ!BU7</f>
        <v>73.400000000000006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データ!BV7</f>
        <v>72.3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72.099999999999994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69.8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65.3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181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80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178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44">
        <f>データ!CA7</f>
        <v>12330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4">
        <f>データ!CB7</f>
        <v>12414</v>
      </c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  <c r="AT55" s="144">
        <f>データ!CC7</f>
        <v>12449</v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6"/>
      <c r="BI55" s="144">
        <f>データ!CD7</f>
        <v>12407</v>
      </c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  <c r="BX55" s="144">
        <f>データ!CE7</f>
        <v>12578</v>
      </c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6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44">
        <f>データ!CL7</f>
        <v>13447</v>
      </c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6"/>
      <c r="DS55" s="144">
        <f>データ!CM7</f>
        <v>13680</v>
      </c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6"/>
      <c r="EH55" s="144">
        <f>データ!CN7</f>
        <v>12766</v>
      </c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6"/>
      <c r="EW55" s="144">
        <f>データ!CO7</f>
        <v>12592</v>
      </c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6"/>
      <c r="FL55" s="144">
        <f>データ!CP7</f>
        <v>12017</v>
      </c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6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データ!CW7</f>
        <v>69.099999999999994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データ!CX7</f>
        <v>69.900000000000006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68.400000000000006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68.8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66.599999999999994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データ!DH7</f>
        <v>0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データ!DI7</f>
        <v>19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17.600000000000001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16.8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16.2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44">
        <f>データ!CF7</f>
        <v>20681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4">
        <f>データ!CG7</f>
        <v>21037</v>
      </c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  <c r="AT56" s="144">
        <f>データ!CH7</f>
        <v>21418</v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6"/>
      <c r="BI56" s="144">
        <f>データ!CI7</f>
        <v>21604</v>
      </c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6"/>
      <c r="BX56" s="144">
        <f>データ!CJ7</f>
        <v>22234</v>
      </c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6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44">
        <f>データ!CQ7</f>
        <v>8502</v>
      </c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6"/>
      <c r="DS56" s="144">
        <f>データ!CR7</f>
        <v>8542</v>
      </c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6"/>
      <c r="EH56" s="144">
        <f>データ!CS7</f>
        <v>8518</v>
      </c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6"/>
      <c r="EW56" s="144">
        <f>データ!CT7</f>
        <v>7891</v>
      </c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6"/>
      <c r="FL56" s="144">
        <f>データ!CU7</f>
        <v>8706</v>
      </c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6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データ!DB7</f>
        <v>85.6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データ!DC7</f>
        <v>86.5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87.6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89.7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92.2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データ!DM7</f>
        <v>8.1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データ!DN7</f>
        <v>8.1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7.9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8.1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7.9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7" t="s">
        <v>179</v>
      </c>
      <c r="NK70" s="148"/>
      <c r="NL70" s="148"/>
      <c r="NM70" s="148"/>
      <c r="NN70" s="148"/>
      <c r="NO70" s="148"/>
      <c r="NP70" s="148"/>
      <c r="NQ70" s="148"/>
      <c r="NR70" s="148"/>
      <c r="NS70" s="148"/>
      <c r="NT70" s="148"/>
      <c r="NU70" s="148"/>
      <c r="NV70" s="148"/>
      <c r="NW70" s="148"/>
      <c r="NX70" s="149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7"/>
      <c r="NK71" s="148"/>
      <c r="NL71" s="148"/>
      <c r="NM71" s="148"/>
      <c r="NN71" s="148"/>
      <c r="NO71" s="148"/>
      <c r="NP71" s="148"/>
      <c r="NQ71" s="148"/>
      <c r="NR71" s="148"/>
      <c r="NS71" s="148"/>
      <c r="NT71" s="148"/>
      <c r="NU71" s="148"/>
      <c r="NV71" s="148"/>
      <c r="NW71" s="148"/>
      <c r="NX71" s="149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7"/>
      <c r="NK72" s="148"/>
      <c r="NL72" s="148"/>
      <c r="NM72" s="148"/>
      <c r="NN72" s="148"/>
      <c r="NO72" s="148"/>
      <c r="NP72" s="148"/>
      <c r="NQ72" s="148"/>
      <c r="NR72" s="148"/>
      <c r="NS72" s="148"/>
      <c r="NT72" s="148"/>
      <c r="NU72" s="148"/>
      <c r="NV72" s="148"/>
      <c r="NW72" s="148"/>
      <c r="NX72" s="149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7"/>
      <c r="NK73" s="148"/>
      <c r="NL73" s="148"/>
      <c r="NM73" s="148"/>
      <c r="NN73" s="148"/>
      <c r="NO73" s="148"/>
      <c r="NP73" s="148"/>
      <c r="NQ73" s="148"/>
      <c r="NR73" s="148"/>
      <c r="NS73" s="148"/>
      <c r="NT73" s="148"/>
      <c r="NU73" s="148"/>
      <c r="NV73" s="148"/>
      <c r="NW73" s="148"/>
      <c r="NX73" s="149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7"/>
      <c r="NK74" s="148"/>
      <c r="NL74" s="148"/>
      <c r="NM74" s="148"/>
      <c r="NN74" s="148"/>
      <c r="NO74" s="148"/>
      <c r="NP74" s="148"/>
      <c r="NQ74" s="148"/>
      <c r="NR74" s="148"/>
      <c r="NS74" s="148"/>
      <c r="NT74" s="148"/>
      <c r="NU74" s="148"/>
      <c r="NV74" s="148"/>
      <c r="NW74" s="148"/>
      <c r="NX74" s="149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7"/>
      <c r="NK75" s="148"/>
      <c r="NL75" s="148"/>
      <c r="NM75" s="148"/>
      <c r="NN75" s="148"/>
      <c r="NO75" s="148"/>
      <c r="NP75" s="148"/>
      <c r="NQ75" s="148"/>
      <c r="NR75" s="148"/>
      <c r="NS75" s="148"/>
      <c r="NT75" s="148"/>
      <c r="NU75" s="148"/>
      <c r="NV75" s="148"/>
      <c r="NW75" s="148"/>
      <c r="NX75" s="149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7"/>
      <c r="NK76" s="148"/>
      <c r="NL76" s="148"/>
      <c r="NM76" s="148"/>
      <c r="NN76" s="148"/>
      <c r="NO76" s="148"/>
      <c r="NP76" s="148"/>
      <c r="NQ76" s="148"/>
      <c r="NR76" s="148"/>
      <c r="NS76" s="148"/>
      <c r="NT76" s="148"/>
      <c r="NU76" s="148"/>
      <c r="NV76" s="148"/>
      <c r="NW76" s="148"/>
      <c r="NX76" s="149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7"/>
      <c r="NK77" s="148"/>
      <c r="NL77" s="148"/>
      <c r="NM77" s="148"/>
      <c r="NN77" s="148"/>
      <c r="NO77" s="148"/>
      <c r="NP77" s="148"/>
      <c r="NQ77" s="148"/>
      <c r="NR77" s="148"/>
      <c r="NS77" s="148"/>
      <c r="NT77" s="148"/>
      <c r="NU77" s="148"/>
      <c r="NV77" s="148"/>
      <c r="NW77" s="148"/>
      <c r="NX77" s="149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3" t="str">
        <f>データ!$B$11</f>
        <v>H28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 t="str">
        <f>データ!$C$11</f>
        <v>H29</v>
      </c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 t="str">
        <f>データ!$D$11</f>
        <v>H30</v>
      </c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 t="str">
        <f>データ!$E$11</f>
        <v>R01</v>
      </c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 t="str">
        <f>データ!$F$11</f>
        <v>R02</v>
      </c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3" t="str">
        <f>データ!$B$11</f>
        <v>H28</v>
      </c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 t="str">
        <f>データ!$C$11</f>
        <v>H29</v>
      </c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 t="str">
        <f>データ!$D$11</f>
        <v>H30</v>
      </c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 t="str">
        <f>データ!$E$11</f>
        <v>R01</v>
      </c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 t="str">
        <f>データ!$F$11</f>
        <v>R02</v>
      </c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3" t="str">
        <f>データ!$B$11</f>
        <v>H28</v>
      </c>
      <c r="JK78" s="153"/>
      <c r="JL78" s="153"/>
      <c r="JM78" s="153"/>
      <c r="JN78" s="153"/>
      <c r="JO78" s="153"/>
      <c r="JP78" s="153"/>
      <c r="JQ78" s="153"/>
      <c r="JR78" s="153"/>
      <c r="JS78" s="153"/>
      <c r="JT78" s="153"/>
      <c r="JU78" s="153"/>
      <c r="JV78" s="153"/>
      <c r="JW78" s="153"/>
      <c r="JX78" s="153"/>
      <c r="JY78" s="153"/>
      <c r="JZ78" s="153"/>
      <c r="KA78" s="153"/>
      <c r="KB78" s="153"/>
      <c r="KC78" s="153" t="str">
        <f>データ!$C$11</f>
        <v>H29</v>
      </c>
      <c r="KD78" s="153"/>
      <c r="KE78" s="153"/>
      <c r="KF78" s="153"/>
      <c r="KG78" s="153"/>
      <c r="KH78" s="153"/>
      <c r="KI78" s="153"/>
      <c r="KJ78" s="153"/>
      <c r="KK78" s="153"/>
      <c r="KL78" s="153"/>
      <c r="KM78" s="153"/>
      <c r="KN78" s="153"/>
      <c r="KO78" s="153"/>
      <c r="KP78" s="153"/>
      <c r="KQ78" s="153"/>
      <c r="KR78" s="153"/>
      <c r="KS78" s="153"/>
      <c r="KT78" s="153"/>
      <c r="KU78" s="153"/>
      <c r="KV78" s="153" t="str">
        <f>データ!$D$11</f>
        <v>H30</v>
      </c>
      <c r="KW78" s="153"/>
      <c r="KX78" s="153"/>
      <c r="KY78" s="153"/>
      <c r="KZ78" s="153"/>
      <c r="LA78" s="153"/>
      <c r="LB78" s="153"/>
      <c r="LC78" s="153"/>
      <c r="LD78" s="153"/>
      <c r="LE78" s="153"/>
      <c r="LF78" s="153"/>
      <c r="LG78" s="153"/>
      <c r="LH78" s="153"/>
      <c r="LI78" s="153"/>
      <c r="LJ78" s="153"/>
      <c r="LK78" s="153"/>
      <c r="LL78" s="153"/>
      <c r="LM78" s="153"/>
      <c r="LN78" s="153"/>
      <c r="LO78" s="153" t="str">
        <f>データ!$E$11</f>
        <v>R01</v>
      </c>
      <c r="LP78" s="153"/>
      <c r="LQ78" s="153"/>
      <c r="LR78" s="153"/>
      <c r="LS78" s="153"/>
      <c r="LT78" s="153"/>
      <c r="LU78" s="153"/>
      <c r="LV78" s="153"/>
      <c r="LW78" s="153"/>
      <c r="LX78" s="153"/>
      <c r="LY78" s="153"/>
      <c r="LZ78" s="153"/>
      <c r="MA78" s="153"/>
      <c r="MB78" s="153"/>
      <c r="MC78" s="153"/>
      <c r="MD78" s="153"/>
      <c r="ME78" s="153"/>
      <c r="MF78" s="153"/>
      <c r="MG78" s="153"/>
      <c r="MH78" s="153" t="str">
        <f>データ!$F$11</f>
        <v>R02</v>
      </c>
      <c r="MI78" s="153"/>
      <c r="MJ78" s="153"/>
      <c r="MK78" s="153"/>
      <c r="ML78" s="153"/>
      <c r="MM78" s="153"/>
      <c r="MN78" s="153"/>
      <c r="MO78" s="153"/>
      <c r="MP78" s="153"/>
      <c r="MQ78" s="153"/>
      <c r="MR78" s="153"/>
      <c r="MS78" s="153"/>
      <c r="MT78" s="153"/>
      <c r="MU78" s="153"/>
      <c r="MV78" s="153"/>
      <c r="MW78" s="153"/>
      <c r="MX78" s="153"/>
      <c r="MY78" s="153"/>
      <c r="MZ78" s="153"/>
      <c r="NA78" s="5"/>
      <c r="NB78" s="5"/>
      <c r="NC78" s="5"/>
      <c r="ND78" s="5"/>
      <c r="NE78" s="5"/>
      <c r="NF78" s="5"/>
      <c r="NG78" s="39"/>
      <c r="NH78" s="27"/>
      <c r="NI78" s="2"/>
      <c r="NJ78" s="147"/>
      <c r="NK78" s="148"/>
      <c r="NL78" s="148"/>
      <c r="NM78" s="148"/>
      <c r="NN78" s="148"/>
      <c r="NO78" s="148"/>
      <c r="NP78" s="148"/>
      <c r="NQ78" s="148"/>
      <c r="NR78" s="148"/>
      <c r="NS78" s="148"/>
      <c r="NT78" s="148"/>
      <c r="NU78" s="148"/>
      <c r="NV78" s="148"/>
      <c r="NW78" s="148"/>
      <c r="NX78" s="149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54" t="s">
        <v>57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6"/>
      <c r="U79" s="157">
        <f>データ!DS7</f>
        <v>50.7</v>
      </c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>
        <f>データ!DT7</f>
        <v>51.6</v>
      </c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>
        <f>データ!DU7</f>
        <v>52.3</v>
      </c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>
        <f>データ!DV7</f>
        <v>53.7</v>
      </c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>
        <f>データ!DW7</f>
        <v>54.5</v>
      </c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4" t="s">
        <v>57</v>
      </c>
      <c r="EE79" s="155"/>
      <c r="EF79" s="155"/>
      <c r="EG79" s="155"/>
      <c r="EH79" s="155"/>
      <c r="EI79" s="155"/>
      <c r="EJ79" s="155"/>
      <c r="EK79" s="155"/>
      <c r="EL79" s="155"/>
      <c r="EM79" s="155"/>
      <c r="EN79" s="156"/>
      <c r="EO79" s="157">
        <f>データ!ED7</f>
        <v>50.1</v>
      </c>
      <c r="EP79" s="157"/>
      <c r="EQ79" s="157"/>
      <c r="ER79" s="157"/>
      <c r="ES79" s="157"/>
      <c r="ET79" s="157"/>
      <c r="EU79" s="157"/>
      <c r="EV79" s="157"/>
      <c r="EW79" s="157"/>
      <c r="EX79" s="157"/>
      <c r="EY79" s="157"/>
      <c r="EZ79" s="157"/>
      <c r="FA79" s="157"/>
      <c r="FB79" s="157"/>
      <c r="FC79" s="157"/>
      <c r="FD79" s="157"/>
      <c r="FE79" s="157"/>
      <c r="FF79" s="157"/>
      <c r="FG79" s="157"/>
      <c r="FH79" s="157">
        <f>データ!EE7</f>
        <v>56.9</v>
      </c>
      <c r="FI79" s="157"/>
      <c r="FJ79" s="157"/>
      <c r="FK79" s="157"/>
      <c r="FL79" s="157"/>
      <c r="FM79" s="157"/>
      <c r="FN79" s="157"/>
      <c r="FO79" s="157"/>
      <c r="FP79" s="157"/>
      <c r="FQ79" s="157"/>
      <c r="FR79" s="157"/>
      <c r="FS79" s="157"/>
      <c r="FT79" s="157"/>
      <c r="FU79" s="157"/>
      <c r="FV79" s="157"/>
      <c r="FW79" s="157"/>
      <c r="FX79" s="157"/>
      <c r="FY79" s="157"/>
      <c r="FZ79" s="157"/>
      <c r="GA79" s="157">
        <f>データ!EF7</f>
        <v>64.099999999999994</v>
      </c>
      <c r="GB79" s="157"/>
      <c r="GC79" s="157"/>
      <c r="GD79" s="157"/>
      <c r="GE79" s="157"/>
      <c r="GF79" s="157"/>
      <c r="GG79" s="157"/>
      <c r="GH79" s="157"/>
      <c r="GI79" s="157"/>
      <c r="GJ79" s="157"/>
      <c r="GK79" s="157"/>
      <c r="GL79" s="157"/>
      <c r="GM79" s="157"/>
      <c r="GN79" s="157"/>
      <c r="GO79" s="157"/>
      <c r="GP79" s="157"/>
      <c r="GQ79" s="157"/>
      <c r="GR79" s="157"/>
      <c r="GS79" s="157"/>
      <c r="GT79" s="157">
        <f>データ!EG7</f>
        <v>62.9</v>
      </c>
      <c r="GU79" s="157"/>
      <c r="GV79" s="157"/>
      <c r="GW79" s="157"/>
      <c r="GX79" s="157"/>
      <c r="GY79" s="157"/>
      <c r="GZ79" s="157"/>
      <c r="HA79" s="157"/>
      <c r="HB79" s="157"/>
      <c r="HC79" s="157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>
        <f>データ!EH7</f>
        <v>57.7</v>
      </c>
      <c r="HN79" s="157"/>
      <c r="HO79" s="157"/>
      <c r="HP79" s="157"/>
      <c r="HQ79" s="157"/>
      <c r="HR79" s="157"/>
      <c r="HS79" s="157"/>
      <c r="HT79" s="157"/>
      <c r="HU79" s="157"/>
      <c r="HV79" s="157"/>
      <c r="HW79" s="157"/>
      <c r="HX79" s="157"/>
      <c r="HY79" s="157"/>
      <c r="HZ79" s="157"/>
      <c r="IA79" s="157"/>
      <c r="IB79" s="157"/>
      <c r="IC79" s="157"/>
      <c r="ID79" s="157"/>
      <c r="IE79" s="157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4" t="s">
        <v>57</v>
      </c>
      <c r="IZ79" s="155"/>
      <c r="JA79" s="155"/>
      <c r="JB79" s="155"/>
      <c r="JC79" s="155"/>
      <c r="JD79" s="155"/>
      <c r="JE79" s="155"/>
      <c r="JF79" s="155"/>
      <c r="JG79" s="155"/>
      <c r="JH79" s="155"/>
      <c r="JI79" s="156"/>
      <c r="JJ79" s="158">
        <f>データ!EO7</f>
        <v>8236399</v>
      </c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>
        <f>データ!EP7</f>
        <v>8500067</v>
      </c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>
        <f>データ!EQ7</f>
        <v>8813861</v>
      </c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>
        <f>データ!ER7</f>
        <v>8998946</v>
      </c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>
        <f>データ!ES7</f>
        <v>9119623</v>
      </c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5"/>
      <c r="NB79" s="5"/>
      <c r="NC79" s="5"/>
      <c r="ND79" s="5"/>
      <c r="NE79" s="5"/>
      <c r="NF79" s="5"/>
      <c r="NG79" s="39"/>
      <c r="NH79" s="27"/>
      <c r="NI79" s="2"/>
      <c r="NJ79" s="147"/>
      <c r="NK79" s="148"/>
      <c r="NL79" s="148"/>
      <c r="NM79" s="148"/>
      <c r="NN79" s="148"/>
      <c r="NO79" s="148"/>
      <c r="NP79" s="148"/>
      <c r="NQ79" s="148"/>
      <c r="NR79" s="148"/>
      <c r="NS79" s="148"/>
      <c r="NT79" s="148"/>
      <c r="NU79" s="148"/>
      <c r="NV79" s="148"/>
      <c r="NW79" s="148"/>
      <c r="NX79" s="149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54" t="s">
        <v>59</v>
      </c>
      <c r="K80" s="155"/>
      <c r="L80" s="155"/>
      <c r="M80" s="155"/>
      <c r="N80" s="155"/>
      <c r="O80" s="155"/>
      <c r="P80" s="155"/>
      <c r="Q80" s="155"/>
      <c r="R80" s="155"/>
      <c r="S80" s="155"/>
      <c r="T80" s="156"/>
      <c r="U80" s="157">
        <f>データ!DX7</f>
        <v>46.7</v>
      </c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>
        <f>データ!DY7</f>
        <v>48.4</v>
      </c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>
        <f>データ!DZ7</f>
        <v>50.2</v>
      </c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>
        <f>データ!EA7</f>
        <v>52.3</v>
      </c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>
        <f>データ!EB7</f>
        <v>54</v>
      </c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4" t="s">
        <v>59</v>
      </c>
      <c r="EE80" s="155"/>
      <c r="EF80" s="155"/>
      <c r="EG80" s="155"/>
      <c r="EH80" s="155"/>
      <c r="EI80" s="155"/>
      <c r="EJ80" s="155"/>
      <c r="EK80" s="155"/>
      <c r="EL80" s="155"/>
      <c r="EM80" s="155"/>
      <c r="EN80" s="156"/>
      <c r="EO80" s="157">
        <f>データ!EI7</f>
        <v>66.3</v>
      </c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>
        <f>データ!EJ7</f>
        <v>70</v>
      </c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>
        <f>データ!EK7</f>
        <v>68.2</v>
      </c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>
        <f>データ!EL7</f>
        <v>69.5</v>
      </c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>
        <f>データ!EM7</f>
        <v>67.5</v>
      </c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4" t="s">
        <v>59</v>
      </c>
      <c r="IZ80" s="155"/>
      <c r="JA80" s="155"/>
      <c r="JB80" s="155"/>
      <c r="JC80" s="155"/>
      <c r="JD80" s="155"/>
      <c r="JE80" s="155"/>
      <c r="JF80" s="155"/>
      <c r="JG80" s="155"/>
      <c r="JH80" s="155"/>
      <c r="JI80" s="156"/>
      <c r="JJ80" s="158">
        <f>データ!ET7</f>
        <v>26996532</v>
      </c>
      <c r="JK80" s="158"/>
      <c r="JL80" s="158"/>
      <c r="JM80" s="158"/>
      <c r="JN80" s="158"/>
      <c r="JO80" s="158"/>
      <c r="JP80" s="158"/>
      <c r="JQ80" s="158"/>
      <c r="JR80" s="158"/>
      <c r="JS80" s="158"/>
      <c r="JT80" s="158"/>
      <c r="JU80" s="158"/>
      <c r="JV80" s="158"/>
      <c r="JW80" s="158"/>
      <c r="JX80" s="158"/>
      <c r="JY80" s="158"/>
      <c r="JZ80" s="158"/>
      <c r="KA80" s="158"/>
      <c r="KB80" s="158"/>
      <c r="KC80" s="158">
        <f>データ!EU7</f>
        <v>27577179</v>
      </c>
      <c r="KD80" s="158"/>
      <c r="KE80" s="158"/>
      <c r="KF80" s="158"/>
      <c r="KG80" s="158"/>
      <c r="KH80" s="158"/>
      <c r="KI80" s="158"/>
      <c r="KJ80" s="158"/>
      <c r="KK80" s="158"/>
      <c r="KL80" s="158"/>
      <c r="KM80" s="158"/>
      <c r="KN80" s="158"/>
      <c r="KO80" s="158"/>
      <c r="KP80" s="158"/>
      <c r="KQ80" s="158"/>
      <c r="KR80" s="158"/>
      <c r="KS80" s="158"/>
      <c r="KT80" s="158"/>
      <c r="KU80" s="158"/>
      <c r="KV80" s="158">
        <f>データ!EV7</f>
        <v>27722473</v>
      </c>
      <c r="KW80" s="158"/>
      <c r="KX80" s="158"/>
      <c r="KY80" s="158"/>
      <c r="KZ80" s="158"/>
      <c r="LA80" s="158"/>
      <c r="LB80" s="158"/>
      <c r="LC80" s="158"/>
      <c r="LD80" s="158"/>
      <c r="LE80" s="158"/>
      <c r="LF80" s="158"/>
      <c r="LG80" s="158"/>
      <c r="LH80" s="158"/>
      <c r="LI80" s="158"/>
      <c r="LJ80" s="158"/>
      <c r="LK80" s="158"/>
      <c r="LL80" s="158"/>
      <c r="LM80" s="158"/>
      <c r="LN80" s="158"/>
      <c r="LO80" s="158">
        <f>データ!EW7</f>
        <v>27879712</v>
      </c>
      <c r="LP80" s="158"/>
      <c r="LQ80" s="158"/>
      <c r="LR80" s="158"/>
      <c r="LS80" s="158"/>
      <c r="LT80" s="158"/>
      <c r="LU80" s="158"/>
      <c r="LV80" s="158"/>
      <c r="LW80" s="158"/>
      <c r="LX80" s="158"/>
      <c r="LY80" s="158"/>
      <c r="LZ80" s="158"/>
      <c r="MA80" s="158"/>
      <c r="MB80" s="158"/>
      <c r="MC80" s="158"/>
      <c r="MD80" s="158"/>
      <c r="ME80" s="158"/>
      <c r="MF80" s="158"/>
      <c r="MG80" s="158"/>
      <c r="MH80" s="158">
        <f>データ!EX7</f>
        <v>28287536</v>
      </c>
      <c r="MI80" s="158"/>
      <c r="MJ80" s="158"/>
      <c r="MK80" s="158"/>
      <c r="ML80" s="158"/>
      <c r="MM80" s="158"/>
      <c r="MN80" s="158"/>
      <c r="MO80" s="158"/>
      <c r="MP80" s="158"/>
      <c r="MQ80" s="158"/>
      <c r="MR80" s="158"/>
      <c r="MS80" s="158"/>
      <c r="MT80" s="158"/>
      <c r="MU80" s="158"/>
      <c r="MV80" s="158"/>
      <c r="MW80" s="158"/>
      <c r="MX80" s="158"/>
      <c r="MY80" s="158"/>
      <c r="MZ80" s="158"/>
      <c r="NA80" s="5"/>
      <c r="NB80" s="5"/>
      <c r="NC80" s="5"/>
      <c r="ND80" s="5"/>
      <c r="NE80" s="5"/>
      <c r="NF80" s="5"/>
      <c r="NG80" s="39"/>
      <c r="NH80" s="27"/>
      <c r="NI80" s="2"/>
      <c r="NJ80" s="147"/>
      <c r="NK80" s="148"/>
      <c r="NL80" s="148"/>
      <c r="NM80" s="148"/>
      <c r="NN80" s="148"/>
      <c r="NO80" s="148"/>
      <c r="NP80" s="148"/>
      <c r="NQ80" s="148"/>
      <c r="NR80" s="148"/>
      <c r="NS80" s="148"/>
      <c r="NT80" s="148"/>
      <c r="NU80" s="148"/>
      <c r="NV80" s="148"/>
      <c r="NW80" s="148"/>
      <c r="NX80" s="149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7"/>
      <c r="NK81" s="148"/>
      <c r="NL81" s="148"/>
      <c r="NM81" s="148"/>
      <c r="NN81" s="148"/>
      <c r="NO81" s="148"/>
      <c r="NP81" s="148"/>
      <c r="NQ81" s="148"/>
      <c r="NR81" s="148"/>
      <c r="NS81" s="148"/>
      <c r="NT81" s="148"/>
      <c r="NU81" s="148"/>
      <c r="NV81" s="148"/>
      <c r="NW81" s="148"/>
      <c r="NX81" s="149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7"/>
      <c r="NK82" s="148"/>
      <c r="NL82" s="148"/>
      <c r="NM82" s="148"/>
      <c r="NN82" s="148"/>
      <c r="NO82" s="148"/>
      <c r="NP82" s="148"/>
      <c r="NQ82" s="148"/>
      <c r="NR82" s="148"/>
      <c r="NS82" s="148"/>
      <c r="NT82" s="148"/>
      <c r="NU82" s="148"/>
      <c r="NV82" s="148"/>
      <c r="NW82" s="148"/>
      <c r="NX82" s="149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7"/>
      <c r="NK83" s="148"/>
      <c r="NL83" s="148"/>
      <c r="NM83" s="148"/>
      <c r="NN83" s="148"/>
      <c r="NO83" s="148"/>
      <c r="NP83" s="148"/>
      <c r="NQ83" s="148"/>
      <c r="NR83" s="148"/>
      <c r="NS83" s="148"/>
      <c r="NT83" s="148"/>
      <c r="NU83" s="148"/>
      <c r="NV83" s="148"/>
      <c r="NW83" s="148"/>
      <c r="NX83" s="14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0"/>
      <c r="NK84" s="151"/>
      <c r="NL84" s="151"/>
      <c r="NM84" s="151"/>
      <c r="NN84" s="151"/>
      <c r="NO84" s="151"/>
      <c r="NP84" s="151"/>
      <c r="NQ84" s="151"/>
      <c r="NR84" s="151"/>
      <c r="NS84" s="151"/>
      <c r="NT84" s="151"/>
      <c r="NU84" s="151"/>
      <c r="NV84" s="151"/>
      <c r="NW84" s="151"/>
      <c r="NX84" s="152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94</v>
      </c>
      <c r="K89" s="45" t="s">
        <v>95</v>
      </c>
      <c r="L89" s="45" t="s">
        <v>96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QkWwzaitAK/FwihvcvyXzjG+BffK0M/4y30zJDfcgmcpCYM0bO45trIS4zqcc7Z4hQMg+KuxRb4ACyXwBgmAqA==" saltValue="oDuUfuX9/Pq6lDYJY/+yqw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$OC$18:$OC$53</formula1>
    </dataValidation>
  </dataValidations>
  <printOptions horizontalCentered="1" verticalCentered="1"/>
  <pageMargins left="0" right="0" top="0" bottom="0" header="0" footer="0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"/>
  <cols>
    <col min="1" max="1" width="14.6328125" customWidth="1"/>
    <col min="2" max="7" width="11.90625" customWidth="1"/>
    <col min="8" max="10" width="15.90625" bestFit="1" customWidth="1"/>
    <col min="11" max="154" width="11.90625" customWidth="1"/>
    <col min="155" max="155" width="10.90625" customWidth="1"/>
  </cols>
  <sheetData>
    <row r="1" spans="1:155">
      <c r="A1" t="s">
        <v>97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98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99</v>
      </c>
      <c r="B3" s="49" t="s">
        <v>100</v>
      </c>
      <c r="C3" s="49" t="s">
        <v>101</v>
      </c>
      <c r="D3" s="49" t="s">
        <v>102</v>
      </c>
      <c r="E3" s="49" t="s">
        <v>103</v>
      </c>
      <c r="F3" s="49" t="s">
        <v>104</v>
      </c>
      <c r="G3" s="49" t="s">
        <v>105</v>
      </c>
      <c r="H3" s="50" t="s">
        <v>106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107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108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109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64" t="s">
        <v>110</v>
      </c>
      <c r="AJ4" s="165"/>
      <c r="AK4" s="165"/>
      <c r="AL4" s="165"/>
      <c r="AM4" s="165"/>
      <c r="AN4" s="165"/>
      <c r="AO4" s="165"/>
      <c r="AP4" s="165"/>
      <c r="AQ4" s="165"/>
      <c r="AR4" s="165"/>
      <c r="AS4" s="166"/>
      <c r="AT4" s="160" t="s">
        <v>111</v>
      </c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0" t="s">
        <v>112</v>
      </c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64" t="s">
        <v>113</v>
      </c>
      <c r="BQ4" s="165"/>
      <c r="BR4" s="165"/>
      <c r="BS4" s="165"/>
      <c r="BT4" s="165"/>
      <c r="BU4" s="165"/>
      <c r="BV4" s="165"/>
      <c r="BW4" s="165"/>
      <c r="BX4" s="165"/>
      <c r="BY4" s="165"/>
      <c r="BZ4" s="166"/>
      <c r="CA4" s="159" t="s">
        <v>114</v>
      </c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60" t="s">
        <v>115</v>
      </c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 t="s">
        <v>116</v>
      </c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 t="s">
        <v>117</v>
      </c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64" t="s">
        <v>118</v>
      </c>
      <c r="DT4" s="165"/>
      <c r="DU4" s="165"/>
      <c r="DV4" s="165"/>
      <c r="DW4" s="165"/>
      <c r="DX4" s="165"/>
      <c r="DY4" s="165"/>
      <c r="DZ4" s="165"/>
      <c r="EA4" s="165"/>
      <c r="EB4" s="165"/>
      <c r="EC4" s="166"/>
      <c r="ED4" s="159" t="s">
        <v>119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 t="s">
        <v>120</v>
      </c>
      <c r="EP4" s="159"/>
      <c r="EQ4" s="159"/>
      <c r="ER4" s="159"/>
      <c r="ES4" s="159"/>
      <c r="ET4" s="159"/>
      <c r="EU4" s="159"/>
      <c r="EV4" s="159"/>
      <c r="EW4" s="159"/>
      <c r="EX4" s="159"/>
      <c r="EY4" s="159"/>
    </row>
    <row r="5" spans="1:155">
      <c r="A5" s="48" t="s">
        <v>121</v>
      </c>
      <c r="B5" s="61"/>
      <c r="C5" s="61"/>
      <c r="D5" s="61"/>
      <c r="E5" s="61"/>
      <c r="F5" s="61"/>
      <c r="G5" s="61"/>
      <c r="H5" s="62" t="s">
        <v>122</v>
      </c>
      <c r="I5" s="62" t="s">
        <v>123</v>
      </c>
      <c r="J5" s="62" t="s">
        <v>124</v>
      </c>
      <c r="K5" s="62" t="s">
        <v>1</v>
      </c>
      <c r="L5" s="62" t="s">
        <v>2</v>
      </c>
      <c r="M5" s="62" t="s">
        <v>3</v>
      </c>
      <c r="N5" s="62" t="s">
        <v>125</v>
      </c>
      <c r="O5" s="62" t="s">
        <v>5</v>
      </c>
      <c r="P5" s="62" t="s">
        <v>126</v>
      </c>
      <c r="Q5" s="62" t="s">
        <v>127</v>
      </c>
      <c r="R5" s="62" t="s">
        <v>128</v>
      </c>
      <c r="S5" s="62" t="s">
        <v>129</v>
      </c>
      <c r="T5" s="62" t="s">
        <v>130</v>
      </c>
      <c r="U5" s="62" t="s">
        <v>131</v>
      </c>
      <c r="V5" s="62" t="s">
        <v>132</v>
      </c>
      <c r="W5" s="62" t="s">
        <v>133</v>
      </c>
      <c r="X5" s="62" t="s">
        <v>134</v>
      </c>
      <c r="Y5" s="62" t="s">
        <v>135</v>
      </c>
      <c r="Z5" s="62" t="s">
        <v>136</v>
      </c>
      <c r="AA5" s="62" t="s">
        <v>137</v>
      </c>
      <c r="AB5" s="62" t="s">
        <v>138</v>
      </c>
      <c r="AC5" s="62" t="s">
        <v>139</v>
      </c>
      <c r="AD5" s="62" t="s">
        <v>140</v>
      </c>
      <c r="AE5" s="62" t="s">
        <v>141</v>
      </c>
      <c r="AF5" s="62" t="s">
        <v>142</v>
      </c>
      <c r="AG5" s="62" t="s">
        <v>143</v>
      </c>
      <c r="AH5" s="62" t="s">
        <v>144</v>
      </c>
      <c r="AI5" s="62" t="s">
        <v>145</v>
      </c>
      <c r="AJ5" s="62" t="s">
        <v>146</v>
      </c>
      <c r="AK5" s="62" t="s">
        <v>147</v>
      </c>
      <c r="AL5" s="62" t="s">
        <v>148</v>
      </c>
      <c r="AM5" s="62" t="s">
        <v>149</v>
      </c>
      <c r="AN5" s="62" t="s">
        <v>150</v>
      </c>
      <c r="AO5" s="62" t="s">
        <v>151</v>
      </c>
      <c r="AP5" s="62" t="s">
        <v>152</v>
      </c>
      <c r="AQ5" s="62" t="s">
        <v>153</v>
      </c>
      <c r="AR5" s="62" t="s">
        <v>154</v>
      </c>
      <c r="AS5" s="62" t="s">
        <v>155</v>
      </c>
      <c r="AT5" s="62" t="s">
        <v>145</v>
      </c>
      <c r="AU5" s="62" t="s">
        <v>146</v>
      </c>
      <c r="AV5" s="62" t="s">
        <v>147</v>
      </c>
      <c r="AW5" s="62" t="s">
        <v>148</v>
      </c>
      <c r="AX5" s="62" t="s">
        <v>149</v>
      </c>
      <c r="AY5" s="62" t="s">
        <v>150</v>
      </c>
      <c r="AZ5" s="62" t="s">
        <v>151</v>
      </c>
      <c r="BA5" s="62" t="s">
        <v>152</v>
      </c>
      <c r="BB5" s="62" t="s">
        <v>153</v>
      </c>
      <c r="BC5" s="62" t="s">
        <v>154</v>
      </c>
      <c r="BD5" s="62" t="s">
        <v>155</v>
      </c>
      <c r="BE5" s="62" t="s">
        <v>145</v>
      </c>
      <c r="BF5" s="62" t="s">
        <v>146</v>
      </c>
      <c r="BG5" s="62" t="s">
        <v>156</v>
      </c>
      <c r="BH5" s="62" t="s">
        <v>148</v>
      </c>
      <c r="BI5" s="62" t="s">
        <v>149</v>
      </c>
      <c r="BJ5" s="62" t="s">
        <v>150</v>
      </c>
      <c r="BK5" s="62" t="s">
        <v>151</v>
      </c>
      <c r="BL5" s="62" t="s">
        <v>152</v>
      </c>
      <c r="BM5" s="62" t="s">
        <v>153</v>
      </c>
      <c r="BN5" s="62" t="s">
        <v>154</v>
      </c>
      <c r="BO5" s="62" t="s">
        <v>155</v>
      </c>
      <c r="BP5" s="62" t="s">
        <v>145</v>
      </c>
      <c r="BQ5" s="62" t="s">
        <v>146</v>
      </c>
      <c r="BR5" s="62" t="s">
        <v>147</v>
      </c>
      <c r="BS5" s="62" t="s">
        <v>148</v>
      </c>
      <c r="BT5" s="62" t="s">
        <v>149</v>
      </c>
      <c r="BU5" s="62" t="s">
        <v>150</v>
      </c>
      <c r="BV5" s="62" t="s">
        <v>151</v>
      </c>
      <c r="BW5" s="62" t="s">
        <v>152</v>
      </c>
      <c r="BX5" s="62" t="s">
        <v>153</v>
      </c>
      <c r="BY5" s="62" t="s">
        <v>154</v>
      </c>
      <c r="BZ5" s="62" t="s">
        <v>155</v>
      </c>
      <c r="CA5" s="62" t="s">
        <v>145</v>
      </c>
      <c r="CB5" s="62" t="s">
        <v>146</v>
      </c>
      <c r="CC5" s="62" t="s">
        <v>147</v>
      </c>
      <c r="CD5" s="62" t="s">
        <v>148</v>
      </c>
      <c r="CE5" s="62" t="s">
        <v>149</v>
      </c>
      <c r="CF5" s="62" t="s">
        <v>150</v>
      </c>
      <c r="CG5" s="62" t="s">
        <v>151</v>
      </c>
      <c r="CH5" s="62" t="s">
        <v>152</v>
      </c>
      <c r="CI5" s="62" t="s">
        <v>153</v>
      </c>
      <c r="CJ5" s="62" t="s">
        <v>154</v>
      </c>
      <c r="CK5" s="62" t="s">
        <v>155</v>
      </c>
      <c r="CL5" s="62" t="s">
        <v>145</v>
      </c>
      <c r="CM5" s="62" t="s">
        <v>146</v>
      </c>
      <c r="CN5" s="62" t="s">
        <v>147</v>
      </c>
      <c r="CO5" s="62" t="s">
        <v>148</v>
      </c>
      <c r="CP5" s="62" t="s">
        <v>149</v>
      </c>
      <c r="CQ5" s="62" t="s">
        <v>150</v>
      </c>
      <c r="CR5" s="62" t="s">
        <v>151</v>
      </c>
      <c r="CS5" s="62" t="s">
        <v>152</v>
      </c>
      <c r="CT5" s="62" t="s">
        <v>153</v>
      </c>
      <c r="CU5" s="62" t="s">
        <v>154</v>
      </c>
      <c r="CV5" s="62" t="s">
        <v>155</v>
      </c>
      <c r="CW5" s="62" t="s">
        <v>145</v>
      </c>
      <c r="CX5" s="62" t="s">
        <v>157</v>
      </c>
      <c r="CY5" s="62" t="s">
        <v>147</v>
      </c>
      <c r="CZ5" s="62" t="s">
        <v>148</v>
      </c>
      <c r="DA5" s="62" t="s">
        <v>149</v>
      </c>
      <c r="DB5" s="62" t="s">
        <v>150</v>
      </c>
      <c r="DC5" s="62" t="s">
        <v>151</v>
      </c>
      <c r="DD5" s="62" t="s">
        <v>152</v>
      </c>
      <c r="DE5" s="62" t="s">
        <v>153</v>
      </c>
      <c r="DF5" s="62" t="s">
        <v>154</v>
      </c>
      <c r="DG5" s="62" t="s">
        <v>155</v>
      </c>
      <c r="DH5" s="62" t="s">
        <v>145</v>
      </c>
      <c r="DI5" s="62" t="s">
        <v>146</v>
      </c>
      <c r="DJ5" s="62" t="s">
        <v>147</v>
      </c>
      <c r="DK5" s="62" t="s">
        <v>148</v>
      </c>
      <c r="DL5" s="62" t="s">
        <v>149</v>
      </c>
      <c r="DM5" s="62" t="s">
        <v>150</v>
      </c>
      <c r="DN5" s="62" t="s">
        <v>151</v>
      </c>
      <c r="DO5" s="62" t="s">
        <v>152</v>
      </c>
      <c r="DP5" s="62" t="s">
        <v>153</v>
      </c>
      <c r="DQ5" s="62" t="s">
        <v>154</v>
      </c>
      <c r="DR5" s="62" t="s">
        <v>155</v>
      </c>
      <c r="DS5" s="62" t="s">
        <v>145</v>
      </c>
      <c r="DT5" s="62" t="s">
        <v>146</v>
      </c>
      <c r="DU5" s="62" t="s">
        <v>147</v>
      </c>
      <c r="DV5" s="62" t="s">
        <v>148</v>
      </c>
      <c r="DW5" s="62" t="s">
        <v>158</v>
      </c>
      <c r="DX5" s="62" t="s">
        <v>150</v>
      </c>
      <c r="DY5" s="62" t="s">
        <v>151</v>
      </c>
      <c r="DZ5" s="62" t="s">
        <v>152</v>
      </c>
      <c r="EA5" s="62" t="s">
        <v>153</v>
      </c>
      <c r="EB5" s="62" t="s">
        <v>154</v>
      </c>
      <c r="EC5" s="62" t="s">
        <v>155</v>
      </c>
      <c r="ED5" s="62" t="s">
        <v>145</v>
      </c>
      <c r="EE5" s="62" t="s">
        <v>146</v>
      </c>
      <c r="EF5" s="62" t="s">
        <v>147</v>
      </c>
      <c r="EG5" s="62" t="s">
        <v>148</v>
      </c>
      <c r="EH5" s="62" t="s">
        <v>149</v>
      </c>
      <c r="EI5" s="62" t="s">
        <v>150</v>
      </c>
      <c r="EJ5" s="62" t="s">
        <v>151</v>
      </c>
      <c r="EK5" s="62" t="s">
        <v>152</v>
      </c>
      <c r="EL5" s="62" t="s">
        <v>153</v>
      </c>
      <c r="EM5" s="62" t="s">
        <v>154</v>
      </c>
      <c r="EN5" s="62" t="s">
        <v>159</v>
      </c>
      <c r="EO5" s="62" t="s">
        <v>145</v>
      </c>
      <c r="EP5" s="62" t="s">
        <v>146</v>
      </c>
      <c r="EQ5" s="62" t="s">
        <v>147</v>
      </c>
      <c r="ER5" s="62" t="s">
        <v>148</v>
      </c>
      <c r="ES5" s="62" t="s">
        <v>149</v>
      </c>
      <c r="ET5" s="62" t="s">
        <v>150</v>
      </c>
      <c r="EU5" s="62" t="s">
        <v>151</v>
      </c>
      <c r="EV5" s="62" t="s">
        <v>152</v>
      </c>
      <c r="EW5" s="62" t="s">
        <v>153</v>
      </c>
      <c r="EX5" s="62" t="s">
        <v>154</v>
      </c>
      <c r="EY5" s="62" t="s">
        <v>155</v>
      </c>
    </row>
    <row r="6" spans="1:155" s="67" customFormat="1">
      <c r="A6" s="48" t="s">
        <v>160</v>
      </c>
      <c r="B6" s="63">
        <f>B8</f>
        <v>2020</v>
      </c>
      <c r="C6" s="63">
        <f t="shared" ref="C6:M6" si="2">C8</f>
        <v>109088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61" t="str">
        <f>IF(H8&lt;&gt;I8,H8,"")&amp;IF(I8&lt;&gt;J8,I8,"")&amp;"　"&amp;J8</f>
        <v>群馬県吾妻広域町村圏振興整備組合（事業会計分）　中之条病院</v>
      </c>
      <c r="I6" s="162"/>
      <c r="J6" s="163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精神科病院</v>
      </c>
      <c r="N6" s="63" t="str">
        <f>N8</f>
        <v>精神病院</v>
      </c>
      <c r="O6" s="63" t="str">
        <f>O8</f>
        <v>非設置</v>
      </c>
      <c r="P6" s="63" t="str">
        <f>P8</f>
        <v>指定管理者(利用料金制)</v>
      </c>
      <c r="Q6" s="64">
        <f t="shared" ref="Q6:AH6" si="3">Q8</f>
        <v>1</v>
      </c>
      <c r="R6" s="63" t="str">
        <f t="shared" si="3"/>
        <v>-</v>
      </c>
      <c r="S6" s="63" t="str">
        <f t="shared" si="3"/>
        <v>-</v>
      </c>
      <c r="T6" s="63" t="str">
        <f t="shared" si="3"/>
        <v>-</v>
      </c>
      <c r="U6" s="64" t="str">
        <f>U8</f>
        <v>-</v>
      </c>
      <c r="V6" s="64">
        <f>V8</f>
        <v>6080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１５：１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223</v>
      </c>
      <c r="AD6" s="64" t="str">
        <f t="shared" si="3"/>
        <v>-</v>
      </c>
      <c r="AE6" s="64">
        <f t="shared" si="3"/>
        <v>223</v>
      </c>
      <c r="AF6" s="64" t="str">
        <f t="shared" si="3"/>
        <v>-</v>
      </c>
      <c r="AG6" s="64" t="str">
        <f t="shared" si="3"/>
        <v>-</v>
      </c>
      <c r="AH6" s="64" t="str">
        <f t="shared" si="3"/>
        <v>-</v>
      </c>
      <c r="AI6" s="65">
        <f>IF(AI8="-",NA(),AI8)</f>
        <v>103.3</v>
      </c>
      <c r="AJ6" s="65">
        <f t="shared" ref="AJ6:AR6" si="5">IF(AJ8="-",NA(),AJ8)</f>
        <v>102.4</v>
      </c>
      <c r="AK6" s="65">
        <f t="shared" si="5"/>
        <v>101.9</v>
      </c>
      <c r="AL6" s="65">
        <f t="shared" si="5"/>
        <v>101.6</v>
      </c>
      <c r="AM6" s="65">
        <f t="shared" si="5"/>
        <v>105.9</v>
      </c>
      <c r="AN6" s="65">
        <f t="shared" si="5"/>
        <v>101.2</v>
      </c>
      <c r="AO6" s="65">
        <f t="shared" si="5"/>
        <v>100.9</v>
      </c>
      <c r="AP6" s="65">
        <f t="shared" si="5"/>
        <v>100.9</v>
      </c>
      <c r="AQ6" s="65">
        <f t="shared" si="5"/>
        <v>99.7</v>
      </c>
      <c r="AR6" s="65">
        <f t="shared" si="5"/>
        <v>102.3</v>
      </c>
      <c r="AS6" s="65" t="str">
        <f>IF(AS8="-","【-】","【"&amp;SUBSTITUTE(TEXT(AS8,"#,##0.0"),"-","△")&amp;"】")</f>
        <v>【102.5】</v>
      </c>
      <c r="AT6" s="65">
        <f>IF(AT8="-",NA(),AT8)</f>
        <v>95.7</v>
      </c>
      <c r="AU6" s="65">
        <f t="shared" ref="AU6:BC6" si="6">IF(AU8="-",NA(),AU8)</f>
        <v>94.9</v>
      </c>
      <c r="AV6" s="65">
        <f t="shared" si="6"/>
        <v>94.5</v>
      </c>
      <c r="AW6" s="65">
        <f t="shared" si="6"/>
        <v>93.9</v>
      </c>
      <c r="AX6" s="65">
        <f t="shared" si="6"/>
        <v>95.7</v>
      </c>
      <c r="AY6" s="65">
        <f t="shared" si="6"/>
        <v>69.400000000000006</v>
      </c>
      <c r="AZ6" s="65">
        <f t="shared" si="6"/>
        <v>68.900000000000006</v>
      </c>
      <c r="BA6" s="65">
        <f t="shared" si="6"/>
        <v>68.400000000000006</v>
      </c>
      <c r="BB6" s="65">
        <f t="shared" si="6"/>
        <v>66.900000000000006</v>
      </c>
      <c r="BC6" s="65">
        <f t="shared" si="6"/>
        <v>64.8</v>
      </c>
      <c r="BD6" s="65" t="str">
        <f>IF(BD8="-","【-】","【"&amp;SUBSTITUTE(TEXT(BD8,"#,##0.0"),"-","△")&amp;"】")</f>
        <v>【84.7】</v>
      </c>
      <c r="BE6" s="65">
        <f>IF(BE8="-",NA(),BE8)</f>
        <v>0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>
        <f t="shared" si="7"/>
        <v>163.19999999999999</v>
      </c>
      <c r="BK6" s="65">
        <f t="shared" si="7"/>
        <v>179</v>
      </c>
      <c r="BL6" s="65">
        <f t="shared" si="7"/>
        <v>176.9</v>
      </c>
      <c r="BM6" s="65">
        <f t="shared" si="7"/>
        <v>177.9</v>
      </c>
      <c r="BN6" s="65">
        <f t="shared" si="7"/>
        <v>197.8</v>
      </c>
      <c r="BO6" s="65" t="str">
        <f>IF(BO8="-","【-】","【"&amp;SUBSTITUTE(TEXT(BO8,"#,##0.0"),"-","△")&amp;"】")</f>
        <v>【69.3】</v>
      </c>
      <c r="BP6" s="65">
        <f>IF(BP8="-",NA(),BP8)</f>
        <v>86.6</v>
      </c>
      <c r="BQ6" s="65">
        <f t="shared" ref="BQ6:BY6" si="8">IF(BQ8="-",NA(),BQ8)</f>
        <v>86.7</v>
      </c>
      <c r="BR6" s="65">
        <f t="shared" si="8"/>
        <v>85.5</v>
      </c>
      <c r="BS6" s="65">
        <f t="shared" si="8"/>
        <v>86.7</v>
      </c>
      <c r="BT6" s="65">
        <f t="shared" si="8"/>
        <v>87.8</v>
      </c>
      <c r="BU6" s="65">
        <f t="shared" si="8"/>
        <v>73.400000000000006</v>
      </c>
      <c r="BV6" s="65">
        <f t="shared" si="8"/>
        <v>72.3</v>
      </c>
      <c r="BW6" s="65">
        <f t="shared" si="8"/>
        <v>72.099999999999994</v>
      </c>
      <c r="BX6" s="65">
        <f t="shared" si="8"/>
        <v>69.8</v>
      </c>
      <c r="BY6" s="65">
        <f t="shared" si="8"/>
        <v>65.3</v>
      </c>
      <c r="BZ6" s="65" t="str">
        <f>IF(BZ8="-","【-】","【"&amp;SUBSTITUTE(TEXT(BZ8,"#,##0.0"),"-","△")&amp;"】")</f>
        <v>【67.2】</v>
      </c>
      <c r="CA6" s="66">
        <f>IF(CA8="-",NA(),CA8)</f>
        <v>12330</v>
      </c>
      <c r="CB6" s="66">
        <f t="shared" ref="CB6:CJ6" si="9">IF(CB8="-",NA(),CB8)</f>
        <v>12414</v>
      </c>
      <c r="CC6" s="66">
        <f t="shared" si="9"/>
        <v>12449</v>
      </c>
      <c r="CD6" s="66">
        <f t="shared" si="9"/>
        <v>12407</v>
      </c>
      <c r="CE6" s="66">
        <f t="shared" si="9"/>
        <v>12578</v>
      </c>
      <c r="CF6" s="66">
        <f t="shared" si="9"/>
        <v>20681</v>
      </c>
      <c r="CG6" s="66">
        <f t="shared" si="9"/>
        <v>21037</v>
      </c>
      <c r="CH6" s="66">
        <f t="shared" si="9"/>
        <v>21418</v>
      </c>
      <c r="CI6" s="66">
        <f t="shared" si="9"/>
        <v>21604</v>
      </c>
      <c r="CJ6" s="66">
        <f t="shared" si="9"/>
        <v>22234</v>
      </c>
      <c r="CK6" s="65" t="str">
        <f>IF(CK8="-","【-】","【"&amp;SUBSTITUTE(TEXT(CK8,"#,##0"),"-","△")&amp;"】")</f>
        <v>【56,733】</v>
      </c>
      <c r="CL6" s="66">
        <f>IF(CL8="-",NA(),CL8)</f>
        <v>13447</v>
      </c>
      <c r="CM6" s="66">
        <f t="shared" ref="CM6:CU6" si="10">IF(CM8="-",NA(),CM8)</f>
        <v>13680</v>
      </c>
      <c r="CN6" s="66">
        <f t="shared" si="10"/>
        <v>12766</v>
      </c>
      <c r="CO6" s="66">
        <f t="shared" si="10"/>
        <v>12592</v>
      </c>
      <c r="CP6" s="66">
        <f t="shared" si="10"/>
        <v>12017</v>
      </c>
      <c r="CQ6" s="66">
        <f t="shared" si="10"/>
        <v>8502</v>
      </c>
      <c r="CR6" s="66">
        <f t="shared" si="10"/>
        <v>8542</v>
      </c>
      <c r="CS6" s="66">
        <f t="shared" si="10"/>
        <v>8518</v>
      </c>
      <c r="CT6" s="66">
        <f t="shared" si="10"/>
        <v>7891</v>
      </c>
      <c r="CU6" s="66">
        <f t="shared" si="10"/>
        <v>8706</v>
      </c>
      <c r="CV6" s="65" t="str">
        <f>IF(CV8="-","【-】","【"&amp;SUBSTITUTE(TEXT(CV8,"#,##0"),"-","△")&amp;"】")</f>
        <v>【16,778】</v>
      </c>
      <c r="CW6" s="65">
        <f>IF(CW8="-",NA(),CW8)</f>
        <v>69.099999999999994</v>
      </c>
      <c r="CX6" s="65">
        <f t="shared" ref="CX6:DF6" si="11">IF(CX8="-",NA(),CX8)</f>
        <v>69.900000000000006</v>
      </c>
      <c r="CY6" s="65">
        <f t="shared" si="11"/>
        <v>68.400000000000006</v>
      </c>
      <c r="CZ6" s="65">
        <f t="shared" si="11"/>
        <v>68.8</v>
      </c>
      <c r="DA6" s="65">
        <f t="shared" si="11"/>
        <v>66.599999999999994</v>
      </c>
      <c r="DB6" s="65">
        <f t="shared" si="11"/>
        <v>85.6</v>
      </c>
      <c r="DC6" s="65">
        <f t="shared" si="11"/>
        <v>86.5</v>
      </c>
      <c r="DD6" s="65">
        <f t="shared" si="11"/>
        <v>87.6</v>
      </c>
      <c r="DE6" s="65">
        <f t="shared" si="11"/>
        <v>89.7</v>
      </c>
      <c r="DF6" s="65">
        <f t="shared" si="11"/>
        <v>92.2</v>
      </c>
      <c r="DG6" s="65" t="str">
        <f>IF(DG8="-","【-】","【"&amp;SUBSTITUTE(TEXT(DG8,"#,##0.0"),"-","△")&amp;"】")</f>
        <v>【58.8】</v>
      </c>
      <c r="DH6" s="65">
        <f>IF(DH8="-",NA(),DH8)</f>
        <v>0</v>
      </c>
      <c r="DI6" s="65">
        <f t="shared" ref="DI6:DQ6" si="12">IF(DI8="-",NA(),DI8)</f>
        <v>19</v>
      </c>
      <c r="DJ6" s="65">
        <f t="shared" si="12"/>
        <v>17.600000000000001</v>
      </c>
      <c r="DK6" s="65">
        <f t="shared" si="12"/>
        <v>16.8</v>
      </c>
      <c r="DL6" s="65">
        <f t="shared" si="12"/>
        <v>16.2</v>
      </c>
      <c r="DM6" s="65">
        <f t="shared" si="12"/>
        <v>8.1</v>
      </c>
      <c r="DN6" s="65">
        <f t="shared" si="12"/>
        <v>8.1</v>
      </c>
      <c r="DO6" s="65">
        <f t="shared" si="12"/>
        <v>7.9</v>
      </c>
      <c r="DP6" s="65">
        <f t="shared" si="12"/>
        <v>8.1</v>
      </c>
      <c r="DQ6" s="65">
        <f t="shared" si="12"/>
        <v>7.9</v>
      </c>
      <c r="DR6" s="65" t="str">
        <f>IF(DR8="-","【-】","【"&amp;SUBSTITUTE(TEXT(DR8,"#,##0.0"),"-","△")&amp;"】")</f>
        <v>【24.8】</v>
      </c>
      <c r="DS6" s="65">
        <f>IF(DS8="-",NA(),DS8)</f>
        <v>50.7</v>
      </c>
      <c r="DT6" s="65">
        <f t="shared" ref="DT6:EB6" si="13">IF(DT8="-",NA(),DT8)</f>
        <v>51.6</v>
      </c>
      <c r="DU6" s="65">
        <f t="shared" si="13"/>
        <v>52.3</v>
      </c>
      <c r="DV6" s="65">
        <f t="shared" si="13"/>
        <v>53.7</v>
      </c>
      <c r="DW6" s="65">
        <f t="shared" si="13"/>
        <v>54.5</v>
      </c>
      <c r="DX6" s="65">
        <f t="shared" si="13"/>
        <v>46.7</v>
      </c>
      <c r="DY6" s="65">
        <f t="shared" si="13"/>
        <v>48.4</v>
      </c>
      <c r="DZ6" s="65">
        <f t="shared" si="13"/>
        <v>50.2</v>
      </c>
      <c r="EA6" s="65">
        <f t="shared" si="13"/>
        <v>52.3</v>
      </c>
      <c r="EB6" s="65">
        <f t="shared" si="13"/>
        <v>54</v>
      </c>
      <c r="EC6" s="65" t="str">
        <f>IF(EC8="-","【-】","【"&amp;SUBSTITUTE(TEXT(EC8,"#,##0.0"),"-","△")&amp;"】")</f>
        <v>【54.8】</v>
      </c>
      <c r="ED6" s="65">
        <f>IF(ED8="-",NA(),ED8)</f>
        <v>50.1</v>
      </c>
      <c r="EE6" s="65">
        <f t="shared" ref="EE6:EM6" si="14">IF(EE8="-",NA(),EE8)</f>
        <v>56.9</v>
      </c>
      <c r="EF6" s="65">
        <f t="shared" si="14"/>
        <v>64.099999999999994</v>
      </c>
      <c r="EG6" s="65">
        <f t="shared" si="14"/>
        <v>62.9</v>
      </c>
      <c r="EH6" s="65">
        <f t="shared" si="14"/>
        <v>57.7</v>
      </c>
      <c r="EI6" s="65">
        <f t="shared" si="14"/>
        <v>66.3</v>
      </c>
      <c r="EJ6" s="65">
        <f t="shared" si="14"/>
        <v>70</v>
      </c>
      <c r="EK6" s="65">
        <f t="shared" si="14"/>
        <v>68.2</v>
      </c>
      <c r="EL6" s="65">
        <f t="shared" si="14"/>
        <v>69.5</v>
      </c>
      <c r="EM6" s="65">
        <f t="shared" si="14"/>
        <v>67.5</v>
      </c>
      <c r="EN6" s="65" t="str">
        <f>IF(EN8="-","【-】","【"&amp;SUBSTITUTE(TEXT(EN8,"#,##0.0"),"-","△")&amp;"】")</f>
        <v>【70.3】</v>
      </c>
      <c r="EO6" s="66">
        <f>IF(EO8="-",NA(),EO8)</f>
        <v>8236399</v>
      </c>
      <c r="EP6" s="66">
        <f t="shared" ref="EP6:EX6" si="15">IF(EP8="-",NA(),EP8)</f>
        <v>8500067</v>
      </c>
      <c r="EQ6" s="66">
        <f t="shared" si="15"/>
        <v>8813861</v>
      </c>
      <c r="ER6" s="66">
        <f t="shared" si="15"/>
        <v>8998946</v>
      </c>
      <c r="ES6" s="66">
        <f t="shared" si="15"/>
        <v>9119623</v>
      </c>
      <c r="ET6" s="66">
        <f t="shared" si="15"/>
        <v>26996532</v>
      </c>
      <c r="EU6" s="66">
        <f t="shared" si="15"/>
        <v>27577179</v>
      </c>
      <c r="EV6" s="66">
        <f t="shared" si="15"/>
        <v>27722473</v>
      </c>
      <c r="EW6" s="66">
        <f t="shared" si="15"/>
        <v>27879712</v>
      </c>
      <c r="EX6" s="66">
        <f t="shared" si="15"/>
        <v>28287536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161</v>
      </c>
      <c r="B7" s="63">
        <f t="shared" ref="B7:AH7" si="16">B8</f>
        <v>2020</v>
      </c>
      <c r="C7" s="63">
        <f t="shared" si="16"/>
        <v>109088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精神科病院</v>
      </c>
      <c r="N7" s="63" t="str">
        <f>N8</f>
        <v>精神病院</v>
      </c>
      <c r="O7" s="63" t="str">
        <f>O8</f>
        <v>非設置</v>
      </c>
      <c r="P7" s="63" t="str">
        <f>P8</f>
        <v>指定管理者(利用料金制)</v>
      </c>
      <c r="Q7" s="64">
        <f t="shared" si="16"/>
        <v>1</v>
      </c>
      <c r="R7" s="63" t="str">
        <f t="shared" si="16"/>
        <v>-</v>
      </c>
      <c r="S7" s="63" t="str">
        <f t="shared" si="16"/>
        <v>-</v>
      </c>
      <c r="T7" s="63" t="str">
        <f t="shared" si="16"/>
        <v>-</v>
      </c>
      <c r="U7" s="64" t="str">
        <f>U8</f>
        <v>-</v>
      </c>
      <c r="V7" s="64">
        <f>V8</f>
        <v>6080</v>
      </c>
      <c r="W7" s="63" t="str">
        <f>W8</f>
        <v>非該当</v>
      </c>
      <c r="X7" s="63" t="str">
        <f t="shared" si="16"/>
        <v>非該当</v>
      </c>
      <c r="Y7" s="63" t="str">
        <f t="shared" si="16"/>
        <v>１５：１</v>
      </c>
      <c r="Z7" s="64" t="str">
        <f t="shared" si="16"/>
        <v>-</v>
      </c>
      <c r="AA7" s="64" t="str">
        <f t="shared" si="16"/>
        <v>-</v>
      </c>
      <c r="AB7" s="64" t="str">
        <f t="shared" si="16"/>
        <v>-</v>
      </c>
      <c r="AC7" s="64">
        <f t="shared" si="16"/>
        <v>223</v>
      </c>
      <c r="AD7" s="64" t="str">
        <f t="shared" si="16"/>
        <v>-</v>
      </c>
      <c r="AE7" s="64">
        <f t="shared" si="16"/>
        <v>223</v>
      </c>
      <c r="AF7" s="64" t="str">
        <f t="shared" si="16"/>
        <v>-</v>
      </c>
      <c r="AG7" s="64" t="str">
        <f t="shared" si="16"/>
        <v>-</v>
      </c>
      <c r="AH7" s="64" t="str">
        <f t="shared" si="16"/>
        <v>-</v>
      </c>
      <c r="AI7" s="65">
        <f>AI8</f>
        <v>103.3</v>
      </c>
      <c r="AJ7" s="65">
        <f t="shared" ref="AJ7:AR7" si="17">AJ8</f>
        <v>102.4</v>
      </c>
      <c r="AK7" s="65">
        <f t="shared" si="17"/>
        <v>101.9</v>
      </c>
      <c r="AL7" s="65">
        <f t="shared" si="17"/>
        <v>101.6</v>
      </c>
      <c r="AM7" s="65">
        <f t="shared" si="17"/>
        <v>105.9</v>
      </c>
      <c r="AN7" s="65">
        <f t="shared" si="17"/>
        <v>101.2</v>
      </c>
      <c r="AO7" s="65">
        <f t="shared" si="17"/>
        <v>100.9</v>
      </c>
      <c r="AP7" s="65">
        <f t="shared" si="17"/>
        <v>100.9</v>
      </c>
      <c r="AQ7" s="65">
        <f t="shared" si="17"/>
        <v>99.7</v>
      </c>
      <c r="AR7" s="65">
        <f t="shared" si="17"/>
        <v>102.3</v>
      </c>
      <c r="AS7" s="65"/>
      <c r="AT7" s="65">
        <f>AT8</f>
        <v>95.7</v>
      </c>
      <c r="AU7" s="65">
        <f t="shared" ref="AU7:BC7" si="18">AU8</f>
        <v>94.9</v>
      </c>
      <c r="AV7" s="65">
        <f t="shared" si="18"/>
        <v>94.5</v>
      </c>
      <c r="AW7" s="65">
        <f t="shared" si="18"/>
        <v>93.9</v>
      </c>
      <c r="AX7" s="65">
        <f t="shared" si="18"/>
        <v>95.7</v>
      </c>
      <c r="AY7" s="65">
        <f t="shared" si="18"/>
        <v>69.400000000000006</v>
      </c>
      <c r="AZ7" s="65">
        <f t="shared" si="18"/>
        <v>68.900000000000006</v>
      </c>
      <c r="BA7" s="65">
        <f t="shared" si="18"/>
        <v>68.400000000000006</v>
      </c>
      <c r="BB7" s="65">
        <f t="shared" si="18"/>
        <v>66.900000000000006</v>
      </c>
      <c r="BC7" s="65">
        <f t="shared" si="18"/>
        <v>64.8</v>
      </c>
      <c r="BD7" s="65"/>
      <c r="BE7" s="65">
        <f>BE8</f>
        <v>0</v>
      </c>
      <c r="BF7" s="65">
        <f t="shared" ref="BF7:BN7" si="19">BF8</f>
        <v>0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>
        <f t="shared" si="19"/>
        <v>163.19999999999999</v>
      </c>
      <c r="BK7" s="65">
        <f t="shared" si="19"/>
        <v>179</v>
      </c>
      <c r="BL7" s="65">
        <f t="shared" si="19"/>
        <v>176.9</v>
      </c>
      <c r="BM7" s="65">
        <f t="shared" si="19"/>
        <v>177.9</v>
      </c>
      <c r="BN7" s="65">
        <f t="shared" si="19"/>
        <v>197.8</v>
      </c>
      <c r="BO7" s="65"/>
      <c r="BP7" s="65">
        <f>BP8</f>
        <v>86.6</v>
      </c>
      <c r="BQ7" s="65">
        <f t="shared" ref="BQ7:BY7" si="20">BQ8</f>
        <v>86.7</v>
      </c>
      <c r="BR7" s="65">
        <f t="shared" si="20"/>
        <v>85.5</v>
      </c>
      <c r="BS7" s="65">
        <f t="shared" si="20"/>
        <v>86.7</v>
      </c>
      <c r="BT7" s="65">
        <f t="shared" si="20"/>
        <v>87.8</v>
      </c>
      <c r="BU7" s="65">
        <f t="shared" si="20"/>
        <v>73.400000000000006</v>
      </c>
      <c r="BV7" s="65">
        <f t="shared" si="20"/>
        <v>72.3</v>
      </c>
      <c r="BW7" s="65">
        <f t="shared" si="20"/>
        <v>72.099999999999994</v>
      </c>
      <c r="BX7" s="65">
        <f t="shared" si="20"/>
        <v>69.8</v>
      </c>
      <c r="BY7" s="65">
        <f t="shared" si="20"/>
        <v>65.3</v>
      </c>
      <c r="BZ7" s="65"/>
      <c r="CA7" s="66">
        <f>CA8</f>
        <v>12330</v>
      </c>
      <c r="CB7" s="66">
        <f t="shared" ref="CB7:CJ7" si="21">CB8</f>
        <v>12414</v>
      </c>
      <c r="CC7" s="66">
        <f t="shared" si="21"/>
        <v>12449</v>
      </c>
      <c r="CD7" s="66">
        <f t="shared" si="21"/>
        <v>12407</v>
      </c>
      <c r="CE7" s="66">
        <f t="shared" si="21"/>
        <v>12578</v>
      </c>
      <c r="CF7" s="66">
        <f t="shared" si="21"/>
        <v>20681</v>
      </c>
      <c r="CG7" s="66">
        <f t="shared" si="21"/>
        <v>21037</v>
      </c>
      <c r="CH7" s="66">
        <f t="shared" si="21"/>
        <v>21418</v>
      </c>
      <c r="CI7" s="66">
        <f t="shared" si="21"/>
        <v>21604</v>
      </c>
      <c r="CJ7" s="66">
        <f t="shared" si="21"/>
        <v>22234</v>
      </c>
      <c r="CK7" s="65"/>
      <c r="CL7" s="66">
        <f>CL8</f>
        <v>13447</v>
      </c>
      <c r="CM7" s="66">
        <f t="shared" ref="CM7:CU7" si="22">CM8</f>
        <v>13680</v>
      </c>
      <c r="CN7" s="66">
        <f t="shared" si="22"/>
        <v>12766</v>
      </c>
      <c r="CO7" s="66">
        <f t="shared" si="22"/>
        <v>12592</v>
      </c>
      <c r="CP7" s="66">
        <f t="shared" si="22"/>
        <v>12017</v>
      </c>
      <c r="CQ7" s="66">
        <f t="shared" si="22"/>
        <v>8502</v>
      </c>
      <c r="CR7" s="66">
        <f t="shared" si="22"/>
        <v>8542</v>
      </c>
      <c r="CS7" s="66">
        <f t="shared" si="22"/>
        <v>8518</v>
      </c>
      <c r="CT7" s="66">
        <f t="shared" si="22"/>
        <v>7891</v>
      </c>
      <c r="CU7" s="66">
        <f t="shared" si="22"/>
        <v>8706</v>
      </c>
      <c r="CV7" s="65"/>
      <c r="CW7" s="65">
        <f>CW8</f>
        <v>69.099999999999994</v>
      </c>
      <c r="CX7" s="65">
        <f t="shared" ref="CX7:DF7" si="23">CX8</f>
        <v>69.900000000000006</v>
      </c>
      <c r="CY7" s="65">
        <f t="shared" si="23"/>
        <v>68.400000000000006</v>
      </c>
      <c r="CZ7" s="65">
        <f t="shared" si="23"/>
        <v>68.8</v>
      </c>
      <c r="DA7" s="65">
        <f t="shared" si="23"/>
        <v>66.599999999999994</v>
      </c>
      <c r="DB7" s="65">
        <f t="shared" si="23"/>
        <v>85.6</v>
      </c>
      <c r="DC7" s="65">
        <f t="shared" si="23"/>
        <v>86.5</v>
      </c>
      <c r="DD7" s="65">
        <f t="shared" si="23"/>
        <v>87.6</v>
      </c>
      <c r="DE7" s="65">
        <f t="shared" si="23"/>
        <v>89.7</v>
      </c>
      <c r="DF7" s="65">
        <f t="shared" si="23"/>
        <v>92.2</v>
      </c>
      <c r="DG7" s="65"/>
      <c r="DH7" s="65">
        <f>DH8</f>
        <v>0</v>
      </c>
      <c r="DI7" s="65">
        <f t="shared" ref="DI7:DQ7" si="24">DI8</f>
        <v>19</v>
      </c>
      <c r="DJ7" s="65">
        <f t="shared" si="24"/>
        <v>17.600000000000001</v>
      </c>
      <c r="DK7" s="65">
        <f t="shared" si="24"/>
        <v>16.8</v>
      </c>
      <c r="DL7" s="65">
        <f t="shared" si="24"/>
        <v>16.2</v>
      </c>
      <c r="DM7" s="65">
        <f t="shared" si="24"/>
        <v>8.1</v>
      </c>
      <c r="DN7" s="65">
        <f t="shared" si="24"/>
        <v>8.1</v>
      </c>
      <c r="DO7" s="65">
        <f t="shared" si="24"/>
        <v>7.9</v>
      </c>
      <c r="DP7" s="65">
        <f t="shared" si="24"/>
        <v>8.1</v>
      </c>
      <c r="DQ7" s="65">
        <f t="shared" si="24"/>
        <v>7.9</v>
      </c>
      <c r="DR7" s="65"/>
      <c r="DS7" s="65">
        <f>DS8</f>
        <v>50.7</v>
      </c>
      <c r="DT7" s="65">
        <f t="shared" ref="DT7:EB7" si="25">DT8</f>
        <v>51.6</v>
      </c>
      <c r="DU7" s="65">
        <f t="shared" si="25"/>
        <v>52.3</v>
      </c>
      <c r="DV7" s="65">
        <f t="shared" si="25"/>
        <v>53.7</v>
      </c>
      <c r="DW7" s="65">
        <f t="shared" si="25"/>
        <v>54.5</v>
      </c>
      <c r="DX7" s="65">
        <f t="shared" si="25"/>
        <v>46.7</v>
      </c>
      <c r="DY7" s="65">
        <f t="shared" si="25"/>
        <v>48.4</v>
      </c>
      <c r="DZ7" s="65">
        <f t="shared" si="25"/>
        <v>50.2</v>
      </c>
      <c r="EA7" s="65">
        <f t="shared" si="25"/>
        <v>52.3</v>
      </c>
      <c r="EB7" s="65">
        <f t="shared" si="25"/>
        <v>54</v>
      </c>
      <c r="EC7" s="65"/>
      <c r="ED7" s="65">
        <f>ED8</f>
        <v>50.1</v>
      </c>
      <c r="EE7" s="65">
        <f t="shared" ref="EE7:EM7" si="26">EE8</f>
        <v>56.9</v>
      </c>
      <c r="EF7" s="65">
        <f t="shared" si="26"/>
        <v>64.099999999999994</v>
      </c>
      <c r="EG7" s="65">
        <f t="shared" si="26"/>
        <v>62.9</v>
      </c>
      <c r="EH7" s="65">
        <f t="shared" si="26"/>
        <v>57.7</v>
      </c>
      <c r="EI7" s="65">
        <f t="shared" si="26"/>
        <v>66.3</v>
      </c>
      <c r="EJ7" s="65">
        <f t="shared" si="26"/>
        <v>70</v>
      </c>
      <c r="EK7" s="65">
        <f t="shared" si="26"/>
        <v>68.2</v>
      </c>
      <c r="EL7" s="65">
        <f t="shared" si="26"/>
        <v>69.5</v>
      </c>
      <c r="EM7" s="65">
        <f t="shared" si="26"/>
        <v>67.5</v>
      </c>
      <c r="EN7" s="65"/>
      <c r="EO7" s="66">
        <f>EO8</f>
        <v>8236399</v>
      </c>
      <c r="EP7" s="66">
        <f t="shared" ref="EP7:EX7" si="27">EP8</f>
        <v>8500067</v>
      </c>
      <c r="EQ7" s="66">
        <f t="shared" si="27"/>
        <v>8813861</v>
      </c>
      <c r="ER7" s="66">
        <f t="shared" si="27"/>
        <v>8998946</v>
      </c>
      <c r="ES7" s="66">
        <f t="shared" si="27"/>
        <v>9119623</v>
      </c>
      <c r="ET7" s="66">
        <f t="shared" si="27"/>
        <v>26996532</v>
      </c>
      <c r="EU7" s="66">
        <f t="shared" si="27"/>
        <v>27577179</v>
      </c>
      <c r="EV7" s="66">
        <f t="shared" si="27"/>
        <v>27722473</v>
      </c>
      <c r="EW7" s="66">
        <f t="shared" si="27"/>
        <v>27879712</v>
      </c>
      <c r="EX7" s="66">
        <f t="shared" si="27"/>
        <v>28287536</v>
      </c>
      <c r="EY7" s="66"/>
    </row>
    <row r="8" spans="1:155" s="67" customFormat="1">
      <c r="A8" s="48"/>
      <c r="B8" s="68">
        <v>2020</v>
      </c>
      <c r="C8" s="68">
        <v>109088</v>
      </c>
      <c r="D8" s="68">
        <v>46</v>
      </c>
      <c r="E8" s="68">
        <v>6</v>
      </c>
      <c r="F8" s="68">
        <v>0</v>
      </c>
      <c r="G8" s="68">
        <v>1</v>
      </c>
      <c r="H8" s="68" t="s">
        <v>162</v>
      </c>
      <c r="I8" s="68" t="s">
        <v>163</v>
      </c>
      <c r="J8" s="68" t="s">
        <v>164</v>
      </c>
      <c r="K8" s="68" t="s">
        <v>165</v>
      </c>
      <c r="L8" s="68" t="s">
        <v>166</v>
      </c>
      <c r="M8" s="68" t="s">
        <v>167</v>
      </c>
      <c r="N8" s="68" t="s">
        <v>168</v>
      </c>
      <c r="O8" s="68" t="s">
        <v>169</v>
      </c>
      <c r="P8" s="68" t="s">
        <v>170</v>
      </c>
      <c r="Q8" s="69">
        <v>1</v>
      </c>
      <c r="R8" s="68" t="s">
        <v>39</v>
      </c>
      <c r="S8" s="68" t="s">
        <v>39</v>
      </c>
      <c r="T8" s="68" t="s">
        <v>39</v>
      </c>
      <c r="U8" s="69" t="s">
        <v>39</v>
      </c>
      <c r="V8" s="69">
        <v>6080</v>
      </c>
      <c r="W8" s="68" t="s">
        <v>171</v>
      </c>
      <c r="X8" s="68" t="s">
        <v>171</v>
      </c>
      <c r="Y8" s="70" t="s">
        <v>172</v>
      </c>
      <c r="Z8" s="69" t="s">
        <v>39</v>
      </c>
      <c r="AA8" s="69" t="s">
        <v>39</v>
      </c>
      <c r="AB8" s="69" t="s">
        <v>39</v>
      </c>
      <c r="AC8" s="69">
        <v>223</v>
      </c>
      <c r="AD8" s="69" t="s">
        <v>39</v>
      </c>
      <c r="AE8" s="69">
        <v>223</v>
      </c>
      <c r="AF8" s="69" t="s">
        <v>39</v>
      </c>
      <c r="AG8" s="69" t="s">
        <v>39</v>
      </c>
      <c r="AH8" s="69" t="s">
        <v>39</v>
      </c>
      <c r="AI8" s="71">
        <v>103.3</v>
      </c>
      <c r="AJ8" s="71">
        <v>102.4</v>
      </c>
      <c r="AK8" s="71">
        <v>101.9</v>
      </c>
      <c r="AL8" s="71">
        <v>101.6</v>
      </c>
      <c r="AM8" s="71">
        <v>105.9</v>
      </c>
      <c r="AN8" s="71">
        <v>101.2</v>
      </c>
      <c r="AO8" s="71">
        <v>100.9</v>
      </c>
      <c r="AP8" s="71">
        <v>100.9</v>
      </c>
      <c r="AQ8" s="71">
        <v>99.7</v>
      </c>
      <c r="AR8" s="71">
        <v>102.3</v>
      </c>
      <c r="AS8" s="71">
        <v>102.5</v>
      </c>
      <c r="AT8" s="71">
        <v>95.7</v>
      </c>
      <c r="AU8" s="71">
        <v>94.9</v>
      </c>
      <c r="AV8" s="71">
        <v>94.5</v>
      </c>
      <c r="AW8" s="71">
        <v>93.9</v>
      </c>
      <c r="AX8" s="71">
        <v>95.7</v>
      </c>
      <c r="AY8" s="71">
        <v>69.400000000000006</v>
      </c>
      <c r="AZ8" s="71">
        <v>68.900000000000006</v>
      </c>
      <c r="BA8" s="71">
        <v>68.400000000000006</v>
      </c>
      <c r="BB8" s="71">
        <v>66.900000000000006</v>
      </c>
      <c r="BC8" s="71">
        <v>64.8</v>
      </c>
      <c r="BD8" s="71">
        <v>84.7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163.19999999999999</v>
      </c>
      <c r="BK8" s="72">
        <v>179</v>
      </c>
      <c r="BL8" s="72">
        <v>176.9</v>
      </c>
      <c r="BM8" s="72">
        <v>177.9</v>
      </c>
      <c r="BN8" s="72">
        <v>197.8</v>
      </c>
      <c r="BO8" s="72">
        <v>69.3</v>
      </c>
      <c r="BP8" s="71">
        <v>86.6</v>
      </c>
      <c r="BQ8" s="71">
        <v>86.7</v>
      </c>
      <c r="BR8" s="71">
        <v>85.5</v>
      </c>
      <c r="BS8" s="71">
        <v>86.7</v>
      </c>
      <c r="BT8" s="71">
        <v>87.8</v>
      </c>
      <c r="BU8" s="71">
        <v>73.400000000000006</v>
      </c>
      <c r="BV8" s="71">
        <v>72.3</v>
      </c>
      <c r="BW8" s="71">
        <v>72.099999999999994</v>
      </c>
      <c r="BX8" s="71">
        <v>69.8</v>
      </c>
      <c r="BY8" s="71">
        <v>65.3</v>
      </c>
      <c r="BZ8" s="71">
        <v>67.2</v>
      </c>
      <c r="CA8" s="72">
        <v>12330</v>
      </c>
      <c r="CB8" s="72">
        <v>12414</v>
      </c>
      <c r="CC8" s="72">
        <v>12449</v>
      </c>
      <c r="CD8" s="72">
        <v>12407</v>
      </c>
      <c r="CE8" s="72">
        <v>12578</v>
      </c>
      <c r="CF8" s="72">
        <v>20681</v>
      </c>
      <c r="CG8" s="72">
        <v>21037</v>
      </c>
      <c r="CH8" s="72">
        <v>21418</v>
      </c>
      <c r="CI8" s="72">
        <v>21604</v>
      </c>
      <c r="CJ8" s="72">
        <v>22234</v>
      </c>
      <c r="CK8" s="71">
        <v>56733</v>
      </c>
      <c r="CL8" s="72">
        <v>13447</v>
      </c>
      <c r="CM8" s="72">
        <v>13680</v>
      </c>
      <c r="CN8" s="72">
        <v>12766</v>
      </c>
      <c r="CO8" s="72">
        <v>12592</v>
      </c>
      <c r="CP8" s="72">
        <v>12017</v>
      </c>
      <c r="CQ8" s="72">
        <v>8502</v>
      </c>
      <c r="CR8" s="72">
        <v>8542</v>
      </c>
      <c r="CS8" s="72">
        <v>8518</v>
      </c>
      <c r="CT8" s="72">
        <v>7891</v>
      </c>
      <c r="CU8" s="72">
        <v>8706</v>
      </c>
      <c r="CV8" s="71">
        <v>16778</v>
      </c>
      <c r="CW8" s="72">
        <v>69.099999999999994</v>
      </c>
      <c r="CX8" s="72">
        <v>69.900000000000006</v>
      </c>
      <c r="CY8" s="72">
        <v>68.400000000000006</v>
      </c>
      <c r="CZ8" s="72">
        <v>68.8</v>
      </c>
      <c r="DA8" s="72">
        <v>66.599999999999994</v>
      </c>
      <c r="DB8" s="72">
        <v>85.6</v>
      </c>
      <c r="DC8" s="72">
        <v>86.5</v>
      </c>
      <c r="DD8" s="72">
        <v>87.6</v>
      </c>
      <c r="DE8" s="72">
        <v>89.7</v>
      </c>
      <c r="DF8" s="72">
        <v>92.2</v>
      </c>
      <c r="DG8" s="72">
        <v>58.8</v>
      </c>
      <c r="DH8" s="72">
        <v>0</v>
      </c>
      <c r="DI8" s="72">
        <v>19</v>
      </c>
      <c r="DJ8" s="72">
        <v>17.600000000000001</v>
      </c>
      <c r="DK8" s="72">
        <v>16.8</v>
      </c>
      <c r="DL8" s="72">
        <v>16.2</v>
      </c>
      <c r="DM8" s="72">
        <v>8.1</v>
      </c>
      <c r="DN8" s="72">
        <v>8.1</v>
      </c>
      <c r="DO8" s="72">
        <v>7.9</v>
      </c>
      <c r="DP8" s="72">
        <v>8.1</v>
      </c>
      <c r="DQ8" s="72">
        <v>7.9</v>
      </c>
      <c r="DR8" s="72">
        <v>24.8</v>
      </c>
      <c r="DS8" s="71">
        <v>50.7</v>
      </c>
      <c r="DT8" s="71">
        <v>51.6</v>
      </c>
      <c r="DU8" s="71">
        <v>52.3</v>
      </c>
      <c r="DV8" s="71">
        <v>53.7</v>
      </c>
      <c r="DW8" s="71">
        <v>54.5</v>
      </c>
      <c r="DX8" s="71">
        <v>46.7</v>
      </c>
      <c r="DY8" s="71">
        <v>48.4</v>
      </c>
      <c r="DZ8" s="71">
        <v>50.2</v>
      </c>
      <c r="EA8" s="71">
        <v>52.3</v>
      </c>
      <c r="EB8" s="71">
        <v>54</v>
      </c>
      <c r="EC8" s="71">
        <v>54.8</v>
      </c>
      <c r="ED8" s="71">
        <v>50.1</v>
      </c>
      <c r="EE8" s="71">
        <v>56.9</v>
      </c>
      <c r="EF8" s="71">
        <v>64.099999999999994</v>
      </c>
      <c r="EG8" s="71">
        <v>62.9</v>
      </c>
      <c r="EH8" s="71">
        <v>57.7</v>
      </c>
      <c r="EI8" s="71">
        <v>66.3</v>
      </c>
      <c r="EJ8" s="71">
        <v>70</v>
      </c>
      <c r="EK8" s="71">
        <v>68.2</v>
      </c>
      <c r="EL8" s="71">
        <v>69.5</v>
      </c>
      <c r="EM8" s="71">
        <v>67.5</v>
      </c>
      <c r="EN8" s="71">
        <v>70.3</v>
      </c>
      <c r="EO8" s="72">
        <v>8236399</v>
      </c>
      <c r="EP8" s="72">
        <v>8500067</v>
      </c>
      <c r="EQ8" s="72">
        <v>8813861</v>
      </c>
      <c r="ER8" s="72">
        <v>8998946</v>
      </c>
      <c r="ES8" s="72">
        <v>9119623</v>
      </c>
      <c r="ET8" s="72">
        <v>26996532</v>
      </c>
      <c r="EU8" s="72">
        <v>27577179</v>
      </c>
      <c r="EV8" s="72">
        <v>27722473</v>
      </c>
      <c r="EW8" s="72">
        <v>27879712</v>
      </c>
      <c r="EX8" s="72">
        <v>28287536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173</v>
      </c>
      <c r="C10" s="77" t="s">
        <v>174</v>
      </c>
      <c r="D10" s="77" t="s">
        <v>175</v>
      </c>
      <c r="E10" s="77" t="s">
        <v>176</v>
      </c>
      <c r="F10" s="77" t="s">
        <v>177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2022-02-22T10:13:28Z</cp:lastPrinted>
  <dcterms:created xsi:type="dcterms:W3CDTF">2021-12-03T08:40:39Z</dcterms:created>
  <dcterms:modified xsi:type="dcterms:W3CDTF">2022-02-22T10:13:30Z</dcterms:modified>
  <cp:category/>
</cp:coreProperties>
</file>