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3（R2決算）\06 確認済みファイル（HP掲載用）\一組02_多野藤岡医療事務組合●□■△▲\"/>
    </mc:Choice>
  </mc:AlternateContent>
  <xr:revisionPtr revIDLastSave="0" documentId="13_ncr:1_{70FFD94B-DF10-4405-AC7D-73F8485F9F78}" xr6:coauthVersionLast="36" xr6:coauthVersionMax="36" xr10:uidLastSave="{00000000-0000-0000-0000-000000000000}"/>
  <workbookProtection workbookAlgorithmName="SHA-512" workbookHashValue="l3yyXrBO8DVQavU3kcKb2KmrAo17Xa29nTeMYyCh5noeNGNncv1F/8b8CrxGsiIV7VdMvIQXO0W6wgeqwBZTbw==" workbookSaltValue="Jue8i0EuaUJxm+Ecnm1B0g==" workbookSpinCount="100000" lockStructure="1"/>
  <bookViews>
    <workbookView xWindow="0" yWindow="0" windowWidth="19200" windowHeight="694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KC80" i="4" s="1"/>
  <c r="ET7" i="5"/>
  <c r="ES7" i="5"/>
  <c r="MH79" i="4" s="1"/>
  <c r="ER7" i="5"/>
  <c r="EQ7" i="5"/>
  <c r="EP7" i="5"/>
  <c r="EO7" i="5"/>
  <c r="EM7" i="5"/>
  <c r="EL7" i="5"/>
  <c r="GT80" i="4" s="1"/>
  <c r="EK7" i="5"/>
  <c r="EJ7" i="5"/>
  <c r="FH80" i="4" s="1"/>
  <c r="EI7" i="5"/>
  <c r="EH7" i="5"/>
  <c r="EG7" i="5"/>
  <c r="EF7" i="5"/>
  <c r="EE7" i="5"/>
  <c r="ED7" i="5"/>
  <c r="EB7" i="5"/>
  <c r="EA7" i="5"/>
  <c r="BZ80" i="4" s="1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LJ55" i="4" s="1"/>
  <c r="DI7" i="5"/>
  <c r="DH7" i="5"/>
  <c r="DF7" i="5"/>
  <c r="DE7" i="5"/>
  <c r="DD7" i="5"/>
  <c r="DC7" i="5"/>
  <c r="DB7" i="5"/>
  <c r="DA7" i="5"/>
  <c r="IZ55" i="4" s="1"/>
  <c r="CZ7" i="5"/>
  <c r="CY7" i="5"/>
  <c r="CX7" i="5"/>
  <c r="CW7" i="5"/>
  <c r="CU7" i="5"/>
  <c r="CT7" i="5"/>
  <c r="CS7" i="5"/>
  <c r="CR7" i="5"/>
  <c r="DS56" i="4" s="1"/>
  <c r="CQ7" i="5"/>
  <c r="CP7" i="5"/>
  <c r="CO7" i="5"/>
  <c r="CN7" i="5"/>
  <c r="CM7" i="5"/>
  <c r="CL7" i="5"/>
  <c r="CJ7" i="5"/>
  <c r="CI7" i="5"/>
  <c r="BI56" i="4" s="1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LJ33" i="4" s="1"/>
  <c r="BQ7" i="5"/>
  <c r="BP7" i="5"/>
  <c r="BN7" i="5"/>
  <c r="BM7" i="5"/>
  <c r="BL7" i="5"/>
  <c r="BK7" i="5"/>
  <c r="BJ7" i="5"/>
  <c r="BI7" i="5"/>
  <c r="IZ33" i="4" s="1"/>
  <c r="BH7" i="5"/>
  <c r="BG7" i="5"/>
  <c r="BF7" i="5"/>
  <c r="BE7" i="5"/>
  <c r="BC7" i="5"/>
  <c r="BB7" i="5"/>
  <c r="BA7" i="5"/>
  <c r="AZ7" i="5"/>
  <c r="DS34" i="4" s="1"/>
  <c r="AY7" i="5"/>
  <c r="AX7" i="5"/>
  <c r="AW7" i="5"/>
  <c r="AV7" i="5"/>
  <c r="AU7" i="5"/>
  <c r="AT7" i="5"/>
  <c r="AR7" i="5"/>
  <c r="AQ7" i="5"/>
  <c r="BI34" i="4" s="1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ID12" i="4" s="1"/>
  <c r="AE6" i="5"/>
  <c r="LP10" i="4" s="1"/>
  <c r="AD6" i="5"/>
  <c r="AC6" i="5"/>
  <c r="ID10" i="4" s="1"/>
  <c r="AB6" i="5"/>
  <c r="LP8" i="4" s="1"/>
  <c r="AA6" i="5"/>
  <c r="JW8" i="4" s="1"/>
  <c r="Z6" i="5"/>
  <c r="ID8" i="4" s="1"/>
  <c r="Y6" i="5"/>
  <c r="X6" i="5"/>
  <c r="EG12" i="4" s="1"/>
  <c r="W6" i="5"/>
  <c r="V6" i="5"/>
  <c r="U6" i="5"/>
  <c r="T6" i="5"/>
  <c r="S6" i="5"/>
  <c r="EG10" i="4" s="1"/>
  <c r="R6" i="5"/>
  <c r="CN10" i="4" s="1"/>
  <c r="Q6" i="5"/>
  <c r="P6" i="5"/>
  <c r="B10" i="4" s="1"/>
  <c r="O6" i="5"/>
  <c r="N6" i="5"/>
  <c r="EG8" i="4" s="1"/>
  <c r="M6" i="5"/>
  <c r="L6" i="5"/>
  <c r="AU8" i="4" s="1"/>
  <c r="K6" i="5"/>
  <c r="B8" i="4" s="1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H90" i="4"/>
  <c r="F90" i="4"/>
  <c r="B90" i="4"/>
  <c r="MH80" i="4"/>
  <c r="LO80" i="4"/>
  <c r="KV80" i="4"/>
  <c r="JJ80" i="4"/>
  <c r="HM80" i="4"/>
  <c r="GA80" i="4"/>
  <c r="EO80" i="4"/>
  <c r="CS80" i="4"/>
  <c r="BG80" i="4"/>
  <c r="AN80" i="4"/>
  <c r="U80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D56" i="4"/>
  <c r="BX56" i="4"/>
  <c r="AT56" i="4"/>
  <c r="AE56" i="4"/>
  <c r="P56" i="4"/>
  <c r="MN55" i="4"/>
  <c r="LY55" i="4"/>
  <c r="KU55" i="4"/>
  <c r="KF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D34" i="4"/>
  <c r="BX34" i="4"/>
  <c r="AT34" i="4"/>
  <c r="AE34" i="4"/>
  <c r="P34" i="4"/>
  <c r="MN33" i="4"/>
  <c r="LY33" i="4"/>
  <c r="KU33" i="4"/>
  <c r="KF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FZ12" i="4"/>
  <c r="CN12" i="4"/>
  <c r="AU12" i="4"/>
  <c r="B12" i="4"/>
  <c r="JW10" i="4"/>
  <c r="FZ10" i="4"/>
  <c r="AU10" i="4"/>
  <c r="FZ8" i="4"/>
  <c r="CN8" i="4"/>
  <c r="MH78" i="4" l="1"/>
  <c r="HM78" i="4"/>
  <c r="FL54" i="4"/>
  <c r="FL32" i="4"/>
  <c r="CS78" i="4"/>
  <c r="BX54" i="4"/>
  <c r="BX32" i="4"/>
  <c r="MN54" i="4"/>
  <c r="MN32" i="4"/>
  <c r="IZ54" i="4"/>
  <c r="IZ32" i="4"/>
  <c r="C11" i="5"/>
  <c r="D11" i="5"/>
  <c r="E11" i="5"/>
  <c r="B11" i="5"/>
  <c r="FH78" i="4" l="1"/>
  <c r="AN78" i="4"/>
  <c r="AE54" i="4"/>
  <c r="KU54" i="4"/>
  <c r="KU32" i="4"/>
  <c r="AE32" i="4"/>
  <c r="KC78" i="4"/>
  <c r="HG54" i="4"/>
  <c r="HG32" i="4"/>
  <c r="DS54" i="4"/>
  <c r="DS32" i="4"/>
  <c r="LY54" i="4"/>
  <c r="IK32" i="4"/>
  <c r="LO78" i="4"/>
  <c r="IK54" i="4"/>
  <c r="GT78" i="4"/>
  <c r="EW54" i="4"/>
  <c r="EW32" i="4"/>
  <c r="BZ78" i="4"/>
  <c r="BI54" i="4"/>
  <c r="BI32" i="4"/>
  <c r="LY32" i="4"/>
  <c r="GR54" i="4"/>
  <c r="GR32" i="4"/>
  <c r="EO78" i="4"/>
  <c r="DD54" i="4"/>
  <c r="U78" i="4"/>
  <c r="P54" i="4"/>
  <c r="P32" i="4"/>
  <c r="KF54" i="4"/>
  <c r="KF32" i="4"/>
  <c r="JJ78" i="4"/>
  <c r="DD32" i="4"/>
  <c r="AT54" i="4"/>
  <c r="LJ54" i="4"/>
  <c r="KV78" i="4"/>
  <c r="HV54" i="4"/>
  <c r="HV32" i="4"/>
  <c r="GA78" i="4"/>
  <c r="EH54" i="4"/>
  <c r="EH32" i="4"/>
  <c r="BG78" i="4"/>
  <c r="AT32" i="4"/>
  <c r="LJ32" i="4"/>
</calcChain>
</file>

<file path=xl/sharedStrings.xml><?xml version="1.0" encoding="utf-8"?>
<sst xmlns="http://schemas.openxmlformats.org/spreadsheetml/2006/main" count="326" uniqueCount="179">
  <si>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</si>
  <si>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</si>
  <si>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</si>
  <si>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</si>
  <si>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</si>
  <si>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</si>
  <si>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</si>
  <si>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</si>
  <si>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</si>
  <si>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</si>
  <si>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</si>
  <si>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</si>
  <si>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</si>
  <si>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</si>
  <si>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</si>
  <si>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</si>
  <si>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</si>
  <si>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</si>
  <si>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</si>
  <si>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</si>
  <si>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</si>
  <si>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</si>
  <si>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</si>
  <si>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</si>
  <si>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</si>
  <si>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</si>
  <si>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</si>
  <si>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</si>
  <si>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</si>
  <si>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</si>
  <si>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</si>
  <si>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</si>
  <si>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</si>
  <si>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</si>
  <si>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</si>
  <si>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</si>
  <si>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</si>
  <si>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</si>
  <si>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</si>
  <si>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</si>
  <si>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</si>
  <si>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</si>
  <si>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</si>
  <si>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</si>
  <si>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</si>
  <si>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</si>
  <si>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</si>
  <si>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</si>
  <si>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</si>
  <si>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</si>
  <si>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</si>
  <si>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</si>
  <si>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</si>
  <si>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</si>
  <si>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</si>
  <si>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</si>
  <si>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</si>
  <si>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</si>
  <si>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</si>
  <si>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</si>
  <si>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</si>
  <si>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</si>
  <si>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</si>
  <si>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</si>
  <si>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</si>
  <si>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</si>
  <si>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</si>
  <si>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</si>
  <si>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</si>
  <si>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</si>
  <si>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</si>
  <si>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</si>
  <si>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</si>
  <si>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</si>
  <si>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</si>
  <si>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</si>
  <si>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</si>
  <si>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</si>
  <si>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</si>
  <si>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</si>
  <si>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</si>
  <si>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</si>
  <si>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</si>
  <si>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</si>
  <si>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</si>
  <si>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</si>
  <si>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</si>
  <si>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</si>
  <si>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</si>
  <si>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</si>
  <si>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</si>
  <si>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</si>
  <si>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</si>
  <si>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</si>
  <si>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</si>
  <si>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</si>
  <si>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</si>
  <si>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</si>
  <si>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</si>
  <si>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</si>
  <si>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</si>
  <si>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</si>
  <si>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</si>
  <si>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</si>
  <si>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</si>
  <si>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</si>
  <si>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</si>
  <si>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</si>
  <si>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</si>
  <si>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</si>
  <si>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</si>
  <si>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</si>
  <si>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</si>
  <si>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</si>
  <si>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</si>
  <si>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</si>
  <si>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</si>
  <si>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</si>
  <si>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</si>
  <si>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</si>
  <si>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</si>
  <si>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</si>
  <si>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</si>
  <si>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</si>
  <si>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</si>
  <si>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</si>
  <si>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</si>
  <si>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</si>
  <si>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</si>
  <si>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</si>
  <si>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</si>
  <si>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</si>
  <si>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</si>
  <si>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</si>
  <si>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</si>
  <si>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</si>
  <si>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</si>
  <si>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</si>
  <si>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</si>
  <si>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</si>
  <si>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</si>
  <si>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</si>
  <si>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</si>
  <si>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</si>
  <si>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</si>
  <si>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</si>
  <si>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</si>
  <si>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</si>
  <si>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</si>
  <si>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</si>
  <si>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</si>
  <si>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</si>
  <si>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</si>
  <si>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</si>
  <si>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</si>
  <si>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</si>
  <si>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群馬県</t>
  </si>
  <si>
    <t>多野藤岡医療事務市町村組合</t>
  </si>
  <si>
    <t>公立藤岡総合病院</t>
  </si>
  <si>
    <t>当然財務</t>
  </si>
  <si>
    <t>病院事業</t>
  </si>
  <si>
    <t>一般病院</t>
  </si>
  <si>
    <t>300床以上～400床未満</t>
  </si>
  <si>
    <t>非設置</t>
  </si>
  <si>
    <t>直営</t>
  </si>
  <si>
    <t>対象</t>
  </si>
  <si>
    <t>ド 透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</si>
  <si>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</si>
  <si>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</si>
  <si>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</si>
  <si>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</si>
  <si>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</si>
  <si>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</si>
  <si>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</si>
  <si>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</si>
  <si>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外来では紹介患者数の増加や救急医療体制の強化を図り、入院では急性期医療体制の確保、回復期リハビリテーション病棟及び地域包括ケア病棟の効率的な稼働を図り、在宅復帰に向けての診療体制を強化し、病院経営の健全化を目指す。
　さらに地域医療構想を踏まえた役割の明確化を行い、訪問看護ステーション、介護老人保健施設の活用、行政機関や地域医療機関との連携を強化することで、地域包括ケアシステムの体制を構築していく。</t>
    <rPh sb="5" eb="7">
      <t>ショウカイ</t>
    </rPh>
    <rPh sb="7" eb="9">
      <t>カンジャ</t>
    </rPh>
    <rPh sb="9" eb="10">
      <t>スウ</t>
    </rPh>
    <rPh sb="11" eb="13">
      <t>ゾウカ</t>
    </rPh>
    <rPh sb="24" eb="25">
      <t>ハカ</t>
    </rPh>
    <rPh sb="36" eb="38">
      <t>タイセイ</t>
    </rPh>
    <rPh sb="39" eb="41">
      <t>カクホ</t>
    </rPh>
    <rPh sb="67" eb="70">
      <t>コウリツテキ</t>
    </rPh>
    <rPh sb="71" eb="73">
      <t>カドウ</t>
    </rPh>
    <rPh sb="74" eb="75">
      <t>ハカ</t>
    </rPh>
    <rPh sb="77" eb="79">
      <t>ザイタク</t>
    </rPh>
    <rPh sb="79" eb="81">
      <t>フッキ</t>
    </rPh>
    <rPh sb="82" eb="83">
      <t>ム</t>
    </rPh>
    <rPh sb="86" eb="88">
      <t>シンリョウ</t>
    </rPh>
    <rPh sb="88" eb="90">
      <t>タイセイ</t>
    </rPh>
    <rPh sb="91" eb="93">
      <t>キョウカ</t>
    </rPh>
    <rPh sb="95" eb="97">
      <t>ビョウイン</t>
    </rPh>
    <rPh sb="97" eb="99">
      <t>ケイエイ</t>
    </rPh>
    <rPh sb="100" eb="102">
      <t>ケンゼン</t>
    </rPh>
    <rPh sb="102" eb="103">
      <t>カ</t>
    </rPh>
    <rPh sb="104" eb="106">
      <t>メザ</t>
    </rPh>
    <phoneticPr fontId="5"/>
  </si>
  <si>
    <t>　地域中核病院として質の高い効率的な医療の提供を行う。
　地域の救急・小児・周産期医療を担う、災害・感染症対策の基幹病院として、地域完結型の医療を提供するため、地域医療機関等と連携し、急性期から慢性期、在宅までの医療を提供する。</t>
    <rPh sb="52" eb="53">
      <t>ショウ</t>
    </rPh>
    <phoneticPr fontId="5"/>
  </si>
  <si>
    <t>　新型コロナウイルス感染症の病床確保により、④病床利用率が減少している。化学療法の増加に伴い⑤⑥１人１日当たりの収益及び⑧材料費が増加、医療機器の整備により減価償却費及び委託料が増加しているため、①経常収支比率、②医業収支比率ともに100％に達していない。新型コロナウイルス感染症の影響により、入院・外来患者数の減少に伴い、医業収益が減少したため、⑦職員給与費対医業収益比率が増加している。③累積欠損金はありません。
　今後は、地域の役割や機能を強化、紹介患者数の増加を図り、健全で効率的な経営を目指す。</t>
    <rPh sb="1" eb="3">
      <t>シンガタ</t>
    </rPh>
    <rPh sb="10" eb="13">
      <t>カンセンショウ</t>
    </rPh>
    <rPh sb="14" eb="16">
      <t>ビョウショウ</t>
    </rPh>
    <rPh sb="16" eb="18">
      <t>カクホ</t>
    </rPh>
    <rPh sb="23" eb="25">
      <t>ビョウショウ</t>
    </rPh>
    <rPh sb="25" eb="28">
      <t>リヨウリツ</t>
    </rPh>
    <rPh sb="29" eb="31">
      <t>ゲンショウ</t>
    </rPh>
    <rPh sb="36" eb="38">
      <t>カガク</t>
    </rPh>
    <rPh sb="38" eb="40">
      <t>リョウホウ</t>
    </rPh>
    <rPh sb="41" eb="43">
      <t>ゾウカ</t>
    </rPh>
    <rPh sb="44" eb="45">
      <t>トモナ</t>
    </rPh>
    <rPh sb="49" eb="50">
      <t>ニン</t>
    </rPh>
    <rPh sb="51" eb="52">
      <t>ニチ</t>
    </rPh>
    <rPh sb="52" eb="53">
      <t>ア</t>
    </rPh>
    <rPh sb="56" eb="58">
      <t>シュウエキ</t>
    </rPh>
    <rPh sb="58" eb="59">
      <t>オヨ</t>
    </rPh>
    <rPh sb="61" eb="64">
      <t>ザイリョウヒ</t>
    </rPh>
    <rPh sb="65" eb="67">
      <t>ゾウカ</t>
    </rPh>
    <rPh sb="68" eb="70">
      <t>イリョウ</t>
    </rPh>
    <rPh sb="70" eb="72">
      <t>キキ</t>
    </rPh>
    <rPh sb="73" eb="75">
      <t>セイビ</t>
    </rPh>
    <rPh sb="78" eb="80">
      <t>ゲンカ</t>
    </rPh>
    <rPh sb="80" eb="82">
      <t>ショウキャク</t>
    </rPh>
    <rPh sb="82" eb="83">
      <t>ヒ</t>
    </rPh>
    <rPh sb="83" eb="84">
      <t>オヨ</t>
    </rPh>
    <rPh sb="85" eb="88">
      <t>イタクリョウ</t>
    </rPh>
    <rPh sb="89" eb="91">
      <t>ゾウカ</t>
    </rPh>
    <rPh sb="99" eb="101">
      <t>ケイジョウ</t>
    </rPh>
    <rPh sb="101" eb="103">
      <t>シュウシ</t>
    </rPh>
    <rPh sb="103" eb="105">
      <t>ヒリツ</t>
    </rPh>
    <rPh sb="107" eb="109">
      <t>イギョウ</t>
    </rPh>
    <rPh sb="109" eb="111">
      <t>シュウシ</t>
    </rPh>
    <rPh sb="111" eb="113">
      <t>ヒリツ</t>
    </rPh>
    <rPh sb="121" eb="122">
      <t>タッ</t>
    </rPh>
    <rPh sb="128" eb="130">
      <t>シンガタ</t>
    </rPh>
    <rPh sb="137" eb="140">
      <t>カンセンショウ</t>
    </rPh>
    <rPh sb="141" eb="143">
      <t>エイキョウ</t>
    </rPh>
    <rPh sb="147" eb="149">
      <t>ニュウイン</t>
    </rPh>
    <rPh sb="150" eb="152">
      <t>ガイライ</t>
    </rPh>
    <rPh sb="152" eb="154">
      <t>カンジャ</t>
    </rPh>
    <rPh sb="154" eb="155">
      <t>スウ</t>
    </rPh>
    <rPh sb="156" eb="158">
      <t>ゲンショウ</t>
    </rPh>
    <rPh sb="159" eb="160">
      <t>トモナ</t>
    </rPh>
    <rPh sb="162" eb="164">
      <t>イギョウ</t>
    </rPh>
    <rPh sb="164" eb="166">
      <t>シュウエキ</t>
    </rPh>
    <rPh sb="167" eb="169">
      <t>ゲンショウ</t>
    </rPh>
    <rPh sb="175" eb="177">
      <t>ショクイン</t>
    </rPh>
    <rPh sb="177" eb="179">
      <t>キュウヨ</t>
    </rPh>
    <rPh sb="179" eb="180">
      <t>ヒ</t>
    </rPh>
    <rPh sb="180" eb="181">
      <t>タイ</t>
    </rPh>
    <rPh sb="181" eb="183">
      <t>イギョウ</t>
    </rPh>
    <rPh sb="183" eb="185">
      <t>シュウエキ</t>
    </rPh>
    <rPh sb="185" eb="187">
      <t>ヒリツ</t>
    </rPh>
    <rPh sb="188" eb="190">
      <t>ゾウカ</t>
    </rPh>
    <rPh sb="196" eb="198">
      <t>ルイセキ</t>
    </rPh>
    <rPh sb="198" eb="201">
      <t>ケッソンキン</t>
    </rPh>
    <phoneticPr fontId="5"/>
  </si>
  <si>
    <t>　新入院棟建設及び医療機器等の整備により、老朽化は解消され、①有形固定資産減価償却率、②器械備品減価償却率は平均値に比べ低い値となっている。
　③１床当たりの有形固定資産については、旧病院の資産が残っているため、平均に比べ高い値となっている。</t>
    <rPh sb="44" eb="46">
      <t>キカイ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</si>
</sst>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8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1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 shrinkToFit="1"/>
    </xf>
    <xf numFmtId="0" fontId="19" fillId="0" borderId="6" xfId="0" applyFont="1" applyBorder="1" applyAlignment="1">
      <alignment horizontal="left" vertical="center" shrinkToFit="1"/>
    </xf>
    <xf numFmtId="0" fontId="19" fillId="0" borderId="7" xfId="0" applyFont="1" applyBorder="1" applyAlignment="1">
      <alignment horizontal="left" vertical="center" shrinkToFit="1"/>
    </xf>
    <xf numFmtId="0" fontId="19" fillId="0" borderId="8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19" fillId="0" borderId="9" xfId="0" applyFont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 shrinkToFit="1"/>
      <protection locked="0"/>
    </xf>
    <xf numFmtId="0" fontId="20" fillId="0" borderId="0" xfId="0" applyFont="1" applyBorder="1" applyAlignment="1" applyProtection="1">
      <alignment horizontal="left" vertical="top" wrapText="1" shrinkToFit="1"/>
      <protection locked="0"/>
    </xf>
    <xf numFmtId="0" fontId="20" fillId="0" borderId="9" xfId="0" applyFont="1" applyBorder="1" applyAlignment="1" applyProtection="1">
      <alignment horizontal="left" vertical="top" wrapText="1" shrinkToFit="1"/>
      <protection locked="0"/>
    </xf>
    <xf numFmtId="0" fontId="20" fillId="0" borderId="10" xfId="0" applyFont="1" applyBorder="1" applyAlignment="1" applyProtection="1">
      <alignment horizontal="left" vertical="top" wrapText="1" shrinkToFit="1"/>
      <protection locked="0"/>
    </xf>
    <xf numFmtId="0" fontId="20" fillId="0" borderId="1" xfId="0" applyFont="1" applyBorder="1" applyAlignment="1" applyProtection="1">
      <alignment horizontal="left" vertical="top" wrapText="1" shrinkToFit="1"/>
      <protection locked="0"/>
    </xf>
    <xf numFmtId="0" fontId="20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88.4</c:v>
                </c:pt>
                <c:pt idx="1">
                  <c:v>85.5</c:v>
                </c:pt>
                <c:pt idx="2">
                  <c:v>87.8</c:v>
                </c:pt>
                <c:pt idx="3">
                  <c:v>84.8</c:v>
                </c:pt>
                <c:pt idx="4">
                  <c:v>73.099999999999994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9-4DCD-90BC-03760A696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23840"/>
        <c:axId val="8713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72.599999999999994</c:v>
                </c:pt>
                <c:pt idx="1">
                  <c:v>77</c:v>
                </c:pt>
                <c:pt idx="2">
                  <c:v>74.099999999999994</c:v>
                </c:pt>
                <c:pt idx="3">
                  <c:v>74.400000000000006</c:v>
                </c:pt>
                <c:pt idx="4">
                  <c:v>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9-4DCD-90BC-03760A696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23840"/>
        <c:axId val="87130112"/>
      </c:lineChart>
      <c:catAx>
        <c:axId val="87123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7130112"/>
        <c:crosses val="autoZero"/>
        <c:auto val="1"/>
        <c:lblAlgn val="ctr"/>
        <c:lblOffset val="100"/>
        <c:noMultiLvlLbl val="1"/>
      </c:catAx>
      <c:valAx>
        <c:axId val="8713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7123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14515</c:v>
                </c:pt>
                <c:pt idx="1">
                  <c:v>14659</c:v>
                </c:pt>
                <c:pt idx="2">
                  <c:v>15506</c:v>
                </c:pt>
                <c:pt idx="3">
                  <c:v>17896</c:v>
                </c:pt>
                <c:pt idx="4">
                  <c:v>20352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1-433E-B0DF-D41C3B1BD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60320"/>
        <c:axId val="9278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13552</c:v>
                </c:pt>
                <c:pt idx="1">
                  <c:v>15171</c:v>
                </c:pt>
                <c:pt idx="2">
                  <c:v>14290</c:v>
                </c:pt>
                <c:pt idx="3">
                  <c:v>15111</c:v>
                </c:pt>
                <c:pt idx="4">
                  <c:v>15986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81-433E-B0DF-D41C3B1BD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60320"/>
        <c:axId val="92787072"/>
      </c:lineChart>
      <c:catAx>
        <c:axId val="92760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2787072"/>
        <c:crosses val="autoZero"/>
        <c:auto val="1"/>
        <c:lblAlgn val="ctr"/>
        <c:lblOffset val="100"/>
        <c:noMultiLvlLbl val="1"/>
      </c:catAx>
      <c:valAx>
        <c:axId val="9278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2760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52213</c:v>
                </c:pt>
                <c:pt idx="1">
                  <c:v>53055</c:v>
                </c:pt>
                <c:pt idx="2">
                  <c:v>53113</c:v>
                </c:pt>
                <c:pt idx="3">
                  <c:v>54299</c:v>
                </c:pt>
                <c:pt idx="4">
                  <c:v>58398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F-497F-BC60-ACD1AE426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0496"/>
        <c:axId val="9322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50510</c:v>
                </c:pt>
                <c:pt idx="1">
                  <c:v>56892</c:v>
                </c:pt>
                <c:pt idx="2">
                  <c:v>52405</c:v>
                </c:pt>
                <c:pt idx="3">
                  <c:v>53523</c:v>
                </c:pt>
                <c:pt idx="4">
                  <c:v>57368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F-497F-BC60-ACD1AE426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10496"/>
        <c:axId val="93220864"/>
      </c:lineChart>
      <c:catAx>
        <c:axId val="93210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20864"/>
        <c:crosses val="autoZero"/>
        <c:auto val="1"/>
        <c:lblAlgn val="ctr"/>
        <c:lblOffset val="100"/>
        <c:noMultiLvlLbl val="1"/>
      </c:catAx>
      <c:valAx>
        <c:axId val="9322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210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1-4D58-BD65-D898A509B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94272"/>
        <c:axId val="9150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76.3</c:v>
                </c:pt>
                <c:pt idx="1">
                  <c:v>40.200000000000003</c:v>
                </c:pt>
                <c:pt idx="2">
                  <c:v>75.900000000000006</c:v>
                </c:pt>
                <c:pt idx="3">
                  <c:v>75.099999999999994</c:v>
                </c:pt>
                <c:pt idx="4">
                  <c:v>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B1-4D58-BD65-D898A509B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94272"/>
        <c:axId val="91504640"/>
      </c:lineChart>
      <c:catAx>
        <c:axId val="9149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504640"/>
        <c:crosses val="autoZero"/>
        <c:auto val="1"/>
        <c:lblAlgn val="ctr"/>
        <c:lblOffset val="100"/>
        <c:noMultiLvlLbl val="1"/>
      </c:catAx>
      <c:valAx>
        <c:axId val="9150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49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102.2</c:v>
                </c:pt>
                <c:pt idx="1">
                  <c:v>96.4</c:v>
                </c:pt>
                <c:pt idx="2">
                  <c:v>96.8</c:v>
                </c:pt>
                <c:pt idx="3">
                  <c:v>95.4</c:v>
                </c:pt>
                <c:pt idx="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0-4F71-B1D6-ED368E5B0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51232"/>
        <c:axId val="9155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90.1</c:v>
                </c:pt>
                <c:pt idx="1">
                  <c:v>92.1</c:v>
                </c:pt>
                <c:pt idx="2">
                  <c:v>89.7</c:v>
                </c:pt>
                <c:pt idx="3">
                  <c:v>89.3</c:v>
                </c:pt>
                <c:pt idx="4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E0-4F71-B1D6-ED368E5B0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51232"/>
        <c:axId val="91553152"/>
      </c:lineChart>
      <c:catAx>
        <c:axId val="91551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553152"/>
        <c:crosses val="autoZero"/>
        <c:auto val="1"/>
        <c:lblAlgn val="ctr"/>
        <c:lblOffset val="100"/>
        <c:noMultiLvlLbl val="1"/>
      </c:catAx>
      <c:valAx>
        <c:axId val="9155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551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101.5</c:v>
                </c:pt>
                <c:pt idx="1">
                  <c:v>92.7</c:v>
                </c:pt>
                <c:pt idx="2">
                  <c:v>96.8</c:v>
                </c:pt>
                <c:pt idx="3">
                  <c:v>95.6</c:v>
                </c:pt>
                <c:pt idx="4">
                  <c:v>95.7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9-4C84-81EC-1FD3E6C72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95904"/>
        <c:axId val="9159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98.7</c:v>
                </c:pt>
                <c:pt idx="2">
                  <c:v>97.8</c:v>
                </c:pt>
                <c:pt idx="3">
                  <c:v>97</c:v>
                </c:pt>
                <c:pt idx="4">
                  <c:v>102.4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9-4C84-81EC-1FD3E6C72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95904"/>
        <c:axId val="91597824"/>
      </c:lineChart>
      <c:catAx>
        <c:axId val="91595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597824"/>
        <c:crosses val="autoZero"/>
        <c:auto val="1"/>
        <c:lblAlgn val="ctr"/>
        <c:lblOffset val="100"/>
        <c:noMultiLvlLbl val="1"/>
      </c:catAx>
      <c:valAx>
        <c:axId val="9159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1595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63</c:v>
                </c:pt>
                <c:pt idx="1">
                  <c:v>36.299999999999997</c:v>
                </c:pt>
                <c:pt idx="2">
                  <c:v>40.200000000000003</c:v>
                </c:pt>
                <c:pt idx="3">
                  <c:v>43.7</c:v>
                </c:pt>
                <c:pt idx="4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D-4E9C-B8AF-BF4EA54A8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20928"/>
        <c:axId val="9302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49.8</c:v>
                </c:pt>
                <c:pt idx="1">
                  <c:v>52.7</c:v>
                </c:pt>
                <c:pt idx="2">
                  <c:v>51.9</c:v>
                </c:pt>
                <c:pt idx="3">
                  <c:v>52.9</c:v>
                </c:pt>
                <c:pt idx="4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8D-4E9C-B8AF-BF4EA54A8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20928"/>
        <c:axId val="93022848"/>
      </c:lineChart>
      <c:catAx>
        <c:axId val="930209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022848"/>
        <c:crosses val="autoZero"/>
        <c:auto val="1"/>
        <c:lblAlgn val="ctr"/>
        <c:lblOffset val="100"/>
        <c:noMultiLvlLbl val="1"/>
      </c:catAx>
      <c:valAx>
        <c:axId val="9302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020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64</c:v>
                </c:pt>
                <c:pt idx="1">
                  <c:v>35.1</c:v>
                </c:pt>
                <c:pt idx="2">
                  <c:v>47.5</c:v>
                </c:pt>
                <c:pt idx="3">
                  <c:v>56.3</c:v>
                </c:pt>
                <c:pt idx="4">
                  <c:v>65.099999999999994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0-4D60-B683-D7C2F21F1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56000"/>
        <c:axId val="9162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65</c:v>
                </c:pt>
                <c:pt idx="1">
                  <c:v>68.400000000000006</c:v>
                </c:pt>
                <c:pt idx="2">
                  <c:v>68.2</c:v>
                </c:pt>
                <c:pt idx="3">
                  <c:v>69.400000000000006</c:v>
                </c:pt>
                <c:pt idx="4">
                  <c:v>69.900000000000006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B0-4D60-B683-D7C2F21F1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56000"/>
        <c:axId val="91628288"/>
      </c:lineChart>
      <c:catAx>
        <c:axId val="93056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628288"/>
        <c:crosses val="autoZero"/>
        <c:auto val="1"/>
        <c:lblAlgn val="ctr"/>
        <c:lblOffset val="100"/>
        <c:noMultiLvlLbl val="1"/>
      </c:catAx>
      <c:valAx>
        <c:axId val="9162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056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49417033</c:v>
                </c:pt>
                <c:pt idx="1">
                  <c:v>69939000</c:v>
                </c:pt>
                <c:pt idx="2">
                  <c:v>73003040</c:v>
                </c:pt>
                <c:pt idx="3">
                  <c:v>73309772</c:v>
                </c:pt>
                <c:pt idx="4">
                  <c:v>73495459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8-4725-94BF-6ED887A1B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58112"/>
        <c:axId val="9166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45645830</c:v>
                </c:pt>
                <c:pt idx="1">
                  <c:v>45729936</c:v>
                </c:pt>
                <c:pt idx="2">
                  <c:v>48918364</c:v>
                </c:pt>
                <c:pt idx="3">
                  <c:v>49696718</c:v>
                </c:pt>
                <c:pt idx="4">
                  <c:v>50234873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18-4725-94BF-6ED887A1B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58112"/>
        <c:axId val="91668480"/>
      </c:lineChart>
      <c:catAx>
        <c:axId val="91658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668480"/>
        <c:crosses val="autoZero"/>
        <c:auto val="1"/>
        <c:lblAlgn val="ctr"/>
        <c:lblOffset val="100"/>
        <c:noMultiLvlLbl val="1"/>
      </c:catAx>
      <c:valAx>
        <c:axId val="9166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1658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24</c:v>
                </c:pt>
                <c:pt idx="1">
                  <c:v>25.4</c:v>
                </c:pt>
                <c:pt idx="2">
                  <c:v>24.5</c:v>
                </c:pt>
                <c:pt idx="3">
                  <c:v>26</c:v>
                </c:pt>
                <c:pt idx="4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1-430B-8030-D066D1A9D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52768"/>
        <c:axId val="9315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23.8</c:v>
                </c:pt>
                <c:pt idx="1">
                  <c:v>25.4</c:v>
                </c:pt>
                <c:pt idx="2">
                  <c:v>23.6</c:v>
                </c:pt>
                <c:pt idx="3">
                  <c:v>24.2</c:v>
                </c:pt>
                <c:pt idx="4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1-430B-8030-D066D1A9D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52768"/>
        <c:axId val="93154688"/>
      </c:lineChart>
      <c:catAx>
        <c:axId val="93152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154688"/>
        <c:crosses val="autoZero"/>
        <c:auto val="1"/>
        <c:lblAlgn val="ctr"/>
        <c:lblOffset val="100"/>
        <c:noMultiLvlLbl val="1"/>
      </c:catAx>
      <c:valAx>
        <c:axId val="9315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152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50.6</c:v>
                </c:pt>
                <c:pt idx="1">
                  <c:v>52.4</c:v>
                </c:pt>
                <c:pt idx="2">
                  <c:v>51.9</c:v>
                </c:pt>
                <c:pt idx="3">
                  <c:v>51.4</c:v>
                </c:pt>
                <c:pt idx="4">
                  <c:v>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1-4B69-B379-7A64183FB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34208"/>
        <c:axId val="9273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55.8</c:v>
                </c:pt>
                <c:pt idx="1">
                  <c:v>53.8</c:v>
                </c:pt>
                <c:pt idx="2">
                  <c:v>56</c:v>
                </c:pt>
                <c:pt idx="3">
                  <c:v>56.2</c:v>
                </c:pt>
                <c:pt idx="4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1-4B69-B379-7A64183FB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34208"/>
        <c:axId val="92736128"/>
      </c:lineChart>
      <c:catAx>
        <c:axId val="92734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2736128"/>
        <c:crosses val="autoZero"/>
        <c:auto val="1"/>
        <c:lblAlgn val="ctr"/>
        <c:lblOffset val="100"/>
        <c:noMultiLvlLbl val="1"/>
      </c:catAx>
      <c:valAx>
        <c:axId val="9273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734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zoomScale="80" zoomScaleNormal="80" zoomScaleSheetLayoutView="70" workbookViewId="0"/>
  </sheetViews>
  <sheetFormatPr defaultColWidth="2.6328125" defaultRowHeight="13"/>
  <cols>
    <col min="1" max="1" width="2" customWidth="1"/>
    <col min="2" max="2" width="0.90625" customWidth="1"/>
    <col min="3" max="372" width="0.6328125" customWidth="1"/>
    <col min="373" max="373" width="2.26953125" customWidth="1"/>
    <col min="374" max="388" width="3" customWidth="1"/>
    <col min="393" max="393" width="2.63281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  <c r="IN2" s="157"/>
      <c r="IO2" s="157"/>
      <c r="IP2" s="157"/>
      <c r="IQ2" s="157"/>
      <c r="IR2" s="157"/>
      <c r="IS2" s="157"/>
      <c r="IT2" s="157"/>
      <c r="IU2" s="157"/>
      <c r="IV2" s="157"/>
      <c r="IW2" s="157"/>
      <c r="IX2" s="157"/>
      <c r="IY2" s="157"/>
      <c r="IZ2" s="157"/>
      <c r="JA2" s="157"/>
      <c r="JB2" s="157"/>
      <c r="JC2" s="157"/>
      <c r="JD2" s="157"/>
      <c r="JE2" s="157"/>
      <c r="JF2" s="157"/>
      <c r="JG2" s="157"/>
      <c r="JH2" s="157"/>
      <c r="JI2" s="157"/>
      <c r="JJ2" s="157"/>
      <c r="JK2" s="157"/>
      <c r="JL2" s="157"/>
      <c r="JM2" s="157"/>
      <c r="JN2" s="157"/>
      <c r="JO2" s="157"/>
      <c r="JP2" s="157"/>
      <c r="JQ2" s="157"/>
      <c r="JR2" s="157"/>
      <c r="JS2" s="157"/>
      <c r="JT2" s="157"/>
      <c r="JU2" s="157"/>
      <c r="JV2" s="157"/>
      <c r="JW2" s="157"/>
      <c r="JX2" s="157"/>
      <c r="JY2" s="157"/>
      <c r="JZ2" s="157"/>
      <c r="KA2" s="157"/>
      <c r="KB2" s="157"/>
      <c r="KC2" s="157"/>
      <c r="KD2" s="157"/>
      <c r="KE2" s="157"/>
      <c r="KF2" s="157"/>
      <c r="KG2" s="157"/>
      <c r="KH2" s="157"/>
      <c r="KI2" s="157"/>
      <c r="KJ2" s="157"/>
      <c r="KK2" s="157"/>
      <c r="KL2" s="157"/>
      <c r="KM2" s="157"/>
      <c r="KN2" s="157"/>
      <c r="KO2" s="157"/>
      <c r="KP2" s="157"/>
      <c r="KQ2" s="157"/>
      <c r="KR2" s="157"/>
      <c r="KS2" s="157"/>
      <c r="KT2" s="157"/>
      <c r="KU2" s="157"/>
      <c r="KV2" s="157"/>
      <c r="KW2" s="157"/>
      <c r="KX2" s="157"/>
      <c r="KY2" s="157"/>
      <c r="KZ2" s="157"/>
      <c r="LA2" s="157"/>
      <c r="LB2" s="157"/>
      <c r="LC2" s="157"/>
      <c r="LD2" s="157"/>
      <c r="LE2" s="157"/>
      <c r="LF2" s="157"/>
      <c r="LG2" s="157"/>
      <c r="LH2" s="157"/>
      <c r="LI2" s="157"/>
      <c r="LJ2" s="157"/>
      <c r="LK2" s="157"/>
      <c r="LL2" s="157"/>
      <c r="LM2" s="157"/>
      <c r="LN2" s="157"/>
      <c r="LO2" s="157"/>
      <c r="LP2" s="157"/>
      <c r="LQ2" s="157"/>
      <c r="LR2" s="157"/>
      <c r="LS2" s="157"/>
      <c r="LT2" s="157"/>
      <c r="LU2" s="157"/>
      <c r="LV2" s="157"/>
      <c r="LW2" s="157"/>
      <c r="LX2" s="157"/>
      <c r="LY2" s="157"/>
      <c r="LZ2" s="157"/>
      <c r="MA2" s="157"/>
      <c r="MB2" s="157"/>
      <c r="MC2" s="157"/>
      <c r="MD2" s="157"/>
      <c r="ME2" s="157"/>
      <c r="MF2" s="157"/>
      <c r="MG2" s="157"/>
      <c r="MH2" s="157"/>
      <c r="MI2" s="157"/>
      <c r="MJ2" s="157"/>
      <c r="MK2" s="157"/>
      <c r="ML2" s="157"/>
      <c r="MM2" s="157"/>
      <c r="MN2" s="157"/>
      <c r="MO2" s="157"/>
      <c r="MP2" s="157"/>
      <c r="MQ2" s="157"/>
      <c r="MR2" s="157"/>
      <c r="MS2" s="157"/>
      <c r="MT2" s="157"/>
      <c r="MU2" s="157"/>
      <c r="MV2" s="157"/>
      <c r="MW2" s="157"/>
      <c r="MX2" s="157"/>
      <c r="MY2" s="157"/>
      <c r="MZ2" s="157"/>
      <c r="NA2" s="157"/>
      <c r="NB2" s="157"/>
      <c r="NC2" s="157"/>
      <c r="ND2" s="157"/>
      <c r="NE2" s="157"/>
      <c r="NF2" s="157"/>
      <c r="NG2" s="157"/>
      <c r="NH2" s="157"/>
      <c r="NI2" s="157"/>
      <c r="NJ2" s="157"/>
      <c r="NK2" s="157"/>
      <c r="NL2" s="157"/>
      <c r="NM2" s="157"/>
      <c r="NN2" s="157"/>
      <c r="NO2" s="157"/>
      <c r="NP2" s="157"/>
      <c r="NQ2" s="157"/>
      <c r="NR2" s="157"/>
      <c r="NS2" s="157"/>
      <c r="NT2" s="157"/>
      <c r="NU2" s="157"/>
      <c r="NV2" s="157"/>
      <c r="NW2" s="157"/>
      <c r="NX2" s="157"/>
    </row>
    <row r="3" spans="1:388" ht="9.75" customHeight="1">
      <c r="A3" s="2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  <c r="IM3" s="157"/>
      <c r="IN3" s="157"/>
      <c r="IO3" s="157"/>
      <c r="IP3" s="157"/>
      <c r="IQ3" s="157"/>
      <c r="IR3" s="157"/>
      <c r="IS3" s="157"/>
      <c r="IT3" s="157"/>
      <c r="IU3" s="157"/>
      <c r="IV3" s="157"/>
      <c r="IW3" s="157"/>
      <c r="IX3" s="157"/>
      <c r="IY3" s="157"/>
      <c r="IZ3" s="157"/>
      <c r="JA3" s="157"/>
      <c r="JB3" s="157"/>
      <c r="JC3" s="157"/>
      <c r="JD3" s="157"/>
      <c r="JE3" s="157"/>
      <c r="JF3" s="157"/>
      <c r="JG3" s="157"/>
      <c r="JH3" s="157"/>
      <c r="JI3" s="157"/>
      <c r="JJ3" s="157"/>
      <c r="JK3" s="157"/>
      <c r="JL3" s="157"/>
      <c r="JM3" s="157"/>
      <c r="JN3" s="157"/>
      <c r="JO3" s="157"/>
      <c r="JP3" s="157"/>
      <c r="JQ3" s="157"/>
      <c r="JR3" s="157"/>
      <c r="JS3" s="157"/>
      <c r="JT3" s="157"/>
      <c r="JU3" s="157"/>
      <c r="JV3" s="157"/>
      <c r="JW3" s="157"/>
      <c r="JX3" s="157"/>
      <c r="JY3" s="157"/>
      <c r="JZ3" s="157"/>
      <c r="KA3" s="157"/>
      <c r="KB3" s="157"/>
      <c r="KC3" s="157"/>
      <c r="KD3" s="157"/>
      <c r="KE3" s="157"/>
      <c r="KF3" s="157"/>
      <c r="KG3" s="157"/>
      <c r="KH3" s="157"/>
      <c r="KI3" s="157"/>
      <c r="KJ3" s="157"/>
      <c r="KK3" s="157"/>
      <c r="KL3" s="157"/>
      <c r="KM3" s="157"/>
      <c r="KN3" s="157"/>
      <c r="KO3" s="157"/>
      <c r="KP3" s="157"/>
      <c r="KQ3" s="157"/>
      <c r="KR3" s="157"/>
      <c r="KS3" s="157"/>
      <c r="KT3" s="157"/>
      <c r="KU3" s="157"/>
      <c r="KV3" s="157"/>
      <c r="KW3" s="157"/>
      <c r="KX3" s="157"/>
      <c r="KY3" s="157"/>
      <c r="KZ3" s="157"/>
      <c r="LA3" s="157"/>
      <c r="LB3" s="157"/>
      <c r="LC3" s="157"/>
      <c r="LD3" s="157"/>
      <c r="LE3" s="157"/>
      <c r="LF3" s="157"/>
      <c r="LG3" s="157"/>
      <c r="LH3" s="157"/>
      <c r="LI3" s="157"/>
      <c r="LJ3" s="157"/>
      <c r="LK3" s="157"/>
      <c r="LL3" s="157"/>
      <c r="LM3" s="157"/>
      <c r="LN3" s="157"/>
      <c r="LO3" s="157"/>
      <c r="LP3" s="157"/>
      <c r="LQ3" s="157"/>
      <c r="LR3" s="157"/>
      <c r="LS3" s="157"/>
      <c r="LT3" s="157"/>
      <c r="LU3" s="157"/>
      <c r="LV3" s="157"/>
      <c r="LW3" s="157"/>
      <c r="LX3" s="157"/>
      <c r="LY3" s="157"/>
      <c r="LZ3" s="157"/>
      <c r="MA3" s="157"/>
      <c r="MB3" s="157"/>
      <c r="MC3" s="157"/>
      <c r="MD3" s="157"/>
      <c r="ME3" s="157"/>
      <c r="MF3" s="157"/>
      <c r="MG3" s="157"/>
      <c r="MH3" s="157"/>
      <c r="MI3" s="157"/>
      <c r="MJ3" s="157"/>
      <c r="MK3" s="157"/>
      <c r="ML3" s="157"/>
      <c r="MM3" s="157"/>
      <c r="MN3" s="157"/>
      <c r="MO3" s="157"/>
      <c r="MP3" s="157"/>
      <c r="MQ3" s="157"/>
      <c r="MR3" s="157"/>
      <c r="MS3" s="157"/>
      <c r="MT3" s="157"/>
      <c r="MU3" s="157"/>
      <c r="MV3" s="157"/>
      <c r="MW3" s="157"/>
      <c r="MX3" s="157"/>
      <c r="MY3" s="157"/>
      <c r="MZ3" s="157"/>
      <c r="NA3" s="157"/>
      <c r="NB3" s="157"/>
      <c r="NC3" s="157"/>
      <c r="ND3" s="157"/>
      <c r="NE3" s="157"/>
      <c r="NF3" s="157"/>
      <c r="NG3" s="157"/>
      <c r="NH3" s="157"/>
      <c r="NI3" s="157"/>
      <c r="NJ3" s="157"/>
      <c r="NK3" s="157"/>
      <c r="NL3" s="157"/>
      <c r="NM3" s="157"/>
      <c r="NN3" s="157"/>
      <c r="NO3" s="157"/>
      <c r="NP3" s="157"/>
      <c r="NQ3" s="157"/>
      <c r="NR3" s="157"/>
      <c r="NS3" s="157"/>
      <c r="NT3" s="157"/>
      <c r="NU3" s="157"/>
      <c r="NV3" s="157"/>
      <c r="NW3" s="157"/>
      <c r="NX3" s="157"/>
    </row>
    <row r="4" spans="1:388" ht="9.75" customHeight="1">
      <c r="A4" s="2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57"/>
      <c r="IM4" s="157"/>
      <c r="IN4" s="157"/>
      <c r="IO4" s="157"/>
      <c r="IP4" s="157"/>
      <c r="IQ4" s="157"/>
      <c r="IR4" s="157"/>
      <c r="IS4" s="157"/>
      <c r="IT4" s="157"/>
      <c r="IU4" s="157"/>
      <c r="IV4" s="157"/>
      <c r="IW4" s="157"/>
      <c r="IX4" s="157"/>
      <c r="IY4" s="157"/>
      <c r="IZ4" s="157"/>
      <c r="JA4" s="157"/>
      <c r="JB4" s="157"/>
      <c r="JC4" s="157"/>
      <c r="JD4" s="157"/>
      <c r="JE4" s="157"/>
      <c r="JF4" s="157"/>
      <c r="JG4" s="157"/>
      <c r="JH4" s="157"/>
      <c r="JI4" s="157"/>
      <c r="JJ4" s="157"/>
      <c r="JK4" s="157"/>
      <c r="JL4" s="157"/>
      <c r="JM4" s="157"/>
      <c r="JN4" s="157"/>
      <c r="JO4" s="157"/>
      <c r="JP4" s="157"/>
      <c r="JQ4" s="157"/>
      <c r="JR4" s="157"/>
      <c r="JS4" s="157"/>
      <c r="JT4" s="157"/>
      <c r="JU4" s="157"/>
      <c r="JV4" s="157"/>
      <c r="JW4" s="157"/>
      <c r="JX4" s="157"/>
      <c r="JY4" s="157"/>
      <c r="JZ4" s="157"/>
      <c r="KA4" s="157"/>
      <c r="KB4" s="157"/>
      <c r="KC4" s="157"/>
      <c r="KD4" s="157"/>
      <c r="KE4" s="157"/>
      <c r="KF4" s="157"/>
      <c r="KG4" s="157"/>
      <c r="KH4" s="157"/>
      <c r="KI4" s="157"/>
      <c r="KJ4" s="157"/>
      <c r="KK4" s="157"/>
      <c r="KL4" s="157"/>
      <c r="KM4" s="157"/>
      <c r="KN4" s="157"/>
      <c r="KO4" s="157"/>
      <c r="KP4" s="157"/>
      <c r="KQ4" s="157"/>
      <c r="KR4" s="157"/>
      <c r="KS4" s="157"/>
      <c r="KT4" s="157"/>
      <c r="KU4" s="157"/>
      <c r="KV4" s="157"/>
      <c r="KW4" s="157"/>
      <c r="KX4" s="157"/>
      <c r="KY4" s="157"/>
      <c r="KZ4" s="157"/>
      <c r="LA4" s="157"/>
      <c r="LB4" s="157"/>
      <c r="LC4" s="157"/>
      <c r="LD4" s="157"/>
      <c r="LE4" s="157"/>
      <c r="LF4" s="157"/>
      <c r="LG4" s="157"/>
      <c r="LH4" s="157"/>
      <c r="LI4" s="157"/>
      <c r="LJ4" s="157"/>
      <c r="LK4" s="157"/>
      <c r="LL4" s="157"/>
      <c r="LM4" s="157"/>
      <c r="LN4" s="157"/>
      <c r="LO4" s="157"/>
      <c r="LP4" s="157"/>
      <c r="LQ4" s="157"/>
      <c r="LR4" s="157"/>
      <c r="LS4" s="157"/>
      <c r="LT4" s="157"/>
      <c r="LU4" s="157"/>
      <c r="LV4" s="157"/>
      <c r="LW4" s="157"/>
      <c r="LX4" s="157"/>
      <c r="LY4" s="157"/>
      <c r="LZ4" s="157"/>
      <c r="MA4" s="157"/>
      <c r="MB4" s="157"/>
      <c r="MC4" s="157"/>
      <c r="MD4" s="157"/>
      <c r="ME4" s="157"/>
      <c r="MF4" s="157"/>
      <c r="MG4" s="157"/>
      <c r="MH4" s="157"/>
      <c r="MI4" s="157"/>
      <c r="MJ4" s="157"/>
      <c r="MK4" s="157"/>
      <c r="ML4" s="157"/>
      <c r="MM4" s="157"/>
      <c r="MN4" s="157"/>
      <c r="MO4" s="157"/>
      <c r="MP4" s="157"/>
      <c r="MQ4" s="157"/>
      <c r="MR4" s="157"/>
      <c r="MS4" s="157"/>
      <c r="MT4" s="157"/>
      <c r="MU4" s="157"/>
      <c r="MV4" s="157"/>
      <c r="MW4" s="157"/>
      <c r="MX4" s="157"/>
      <c r="MY4" s="157"/>
      <c r="MZ4" s="157"/>
      <c r="NA4" s="157"/>
      <c r="NB4" s="157"/>
      <c r="NC4" s="157"/>
      <c r="ND4" s="157"/>
      <c r="NE4" s="157"/>
      <c r="NF4" s="157"/>
      <c r="NG4" s="157"/>
      <c r="NH4" s="157"/>
      <c r="NI4" s="157"/>
      <c r="NJ4" s="157"/>
      <c r="NK4" s="157"/>
      <c r="NL4" s="157"/>
      <c r="NM4" s="157"/>
      <c r="NN4" s="157"/>
      <c r="NO4" s="157"/>
      <c r="NP4" s="157"/>
      <c r="NQ4" s="157"/>
      <c r="NR4" s="157"/>
      <c r="NS4" s="157"/>
      <c r="NT4" s="157"/>
      <c r="NU4" s="157"/>
      <c r="NV4" s="157"/>
      <c r="NW4" s="157"/>
      <c r="NX4" s="157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8" t="str">
        <f>データ!H6</f>
        <v>群馬県多野藤岡医療事務市町村組合　公立藤岡総合病院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8" t="s">
        <v>1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50"/>
      <c r="AU7" s="148" t="s">
        <v>2</v>
      </c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50"/>
      <c r="CN7" s="148" t="s">
        <v>3</v>
      </c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50"/>
      <c r="EG7" s="148" t="s">
        <v>4</v>
      </c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50"/>
      <c r="FZ7" s="148" t="s">
        <v>5</v>
      </c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50"/>
      <c r="ID7" s="148" t="s">
        <v>6</v>
      </c>
      <c r="IE7" s="149"/>
      <c r="IF7" s="149"/>
      <c r="IG7" s="149"/>
      <c r="IH7" s="149"/>
      <c r="II7" s="149"/>
      <c r="IJ7" s="149"/>
      <c r="IK7" s="149"/>
      <c r="IL7" s="149"/>
      <c r="IM7" s="149"/>
      <c r="IN7" s="149"/>
      <c r="IO7" s="149"/>
      <c r="IP7" s="149"/>
      <c r="IQ7" s="149"/>
      <c r="IR7" s="149"/>
      <c r="IS7" s="149"/>
      <c r="IT7" s="149"/>
      <c r="IU7" s="149"/>
      <c r="IV7" s="149"/>
      <c r="IW7" s="149"/>
      <c r="IX7" s="149"/>
      <c r="IY7" s="149"/>
      <c r="IZ7" s="149"/>
      <c r="JA7" s="149"/>
      <c r="JB7" s="149"/>
      <c r="JC7" s="149"/>
      <c r="JD7" s="149"/>
      <c r="JE7" s="149"/>
      <c r="JF7" s="149"/>
      <c r="JG7" s="149"/>
      <c r="JH7" s="149"/>
      <c r="JI7" s="149"/>
      <c r="JJ7" s="149"/>
      <c r="JK7" s="149"/>
      <c r="JL7" s="149"/>
      <c r="JM7" s="149"/>
      <c r="JN7" s="149"/>
      <c r="JO7" s="149"/>
      <c r="JP7" s="149"/>
      <c r="JQ7" s="149"/>
      <c r="JR7" s="149"/>
      <c r="JS7" s="149"/>
      <c r="JT7" s="149"/>
      <c r="JU7" s="149"/>
      <c r="JV7" s="150"/>
      <c r="JW7" s="148" t="s">
        <v>7</v>
      </c>
      <c r="JX7" s="149"/>
      <c r="JY7" s="149"/>
      <c r="JZ7" s="149"/>
      <c r="KA7" s="149"/>
      <c r="KB7" s="149"/>
      <c r="KC7" s="149"/>
      <c r="KD7" s="149"/>
      <c r="KE7" s="149"/>
      <c r="KF7" s="149"/>
      <c r="KG7" s="149"/>
      <c r="KH7" s="149"/>
      <c r="KI7" s="149"/>
      <c r="KJ7" s="149"/>
      <c r="KK7" s="149"/>
      <c r="KL7" s="149"/>
      <c r="KM7" s="149"/>
      <c r="KN7" s="149"/>
      <c r="KO7" s="149"/>
      <c r="KP7" s="149"/>
      <c r="KQ7" s="149"/>
      <c r="KR7" s="149"/>
      <c r="KS7" s="149"/>
      <c r="KT7" s="149"/>
      <c r="KU7" s="149"/>
      <c r="KV7" s="149"/>
      <c r="KW7" s="149"/>
      <c r="KX7" s="149"/>
      <c r="KY7" s="149"/>
      <c r="KZ7" s="149"/>
      <c r="LA7" s="149"/>
      <c r="LB7" s="149"/>
      <c r="LC7" s="149"/>
      <c r="LD7" s="149"/>
      <c r="LE7" s="149"/>
      <c r="LF7" s="149"/>
      <c r="LG7" s="149"/>
      <c r="LH7" s="149"/>
      <c r="LI7" s="149"/>
      <c r="LJ7" s="149"/>
      <c r="LK7" s="149"/>
      <c r="LL7" s="149"/>
      <c r="LM7" s="149"/>
      <c r="LN7" s="149"/>
      <c r="LO7" s="150"/>
      <c r="LP7" s="148" t="s">
        <v>8</v>
      </c>
      <c r="LQ7" s="149"/>
      <c r="LR7" s="149"/>
      <c r="LS7" s="149"/>
      <c r="LT7" s="149"/>
      <c r="LU7" s="149"/>
      <c r="LV7" s="149"/>
      <c r="LW7" s="149"/>
      <c r="LX7" s="149"/>
      <c r="LY7" s="149"/>
      <c r="LZ7" s="149"/>
      <c r="MA7" s="149"/>
      <c r="MB7" s="149"/>
      <c r="MC7" s="149"/>
      <c r="MD7" s="149"/>
      <c r="ME7" s="149"/>
      <c r="MF7" s="149"/>
      <c r="MG7" s="149"/>
      <c r="MH7" s="149"/>
      <c r="MI7" s="149"/>
      <c r="MJ7" s="149"/>
      <c r="MK7" s="149"/>
      <c r="ML7" s="149"/>
      <c r="MM7" s="149"/>
      <c r="MN7" s="149"/>
      <c r="MO7" s="149"/>
      <c r="MP7" s="149"/>
      <c r="MQ7" s="149"/>
      <c r="MR7" s="149"/>
      <c r="MS7" s="149"/>
      <c r="MT7" s="149"/>
      <c r="MU7" s="149"/>
      <c r="MV7" s="149"/>
      <c r="MW7" s="149"/>
      <c r="MX7" s="149"/>
      <c r="MY7" s="149"/>
      <c r="MZ7" s="149"/>
      <c r="NA7" s="149"/>
      <c r="NB7" s="149"/>
      <c r="NC7" s="149"/>
      <c r="ND7" s="149"/>
      <c r="NE7" s="149"/>
      <c r="NF7" s="149"/>
      <c r="NG7" s="149"/>
      <c r="NH7" s="150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45" t="str">
        <f>データ!K6</f>
        <v>当然財務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7"/>
      <c r="AU8" s="145" t="str">
        <f>データ!L6</f>
        <v>病院事業</v>
      </c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7"/>
      <c r="CN8" s="145" t="str">
        <f>データ!M6</f>
        <v>一般病院</v>
      </c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7"/>
      <c r="EG8" s="145" t="str">
        <f>データ!N6</f>
        <v>300床以上～400床未満</v>
      </c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7"/>
      <c r="FZ8" s="145" t="str">
        <f>データ!O7</f>
        <v>非設置</v>
      </c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7"/>
      <c r="ID8" s="134">
        <f>データ!Z6</f>
        <v>395</v>
      </c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35"/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6"/>
      <c r="JW8" s="134" t="str">
        <f>データ!AA6</f>
        <v>-</v>
      </c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6"/>
      <c r="LP8" s="134" t="str">
        <f>データ!AB6</f>
        <v>-</v>
      </c>
      <c r="LQ8" s="135"/>
      <c r="LR8" s="135"/>
      <c r="LS8" s="135"/>
      <c r="LT8" s="135"/>
      <c r="LU8" s="135"/>
      <c r="LV8" s="135"/>
      <c r="LW8" s="135"/>
      <c r="LX8" s="135"/>
      <c r="LY8" s="135"/>
      <c r="LZ8" s="135"/>
      <c r="MA8" s="135"/>
      <c r="MB8" s="135"/>
      <c r="MC8" s="135"/>
      <c r="MD8" s="135"/>
      <c r="ME8" s="135"/>
      <c r="MF8" s="135"/>
      <c r="MG8" s="135"/>
      <c r="MH8" s="135"/>
      <c r="MI8" s="135"/>
      <c r="MJ8" s="135"/>
      <c r="MK8" s="135"/>
      <c r="ML8" s="135"/>
      <c r="MM8" s="135"/>
      <c r="MN8" s="135"/>
      <c r="MO8" s="135"/>
      <c r="MP8" s="135"/>
      <c r="MQ8" s="135"/>
      <c r="MR8" s="135"/>
      <c r="MS8" s="135"/>
      <c r="MT8" s="135"/>
      <c r="MU8" s="135"/>
      <c r="MV8" s="135"/>
      <c r="MW8" s="135"/>
      <c r="MX8" s="135"/>
      <c r="MY8" s="135"/>
      <c r="MZ8" s="135"/>
      <c r="NA8" s="135"/>
      <c r="NB8" s="135"/>
      <c r="NC8" s="135"/>
      <c r="ND8" s="135"/>
      <c r="NE8" s="135"/>
      <c r="NF8" s="135"/>
      <c r="NG8" s="135"/>
      <c r="NH8" s="136"/>
      <c r="NI8" s="3"/>
      <c r="NJ8" s="153" t="s">
        <v>10</v>
      </c>
      <c r="NK8" s="154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8" t="s">
        <v>12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50"/>
      <c r="AU9" s="148" t="s">
        <v>13</v>
      </c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50"/>
      <c r="CN9" s="148" t="s">
        <v>14</v>
      </c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49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149"/>
      <c r="EA9" s="149"/>
      <c r="EB9" s="149"/>
      <c r="EC9" s="149"/>
      <c r="ED9" s="149"/>
      <c r="EE9" s="149"/>
      <c r="EF9" s="150"/>
      <c r="EG9" s="148" t="s">
        <v>15</v>
      </c>
      <c r="EH9" s="149"/>
      <c r="EI9" s="149"/>
      <c r="EJ9" s="149"/>
      <c r="EK9" s="149"/>
      <c r="EL9" s="149"/>
      <c r="EM9" s="149"/>
      <c r="EN9" s="149"/>
      <c r="EO9" s="149"/>
      <c r="EP9" s="149"/>
      <c r="EQ9" s="149"/>
      <c r="ER9" s="149"/>
      <c r="ES9" s="149"/>
      <c r="ET9" s="149"/>
      <c r="EU9" s="149"/>
      <c r="EV9" s="149"/>
      <c r="EW9" s="149"/>
      <c r="EX9" s="149"/>
      <c r="EY9" s="149"/>
      <c r="EZ9" s="149"/>
      <c r="FA9" s="149"/>
      <c r="FB9" s="149"/>
      <c r="FC9" s="149"/>
      <c r="FD9" s="149"/>
      <c r="FE9" s="149"/>
      <c r="FF9" s="149"/>
      <c r="FG9" s="149"/>
      <c r="FH9" s="149"/>
      <c r="FI9" s="149"/>
      <c r="FJ9" s="149"/>
      <c r="FK9" s="149"/>
      <c r="FL9" s="149"/>
      <c r="FM9" s="149"/>
      <c r="FN9" s="149"/>
      <c r="FO9" s="149"/>
      <c r="FP9" s="149"/>
      <c r="FQ9" s="149"/>
      <c r="FR9" s="149"/>
      <c r="FS9" s="149"/>
      <c r="FT9" s="149"/>
      <c r="FU9" s="149"/>
      <c r="FV9" s="149"/>
      <c r="FW9" s="149"/>
      <c r="FX9" s="149"/>
      <c r="FY9" s="150"/>
      <c r="FZ9" s="148" t="s">
        <v>16</v>
      </c>
      <c r="GA9" s="149"/>
      <c r="GB9" s="149"/>
      <c r="GC9" s="149"/>
      <c r="GD9" s="149"/>
      <c r="GE9" s="149"/>
      <c r="GF9" s="149"/>
      <c r="GG9" s="149"/>
      <c r="GH9" s="149"/>
      <c r="GI9" s="149"/>
      <c r="GJ9" s="149"/>
      <c r="GK9" s="149"/>
      <c r="GL9" s="149"/>
      <c r="GM9" s="149"/>
      <c r="GN9" s="149"/>
      <c r="GO9" s="149"/>
      <c r="GP9" s="149"/>
      <c r="GQ9" s="149"/>
      <c r="GR9" s="149"/>
      <c r="GS9" s="149"/>
      <c r="GT9" s="149"/>
      <c r="GU9" s="149"/>
      <c r="GV9" s="149"/>
      <c r="GW9" s="149"/>
      <c r="GX9" s="149"/>
      <c r="GY9" s="149"/>
      <c r="GZ9" s="149"/>
      <c r="HA9" s="149"/>
      <c r="HB9" s="149"/>
      <c r="HC9" s="149"/>
      <c r="HD9" s="149"/>
      <c r="HE9" s="149"/>
      <c r="HF9" s="149"/>
      <c r="HG9" s="149"/>
      <c r="HH9" s="149"/>
      <c r="HI9" s="149"/>
      <c r="HJ9" s="149"/>
      <c r="HK9" s="149"/>
      <c r="HL9" s="149"/>
      <c r="HM9" s="149"/>
      <c r="HN9" s="149"/>
      <c r="HO9" s="149"/>
      <c r="HP9" s="149"/>
      <c r="HQ9" s="149"/>
      <c r="HR9" s="150"/>
      <c r="ID9" s="148" t="s">
        <v>17</v>
      </c>
      <c r="IE9" s="149"/>
      <c r="IF9" s="149"/>
      <c r="IG9" s="149"/>
      <c r="IH9" s="149"/>
      <c r="II9" s="149"/>
      <c r="IJ9" s="149"/>
      <c r="IK9" s="149"/>
      <c r="IL9" s="149"/>
      <c r="IM9" s="149"/>
      <c r="IN9" s="149"/>
      <c r="IO9" s="149"/>
      <c r="IP9" s="149"/>
      <c r="IQ9" s="149"/>
      <c r="IR9" s="149"/>
      <c r="IS9" s="149"/>
      <c r="IT9" s="149"/>
      <c r="IU9" s="149"/>
      <c r="IV9" s="149"/>
      <c r="IW9" s="149"/>
      <c r="IX9" s="149"/>
      <c r="IY9" s="149"/>
      <c r="IZ9" s="149"/>
      <c r="JA9" s="149"/>
      <c r="JB9" s="149"/>
      <c r="JC9" s="149"/>
      <c r="JD9" s="149"/>
      <c r="JE9" s="149"/>
      <c r="JF9" s="149"/>
      <c r="JG9" s="149"/>
      <c r="JH9" s="149"/>
      <c r="JI9" s="149"/>
      <c r="JJ9" s="149"/>
      <c r="JK9" s="149"/>
      <c r="JL9" s="149"/>
      <c r="JM9" s="149"/>
      <c r="JN9" s="149"/>
      <c r="JO9" s="149"/>
      <c r="JP9" s="149"/>
      <c r="JQ9" s="149"/>
      <c r="JR9" s="149"/>
      <c r="JS9" s="149"/>
      <c r="JT9" s="149"/>
      <c r="JU9" s="149"/>
      <c r="JV9" s="150"/>
      <c r="JW9" s="148" t="s">
        <v>18</v>
      </c>
      <c r="JX9" s="149"/>
      <c r="JY9" s="149"/>
      <c r="JZ9" s="149"/>
      <c r="KA9" s="149"/>
      <c r="KB9" s="149"/>
      <c r="KC9" s="149"/>
      <c r="KD9" s="149"/>
      <c r="KE9" s="149"/>
      <c r="KF9" s="149"/>
      <c r="KG9" s="149"/>
      <c r="KH9" s="149"/>
      <c r="KI9" s="149"/>
      <c r="KJ9" s="149"/>
      <c r="KK9" s="149"/>
      <c r="KL9" s="149"/>
      <c r="KM9" s="149"/>
      <c r="KN9" s="149"/>
      <c r="KO9" s="149"/>
      <c r="KP9" s="149"/>
      <c r="KQ9" s="149"/>
      <c r="KR9" s="149"/>
      <c r="KS9" s="149"/>
      <c r="KT9" s="149"/>
      <c r="KU9" s="149"/>
      <c r="KV9" s="149"/>
      <c r="KW9" s="149"/>
      <c r="KX9" s="149"/>
      <c r="KY9" s="149"/>
      <c r="KZ9" s="149"/>
      <c r="LA9" s="149"/>
      <c r="LB9" s="149"/>
      <c r="LC9" s="149"/>
      <c r="LD9" s="149"/>
      <c r="LE9" s="149"/>
      <c r="LF9" s="149"/>
      <c r="LG9" s="149"/>
      <c r="LH9" s="149"/>
      <c r="LI9" s="149"/>
      <c r="LJ9" s="149"/>
      <c r="LK9" s="149"/>
      <c r="LL9" s="149"/>
      <c r="LM9" s="149"/>
      <c r="LN9" s="149"/>
      <c r="LO9" s="150"/>
      <c r="LP9" s="148" t="s">
        <v>19</v>
      </c>
      <c r="LQ9" s="149"/>
      <c r="LR9" s="149"/>
      <c r="LS9" s="149"/>
      <c r="LT9" s="149"/>
      <c r="LU9" s="149"/>
      <c r="LV9" s="149"/>
      <c r="LW9" s="149"/>
      <c r="LX9" s="149"/>
      <c r="LY9" s="149"/>
      <c r="LZ9" s="149"/>
      <c r="MA9" s="149"/>
      <c r="MB9" s="149"/>
      <c r="MC9" s="149"/>
      <c r="MD9" s="149"/>
      <c r="ME9" s="149"/>
      <c r="MF9" s="149"/>
      <c r="MG9" s="149"/>
      <c r="MH9" s="149"/>
      <c r="MI9" s="149"/>
      <c r="MJ9" s="149"/>
      <c r="MK9" s="149"/>
      <c r="ML9" s="149"/>
      <c r="MM9" s="149"/>
      <c r="MN9" s="149"/>
      <c r="MO9" s="149"/>
      <c r="MP9" s="149"/>
      <c r="MQ9" s="149"/>
      <c r="MR9" s="149"/>
      <c r="MS9" s="149"/>
      <c r="MT9" s="149"/>
      <c r="MU9" s="149"/>
      <c r="MV9" s="149"/>
      <c r="MW9" s="149"/>
      <c r="MX9" s="149"/>
      <c r="MY9" s="149"/>
      <c r="MZ9" s="149"/>
      <c r="NA9" s="149"/>
      <c r="NB9" s="149"/>
      <c r="NC9" s="149"/>
      <c r="ND9" s="149"/>
      <c r="NE9" s="149"/>
      <c r="NF9" s="149"/>
      <c r="NG9" s="149"/>
      <c r="NH9" s="150"/>
      <c r="NI9" s="3"/>
      <c r="NJ9" s="155" t="s">
        <v>20</v>
      </c>
      <c r="NK9" s="156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45" t="str">
        <f>データ!P6</f>
        <v>直営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7"/>
      <c r="AU10" s="134">
        <f>データ!Q6</f>
        <v>27</v>
      </c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6"/>
      <c r="CN10" s="145" t="str">
        <f>データ!R6</f>
        <v>対象</v>
      </c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7"/>
      <c r="EG10" s="145" t="str">
        <f>データ!S6</f>
        <v>ド 透 未 訓 ガ</v>
      </c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7"/>
      <c r="FZ10" s="145" t="str">
        <f>データ!T6</f>
        <v>救 臨 が 感 災 地 輪</v>
      </c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7"/>
      <c r="ID10" s="134" t="str">
        <f>データ!AC6</f>
        <v>-</v>
      </c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  <c r="IR10" s="135"/>
      <c r="IS10" s="135"/>
      <c r="IT10" s="135"/>
      <c r="IU10" s="135"/>
      <c r="IV10" s="135"/>
      <c r="IW10" s="135"/>
      <c r="IX10" s="135"/>
      <c r="IY10" s="135"/>
      <c r="IZ10" s="135"/>
      <c r="JA10" s="135"/>
      <c r="JB10" s="135"/>
      <c r="JC10" s="135"/>
      <c r="JD10" s="135"/>
      <c r="JE10" s="135"/>
      <c r="JF10" s="135"/>
      <c r="JG10" s="135"/>
      <c r="JH10" s="135"/>
      <c r="JI10" s="135"/>
      <c r="JJ10" s="135"/>
      <c r="JK10" s="135"/>
      <c r="JL10" s="135"/>
      <c r="JM10" s="135"/>
      <c r="JN10" s="135"/>
      <c r="JO10" s="135"/>
      <c r="JP10" s="135"/>
      <c r="JQ10" s="135"/>
      <c r="JR10" s="135"/>
      <c r="JS10" s="135"/>
      <c r="JT10" s="135"/>
      <c r="JU10" s="135"/>
      <c r="JV10" s="136"/>
      <c r="JW10" s="134">
        <f>データ!AD6</f>
        <v>4</v>
      </c>
      <c r="JX10" s="135"/>
      <c r="JY10" s="135"/>
      <c r="JZ10" s="135"/>
      <c r="KA10" s="135"/>
      <c r="KB10" s="135"/>
      <c r="KC10" s="135"/>
      <c r="KD10" s="135"/>
      <c r="KE10" s="135"/>
      <c r="KF10" s="135"/>
      <c r="KG10" s="135"/>
      <c r="KH10" s="135"/>
      <c r="KI10" s="135"/>
      <c r="KJ10" s="135"/>
      <c r="KK10" s="135"/>
      <c r="KL10" s="135"/>
      <c r="KM10" s="135"/>
      <c r="KN10" s="135"/>
      <c r="KO10" s="135"/>
      <c r="KP10" s="135"/>
      <c r="KQ10" s="135"/>
      <c r="KR10" s="135"/>
      <c r="KS10" s="135"/>
      <c r="KT10" s="135"/>
      <c r="KU10" s="135"/>
      <c r="KV10" s="135"/>
      <c r="KW10" s="135"/>
      <c r="KX10" s="135"/>
      <c r="KY10" s="135"/>
      <c r="KZ10" s="135"/>
      <c r="LA10" s="135"/>
      <c r="LB10" s="135"/>
      <c r="LC10" s="135"/>
      <c r="LD10" s="135"/>
      <c r="LE10" s="135"/>
      <c r="LF10" s="135"/>
      <c r="LG10" s="135"/>
      <c r="LH10" s="135"/>
      <c r="LI10" s="135"/>
      <c r="LJ10" s="135"/>
      <c r="LK10" s="135"/>
      <c r="LL10" s="135"/>
      <c r="LM10" s="135"/>
      <c r="LN10" s="135"/>
      <c r="LO10" s="136"/>
      <c r="LP10" s="134">
        <f>データ!AE6</f>
        <v>399</v>
      </c>
      <c r="LQ10" s="135"/>
      <c r="LR10" s="135"/>
      <c r="LS10" s="135"/>
      <c r="LT10" s="135"/>
      <c r="LU10" s="135"/>
      <c r="LV10" s="135"/>
      <c r="LW10" s="135"/>
      <c r="LX10" s="135"/>
      <c r="LY10" s="135"/>
      <c r="LZ10" s="135"/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6"/>
      <c r="NI10" s="2"/>
      <c r="NJ10" s="151" t="s">
        <v>22</v>
      </c>
      <c r="NK10" s="15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8" t="s">
        <v>24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50"/>
      <c r="AU11" s="148" t="s">
        <v>25</v>
      </c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50"/>
      <c r="CN11" s="148" t="s">
        <v>26</v>
      </c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49"/>
      <c r="DE11" s="149"/>
      <c r="DF11" s="149"/>
      <c r="DG11" s="149"/>
      <c r="DH11" s="149"/>
      <c r="DI11" s="149"/>
      <c r="DJ11" s="149"/>
      <c r="DK11" s="149"/>
      <c r="DL11" s="149"/>
      <c r="DM11" s="149"/>
      <c r="DN11" s="149"/>
      <c r="DO11" s="149"/>
      <c r="DP11" s="149"/>
      <c r="DQ11" s="149"/>
      <c r="DR11" s="149"/>
      <c r="DS11" s="149"/>
      <c r="DT11" s="149"/>
      <c r="DU11" s="149"/>
      <c r="DV11" s="149"/>
      <c r="DW11" s="149"/>
      <c r="DX11" s="149"/>
      <c r="DY11" s="149"/>
      <c r="DZ11" s="149"/>
      <c r="EA11" s="149"/>
      <c r="EB11" s="149"/>
      <c r="EC11" s="149"/>
      <c r="ED11" s="149"/>
      <c r="EE11" s="149"/>
      <c r="EF11" s="150"/>
      <c r="EG11" s="148" t="s">
        <v>27</v>
      </c>
      <c r="EH11" s="149"/>
      <c r="EI11" s="149"/>
      <c r="EJ11" s="149"/>
      <c r="EK11" s="149"/>
      <c r="EL11" s="149"/>
      <c r="EM11" s="149"/>
      <c r="EN11" s="149"/>
      <c r="EO11" s="149"/>
      <c r="EP11" s="149"/>
      <c r="EQ11" s="149"/>
      <c r="ER11" s="149"/>
      <c r="ES11" s="149"/>
      <c r="ET11" s="149"/>
      <c r="EU11" s="149"/>
      <c r="EV11" s="149"/>
      <c r="EW11" s="149"/>
      <c r="EX11" s="149"/>
      <c r="EY11" s="149"/>
      <c r="EZ11" s="149"/>
      <c r="FA11" s="149"/>
      <c r="FB11" s="149"/>
      <c r="FC11" s="149"/>
      <c r="FD11" s="149"/>
      <c r="FE11" s="149"/>
      <c r="FF11" s="149"/>
      <c r="FG11" s="149"/>
      <c r="FH11" s="149"/>
      <c r="FI11" s="149"/>
      <c r="FJ11" s="149"/>
      <c r="FK11" s="149"/>
      <c r="FL11" s="149"/>
      <c r="FM11" s="149"/>
      <c r="FN11" s="149"/>
      <c r="FO11" s="149"/>
      <c r="FP11" s="149"/>
      <c r="FQ11" s="149"/>
      <c r="FR11" s="149"/>
      <c r="FS11" s="149"/>
      <c r="FT11" s="149"/>
      <c r="FU11" s="149"/>
      <c r="FV11" s="149"/>
      <c r="FW11" s="149"/>
      <c r="FX11" s="149"/>
      <c r="FY11" s="150"/>
      <c r="FZ11" s="148" t="s">
        <v>28</v>
      </c>
      <c r="GA11" s="149"/>
      <c r="GB11" s="149"/>
      <c r="GC11" s="149"/>
      <c r="GD11" s="149"/>
      <c r="GE11" s="149"/>
      <c r="GF11" s="149"/>
      <c r="GG11" s="149"/>
      <c r="GH11" s="149"/>
      <c r="GI11" s="149"/>
      <c r="GJ11" s="149"/>
      <c r="GK11" s="149"/>
      <c r="GL11" s="149"/>
      <c r="GM11" s="149"/>
      <c r="GN11" s="149"/>
      <c r="GO11" s="149"/>
      <c r="GP11" s="149"/>
      <c r="GQ11" s="149"/>
      <c r="GR11" s="149"/>
      <c r="GS11" s="149"/>
      <c r="GT11" s="149"/>
      <c r="GU11" s="149"/>
      <c r="GV11" s="149"/>
      <c r="GW11" s="149"/>
      <c r="GX11" s="149"/>
      <c r="GY11" s="149"/>
      <c r="GZ11" s="149"/>
      <c r="HA11" s="149"/>
      <c r="HB11" s="149"/>
      <c r="HC11" s="149"/>
      <c r="HD11" s="149"/>
      <c r="HE11" s="149"/>
      <c r="HF11" s="149"/>
      <c r="HG11" s="149"/>
      <c r="HH11" s="149"/>
      <c r="HI11" s="149"/>
      <c r="HJ11" s="149"/>
      <c r="HK11" s="149"/>
      <c r="HL11" s="149"/>
      <c r="HM11" s="149"/>
      <c r="HN11" s="149"/>
      <c r="HO11" s="149"/>
      <c r="HP11" s="149"/>
      <c r="HQ11" s="149"/>
      <c r="HR11" s="150"/>
      <c r="ID11" s="148" t="s">
        <v>29</v>
      </c>
      <c r="IE11" s="149"/>
      <c r="IF11" s="149"/>
      <c r="IG11" s="149"/>
      <c r="IH11" s="149"/>
      <c r="II11" s="149"/>
      <c r="IJ11" s="149"/>
      <c r="IK11" s="149"/>
      <c r="IL11" s="149"/>
      <c r="IM11" s="149"/>
      <c r="IN11" s="149"/>
      <c r="IO11" s="149"/>
      <c r="IP11" s="149"/>
      <c r="IQ11" s="149"/>
      <c r="IR11" s="149"/>
      <c r="IS11" s="149"/>
      <c r="IT11" s="149"/>
      <c r="IU11" s="149"/>
      <c r="IV11" s="149"/>
      <c r="IW11" s="149"/>
      <c r="IX11" s="149"/>
      <c r="IY11" s="149"/>
      <c r="IZ11" s="149"/>
      <c r="JA11" s="149"/>
      <c r="JB11" s="149"/>
      <c r="JC11" s="149"/>
      <c r="JD11" s="149"/>
      <c r="JE11" s="149"/>
      <c r="JF11" s="149"/>
      <c r="JG11" s="149"/>
      <c r="JH11" s="149"/>
      <c r="JI11" s="149"/>
      <c r="JJ11" s="149"/>
      <c r="JK11" s="149"/>
      <c r="JL11" s="149"/>
      <c r="JM11" s="149"/>
      <c r="JN11" s="149"/>
      <c r="JO11" s="149"/>
      <c r="JP11" s="149"/>
      <c r="JQ11" s="149"/>
      <c r="JR11" s="149"/>
      <c r="JS11" s="149"/>
      <c r="JT11" s="149"/>
      <c r="JU11" s="149"/>
      <c r="JV11" s="150"/>
      <c r="JW11" s="148" t="s">
        <v>30</v>
      </c>
      <c r="JX11" s="149"/>
      <c r="JY11" s="149"/>
      <c r="JZ11" s="149"/>
      <c r="KA11" s="149"/>
      <c r="KB11" s="149"/>
      <c r="KC11" s="149"/>
      <c r="KD11" s="149"/>
      <c r="KE11" s="149"/>
      <c r="KF11" s="149"/>
      <c r="KG11" s="149"/>
      <c r="KH11" s="149"/>
      <c r="KI11" s="149"/>
      <c r="KJ11" s="149"/>
      <c r="KK11" s="149"/>
      <c r="KL11" s="149"/>
      <c r="KM11" s="149"/>
      <c r="KN11" s="149"/>
      <c r="KO11" s="149"/>
      <c r="KP11" s="149"/>
      <c r="KQ11" s="149"/>
      <c r="KR11" s="149"/>
      <c r="KS11" s="149"/>
      <c r="KT11" s="149"/>
      <c r="KU11" s="149"/>
      <c r="KV11" s="149"/>
      <c r="KW11" s="149"/>
      <c r="KX11" s="149"/>
      <c r="KY11" s="149"/>
      <c r="KZ11" s="149"/>
      <c r="LA11" s="149"/>
      <c r="LB11" s="149"/>
      <c r="LC11" s="149"/>
      <c r="LD11" s="149"/>
      <c r="LE11" s="149"/>
      <c r="LF11" s="149"/>
      <c r="LG11" s="149"/>
      <c r="LH11" s="149"/>
      <c r="LI11" s="149"/>
      <c r="LJ11" s="149"/>
      <c r="LK11" s="149"/>
      <c r="LL11" s="149"/>
      <c r="LM11" s="149"/>
      <c r="LN11" s="149"/>
      <c r="LO11" s="150"/>
      <c r="LP11" s="148" t="s">
        <v>31</v>
      </c>
      <c r="LQ11" s="149"/>
      <c r="LR11" s="149"/>
      <c r="LS11" s="149"/>
      <c r="LT11" s="149"/>
      <c r="LU11" s="149"/>
      <c r="LV11" s="149"/>
      <c r="LW11" s="149"/>
      <c r="LX11" s="149"/>
      <c r="LY11" s="149"/>
      <c r="LZ11" s="149"/>
      <c r="MA11" s="149"/>
      <c r="MB11" s="149"/>
      <c r="MC11" s="149"/>
      <c r="MD11" s="149"/>
      <c r="ME11" s="149"/>
      <c r="MF11" s="149"/>
      <c r="MG11" s="149"/>
      <c r="MH11" s="149"/>
      <c r="MI11" s="149"/>
      <c r="MJ11" s="149"/>
      <c r="MK11" s="149"/>
      <c r="ML11" s="149"/>
      <c r="MM11" s="149"/>
      <c r="MN11" s="149"/>
      <c r="MO11" s="149"/>
      <c r="MP11" s="149"/>
      <c r="MQ11" s="149"/>
      <c r="MR11" s="149"/>
      <c r="MS11" s="149"/>
      <c r="MT11" s="149"/>
      <c r="MU11" s="149"/>
      <c r="MV11" s="149"/>
      <c r="MW11" s="149"/>
      <c r="MX11" s="149"/>
      <c r="MY11" s="149"/>
      <c r="MZ11" s="149"/>
      <c r="NA11" s="149"/>
      <c r="NB11" s="149"/>
      <c r="NC11" s="149"/>
      <c r="ND11" s="149"/>
      <c r="NE11" s="149"/>
      <c r="NF11" s="149"/>
      <c r="NG11" s="149"/>
      <c r="NH11" s="150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34" t="str">
        <f>データ!U6</f>
        <v>-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6"/>
      <c r="AU12" s="134">
        <f>データ!V6</f>
        <v>34429</v>
      </c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6"/>
      <c r="CN12" s="145" t="str">
        <f>データ!W6</f>
        <v>非該当</v>
      </c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7"/>
      <c r="EG12" s="145" t="str">
        <f>データ!X6</f>
        <v>非該当</v>
      </c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7"/>
      <c r="FZ12" s="145" t="str">
        <f>データ!Y6</f>
        <v>７：１</v>
      </c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  <c r="HD12" s="146"/>
      <c r="HE12" s="146"/>
      <c r="HF12" s="146"/>
      <c r="HG12" s="146"/>
      <c r="HH12" s="146"/>
      <c r="HI12" s="146"/>
      <c r="HJ12" s="146"/>
      <c r="HK12" s="146"/>
      <c r="HL12" s="146"/>
      <c r="HM12" s="146"/>
      <c r="HN12" s="146"/>
      <c r="HO12" s="146"/>
      <c r="HP12" s="146"/>
      <c r="HQ12" s="146"/>
      <c r="HR12" s="147"/>
      <c r="ID12" s="134">
        <f>データ!AF6</f>
        <v>395</v>
      </c>
      <c r="IE12" s="135"/>
      <c r="IF12" s="135"/>
      <c r="IG12" s="135"/>
      <c r="IH12" s="135"/>
      <c r="II12" s="135"/>
      <c r="IJ12" s="135"/>
      <c r="IK12" s="135"/>
      <c r="IL12" s="135"/>
      <c r="IM12" s="135"/>
      <c r="IN12" s="135"/>
      <c r="IO12" s="135"/>
      <c r="IP12" s="135"/>
      <c r="IQ12" s="135"/>
      <c r="IR12" s="135"/>
      <c r="IS12" s="135"/>
      <c r="IT12" s="135"/>
      <c r="IU12" s="135"/>
      <c r="IV12" s="135"/>
      <c r="IW12" s="135"/>
      <c r="IX12" s="135"/>
      <c r="IY12" s="135"/>
      <c r="IZ12" s="135"/>
      <c r="JA12" s="135"/>
      <c r="JB12" s="135"/>
      <c r="JC12" s="135"/>
      <c r="JD12" s="135"/>
      <c r="JE12" s="135"/>
      <c r="JF12" s="135"/>
      <c r="JG12" s="135"/>
      <c r="JH12" s="135"/>
      <c r="JI12" s="135"/>
      <c r="JJ12" s="135"/>
      <c r="JK12" s="135"/>
      <c r="JL12" s="135"/>
      <c r="JM12" s="135"/>
      <c r="JN12" s="135"/>
      <c r="JO12" s="135"/>
      <c r="JP12" s="135"/>
      <c r="JQ12" s="135"/>
      <c r="JR12" s="135"/>
      <c r="JS12" s="135"/>
      <c r="JT12" s="135"/>
      <c r="JU12" s="135"/>
      <c r="JV12" s="136"/>
      <c r="JW12" s="134" t="str">
        <f>データ!AG6</f>
        <v>-</v>
      </c>
      <c r="JX12" s="135"/>
      <c r="JY12" s="135"/>
      <c r="JZ12" s="135"/>
      <c r="KA12" s="135"/>
      <c r="KB12" s="135"/>
      <c r="KC12" s="135"/>
      <c r="KD12" s="135"/>
      <c r="KE12" s="135"/>
      <c r="KF12" s="135"/>
      <c r="KG12" s="135"/>
      <c r="KH12" s="135"/>
      <c r="KI12" s="135"/>
      <c r="KJ12" s="135"/>
      <c r="KK12" s="135"/>
      <c r="KL12" s="135"/>
      <c r="KM12" s="135"/>
      <c r="KN12" s="135"/>
      <c r="KO12" s="135"/>
      <c r="KP12" s="135"/>
      <c r="KQ12" s="135"/>
      <c r="KR12" s="135"/>
      <c r="KS12" s="135"/>
      <c r="KT12" s="135"/>
      <c r="KU12" s="135"/>
      <c r="KV12" s="135"/>
      <c r="KW12" s="135"/>
      <c r="KX12" s="135"/>
      <c r="KY12" s="135"/>
      <c r="KZ12" s="135"/>
      <c r="LA12" s="135"/>
      <c r="LB12" s="135"/>
      <c r="LC12" s="135"/>
      <c r="LD12" s="135"/>
      <c r="LE12" s="135"/>
      <c r="LF12" s="135"/>
      <c r="LG12" s="135"/>
      <c r="LH12" s="135"/>
      <c r="LI12" s="135"/>
      <c r="LJ12" s="135"/>
      <c r="LK12" s="135"/>
      <c r="LL12" s="135"/>
      <c r="LM12" s="135"/>
      <c r="LN12" s="135"/>
      <c r="LO12" s="136"/>
      <c r="LP12" s="134">
        <f>データ!AH6</f>
        <v>395</v>
      </c>
      <c r="LQ12" s="135"/>
      <c r="LR12" s="135"/>
      <c r="LS12" s="135"/>
      <c r="LT12" s="135"/>
      <c r="LU12" s="135"/>
      <c r="LV12" s="135"/>
      <c r="LW12" s="135"/>
      <c r="LX12" s="135"/>
      <c r="LY12" s="135"/>
      <c r="LZ12" s="135"/>
      <c r="MA12" s="135"/>
      <c r="MB12" s="135"/>
      <c r="MC12" s="135"/>
      <c r="MD12" s="135"/>
      <c r="ME12" s="135"/>
      <c r="MF12" s="135"/>
      <c r="MG12" s="135"/>
      <c r="MH12" s="135"/>
      <c r="MI12" s="135"/>
      <c r="MJ12" s="135"/>
      <c r="MK12" s="135"/>
      <c r="ML12" s="135"/>
      <c r="MM12" s="135"/>
      <c r="MN12" s="135"/>
      <c r="MO12" s="135"/>
      <c r="MP12" s="135"/>
      <c r="MQ12" s="135"/>
      <c r="MR12" s="135"/>
      <c r="MS12" s="135"/>
      <c r="MT12" s="135"/>
      <c r="MU12" s="135"/>
      <c r="MV12" s="135"/>
      <c r="MW12" s="135"/>
      <c r="MX12" s="135"/>
      <c r="MY12" s="135"/>
      <c r="MZ12" s="135"/>
      <c r="NA12" s="135"/>
      <c r="NB12" s="135"/>
      <c r="NC12" s="135"/>
      <c r="ND12" s="135"/>
      <c r="NE12" s="135"/>
      <c r="NF12" s="135"/>
      <c r="NG12" s="135"/>
      <c r="NH12" s="13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7" t="s">
        <v>32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  <c r="IR13" s="137"/>
      <c r="IS13" s="137"/>
      <c r="IT13" s="137"/>
      <c r="IU13" s="137"/>
      <c r="IV13" s="137"/>
      <c r="IW13" s="137"/>
      <c r="IX13" s="137"/>
      <c r="IY13" s="137"/>
      <c r="IZ13" s="137"/>
      <c r="JA13" s="137"/>
      <c r="JB13" s="137"/>
      <c r="JC13" s="137"/>
      <c r="JD13" s="137"/>
      <c r="JE13" s="137"/>
      <c r="JF13" s="137"/>
      <c r="JG13" s="137"/>
      <c r="JH13" s="137"/>
      <c r="JI13" s="137"/>
      <c r="JJ13" s="137"/>
      <c r="JK13" s="137"/>
      <c r="JL13" s="137"/>
      <c r="JM13" s="137"/>
      <c r="JN13" s="137"/>
      <c r="JO13" s="137"/>
      <c r="JP13" s="137"/>
      <c r="JQ13" s="137"/>
      <c r="JR13" s="137"/>
      <c r="JS13" s="137"/>
      <c r="JT13" s="137"/>
      <c r="JU13" s="137"/>
      <c r="JV13" s="137"/>
      <c r="JW13" s="137"/>
      <c r="JX13" s="137"/>
      <c r="JY13" s="137"/>
      <c r="JZ13" s="137"/>
      <c r="KA13" s="137"/>
      <c r="KB13" s="137"/>
      <c r="KC13" s="137"/>
      <c r="KD13" s="137"/>
      <c r="KE13" s="137"/>
      <c r="KF13" s="137"/>
      <c r="KG13" s="137"/>
      <c r="KH13" s="137"/>
      <c r="KI13" s="137"/>
      <c r="KJ13" s="137"/>
      <c r="KK13" s="137"/>
      <c r="KL13" s="137"/>
      <c r="KM13" s="137"/>
      <c r="KN13" s="137"/>
      <c r="KO13" s="137"/>
      <c r="KP13" s="137"/>
      <c r="KQ13" s="137"/>
      <c r="KR13" s="137"/>
      <c r="KS13" s="137"/>
      <c r="KT13" s="137"/>
      <c r="KU13" s="137"/>
      <c r="KV13" s="137"/>
      <c r="KW13" s="137"/>
      <c r="KX13" s="137"/>
      <c r="KY13" s="137"/>
      <c r="KZ13" s="137"/>
      <c r="LA13" s="137"/>
      <c r="LB13" s="137"/>
      <c r="LC13" s="137"/>
      <c r="LD13" s="137"/>
      <c r="LE13" s="137"/>
      <c r="LF13" s="137"/>
      <c r="LG13" s="137"/>
      <c r="LH13" s="137"/>
      <c r="LI13" s="137"/>
      <c r="LJ13" s="137"/>
      <c r="LK13" s="137"/>
      <c r="LL13" s="137"/>
      <c r="LM13" s="137"/>
      <c r="LN13" s="137"/>
      <c r="LO13" s="137"/>
      <c r="LP13" s="137"/>
      <c r="LQ13" s="137"/>
      <c r="LR13" s="137"/>
      <c r="LS13" s="137"/>
      <c r="LT13" s="137"/>
      <c r="LU13" s="137"/>
      <c r="LV13" s="137"/>
      <c r="LW13" s="137"/>
      <c r="LX13" s="137"/>
      <c r="LY13" s="137"/>
      <c r="LZ13" s="137"/>
      <c r="MA13" s="137"/>
      <c r="MB13" s="137"/>
      <c r="MC13" s="137"/>
      <c r="MD13" s="137"/>
      <c r="ME13" s="137"/>
      <c r="MF13" s="137"/>
      <c r="MG13" s="137"/>
      <c r="MH13" s="137"/>
      <c r="MI13" s="137"/>
      <c r="MJ13" s="137"/>
      <c r="MK13" s="137"/>
      <c r="ML13" s="137"/>
      <c r="MM13" s="137"/>
      <c r="MN13" s="137"/>
      <c r="MO13" s="137"/>
      <c r="MP13" s="137"/>
      <c r="MQ13" s="137"/>
      <c r="MR13" s="137"/>
      <c r="MS13" s="137"/>
      <c r="MT13" s="137"/>
      <c r="MU13" s="137"/>
      <c r="MV13" s="137"/>
      <c r="MW13" s="137"/>
      <c r="MX13" s="137"/>
      <c r="MY13" s="137"/>
      <c r="MZ13" s="137"/>
      <c r="NA13" s="137"/>
      <c r="NB13" s="137"/>
      <c r="NC13" s="137"/>
      <c r="ND13" s="137"/>
      <c r="NE13" s="137"/>
      <c r="NF13" s="137"/>
      <c r="NG13" s="137"/>
      <c r="NH13" s="137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7" t="s">
        <v>33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  <c r="IR14" s="137"/>
      <c r="IS14" s="137"/>
      <c r="IT14" s="137"/>
      <c r="IU14" s="137"/>
      <c r="IV14" s="137"/>
      <c r="IW14" s="137"/>
      <c r="IX14" s="137"/>
      <c r="IY14" s="137"/>
      <c r="IZ14" s="137"/>
      <c r="JA14" s="137"/>
      <c r="JB14" s="137"/>
      <c r="JC14" s="137"/>
      <c r="JD14" s="137"/>
      <c r="JE14" s="137"/>
      <c r="JF14" s="137"/>
      <c r="JG14" s="137"/>
      <c r="JH14" s="137"/>
      <c r="JI14" s="137"/>
      <c r="JJ14" s="137"/>
      <c r="JK14" s="137"/>
      <c r="JL14" s="137"/>
      <c r="JM14" s="137"/>
      <c r="JN14" s="137"/>
      <c r="JO14" s="137"/>
      <c r="JP14" s="137"/>
      <c r="JQ14" s="137"/>
      <c r="JR14" s="137"/>
      <c r="JS14" s="137"/>
      <c r="JT14" s="137"/>
      <c r="JU14" s="137"/>
      <c r="JV14" s="137"/>
      <c r="JW14" s="137"/>
      <c r="JX14" s="137"/>
      <c r="JY14" s="137"/>
      <c r="JZ14" s="137"/>
      <c r="KA14" s="137"/>
      <c r="KB14" s="137"/>
      <c r="KC14" s="137"/>
      <c r="KD14" s="137"/>
      <c r="KE14" s="137"/>
      <c r="KF14" s="137"/>
      <c r="KG14" s="137"/>
      <c r="KH14" s="137"/>
      <c r="KI14" s="137"/>
      <c r="KJ14" s="137"/>
      <c r="KK14" s="137"/>
      <c r="KL14" s="137"/>
      <c r="KM14" s="137"/>
      <c r="KN14" s="137"/>
      <c r="KO14" s="137"/>
      <c r="KP14" s="137"/>
      <c r="KQ14" s="137"/>
      <c r="KR14" s="137"/>
      <c r="KS14" s="137"/>
      <c r="KT14" s="137"/>
      <c r="KU14" s="137"/>
      <c r="KV14" s="137"/>
      <c r="KW14" s="137"/>
      <c r="KX14" s="137"/>
      <c r="KY14" s="137"/>
      <c r="KZ14" s="137"/>
      <c r="LA14" s="137"/>
      <c r="LB14" s="137"/>
      <c r="LC14" s="137"/>
      <c r="LD14" s="137"/>
      <c r="LE14" s="137"/>
      <c r="LF14" s="137"/>
      <c r="LG14" s="137"/>
      <c r="LH14" s="137"/>
      <c r="LI14" s="137"/>
      <c r="LJ14" s="137"/>
      <c r="LK14" s="137"/>
      <c r="LL14" s="137"/>
      <c r="LM14" s="137"/>
      <c r="LN14" s="137"/>
      <c r="LO14" s="137"/>
      <c r="LP14" s="137"/>
      <c r="LQ14" s="137"/>
      <c r="LR14" s="137"/>
      <c r="LS14" s="137"/>
      <c r="LT14" s="137"/>
      <c r="LU14" s="137"/>
      <c r="LV14" s="137"/>
      <c r="LW14" s="137"/>
      <c r="LX14" s="137"/>
      <c r="LY14" s="137"/>
      <c r="LZ14" s="137"/>
      <c r="MA14" s="137"/>
      <c r="MB14" s="137"/>
      <c r="MC14" s="137"/>
      <c r="MD14" s="137"/>
      <c r="ME14" s="137"/>
      <c r="MF14" s="137"/>
      <c r="MG14" s="137"/>
      <c r="MH14" s="137"/>
      <c r="MI14" s="137"/>
      <c r="MJ14" s="137"/>
      <c r="MK14" s="137"/>
      <c r="ML14" s="137"/>
      <c r="MM14" s="137"/>
      <c r="MN14" s="137"/>
      <c r="MO14" s="137"/>
      <c r="MP14" s="137"/>
      <c r="MQ14" s="137"/>
      <c r="MR14" s="137"/>
      <c r="MS14" s="137"/>
      <c r="MT14" s="137"/>
      <c r="MU14" s="137"/>
      <c r="MV14" s="137"/>
      <c r="MW14" s="137"/>
      <c r="MX14" s="137"/>
      <c r="MY14" s="137"/>
      <c r="MZ14" s="137"/>
      <c r="NA14" s="137"/>
      <c r="NB14" s="137"/>
      <c r="NC14" s="137"/>
      <c r="ND14" s="137"/>
      <c r="NE14" s="137"/>
      <c r="NF14" s="137"/>
      <c r="NG14" s="137"/>
      <c r="NH14" s="137"/>
      <c r="NI14" s="19"/>
      <c r="NJ14" s="138" t="s">
        <v>34</v>
      </c>
      <c r="NK14" s="138"/>
      <c r="NL14" s="138"/>
      <c r="NM14" s="138"/>
      <c r="NN14" s="138"/>
      <c r="NO14" s="138"/>
      <c r="NP14" s="138"/>
      <c r="NQ14" s="138"/>
      <c r="NR14" s="138"/>
      <c r="NS14" s="138"/>
      <c r="NT14" s="138"/>
      <c r="NU14" s="138"/>
      <c r="NV14" s="138"/>
      <c r="NW14" s="138"/>
      <c r="NX14" s="138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8"/>
      <c r="NK15" s="138"/>
      <c r="NL15" s="138"/>
      <c r="NM15" s="138"/>
      <c r="NN15" s="138"/>
      <c r="NO15" s="138"/>
      <c r="NP15" s="138"/>
      <c r="NQ15" s="138"/>
      <c r="NR15" s="138"/>
      <c r="NS15" s="138"/>
      <c r="NT15" s="138"/>
      <c r="NU15" s="138"/>
      <c r="NV15" s="138"/>
      <c r="NW15" s="138"/>
      <c r="NX15" s="138"/>
    </row>
    <row r="16" spans="1:388" ht="13.5" customHeight="1">
      <c r="A16" s="21"/>
      <c r="B16" s="6"/>
      <c r="C16" s="7"/>
      <c r="D16" s="7"/>
      <c r="E16" s="7"/>
      <c r="F16" s="88" t="s">
        <v>35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9" t="s">
        <v>36</v>
      </c>
      <c r="NK16" s="140"/>
      <c r="NL16" s="140"/>
      <c r="NM16" s="140"/>
      <c r="NN16" s="141"/>
      <c r="NO16" s="139" t="s">
        <v>37</v>
      </c>
      <c r="NP16" s="140"/>
      <c r="NQ16" s="140"/>
      <c r="NR16" s="140"/>
      <c r="NS16" s="141"/>
      <c r="NT16" s="139" t="s">
        <v>38</v>
      </c>
      <c r="NU16" s="140"/>
      <c r="NV16" s="140"/>
      <c r="NW16" s="140"/>
      <c r="NX16" s="141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42"/>
      <c r="NK17" s="143"/>
      <c r="NL17" s="143"/>
      <c r="NM17" s="143"/>
      <c r="NN17" s="144"/>
      <c r="NO17" s="142"/>
      <c r="NP17" s="143"/>
      <c r="NQ17" s="143"/>
      <c r="NR17" s="143"/>
      <c r="NS17" s="144"/>
      <c r="NT17" s="142"/>
      <c r="NU17" s="143"/>
      <c r="NV17" s="143"/>
      <c r="NW17" s="143"/>
      <c r="NX17" s="144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30" t="s">
        <v>39</v>
      </c>
      <c r="NK18" s="131"/>
      <c r="NL18" s="131"/>
      <c r="NM18" s="126" t="s">
        <v>40</v>
      </c>
      <c r="NN18" s="127"/>
      <c r="NO18" s="130" t="s">
        <v>39</v>
      </c>
      <c r="NP18" s="131"/>
      <c r="NQ18" s="131"/>
      <c r="NR18" s="126" t="s">
        <v>40</v>
      </c>
      <c r="NS18" s="127"/>
      <c r="NT18" s="130" t="s">
        <v>39</v>
      </c>
      <c r="NU18" s="131"/>
      <c r="NV18" s="131"/>
      <c r="NW18" s="126" t="s">
        <v>40</v>
      </c>
      <c r="NX18" s="127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32"/>
      <c r="NK19" s="133"/>
      <c r="NL19" s="133"/>
      <c r="NM19" s="128"/>
      <c r="NN19" s="129"/>
      <c r="NO19" s="132"/>
      <c r="NP19" s="133"/>
      <c r="NQ19" s="133"/>
      <c r="NR19" s="128"/>
      <c r="NS19" s="129"/>
      <c r="NT19" s="132"/>
      <c r="NU19" s="133"/>
      <c r="NV19" s="133"/>
      <c r="NW19" s="128"/>
      <c r="NX19" s="129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43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176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0"/>
      <c r="NK23" s="121"/>
      <c r="NL23" s="121"/>
      <c r="NM23" s="121"/>
      <c r="NN23" s="121"/>
      <c r="NO23" s="121"/>
      <c r="NP23" s="121"/>
      <c r="NQ23" s="121"/>
      <c r="NR23" s="121"/>
      <c r="NS23" s="121"/>
      <c r="NT23" s="121"/>
      <c r="NU23" s="121"/>
      <c r="NV23" s="121"/>
      <c r="NW23" s="121"/>
      <c r="NX23" s="122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0"/>
      <c r="NK24" s="121"/>
      <c r="NL24" s="121"/>
      <c r="NM24" s="121"/>
      <c r="NN24" s="121"/>
      <c r="NO24" s="121"/>
      <c r="NP24" s="121"/>
      <c r="NQ24" s="121"/>
      <c r="NR24" s="121"/>
      <c r="NS24" s="121"/>
      <c r="NT24" s="121"/>
      <c r="NU24" s="121"/>
      <c r="NV24" s="121"/>
      <c r="NW24" s="121"/>
      <c r="NX24" s="122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0"/>
      <c r="NK25" s="121"/>
      <c r="NL25" s="121"/>
      <c r="NM25" s="121"/>
      <c r="NN25" s="121"/>
      <c r="NO25" s="121"/>
      <c r="NP25" s="121"/>
      <c r="NQ25" s="121"/>
      <c r="NR25" s="121"/>
      <c r="NS25" s="121"/>
      <c r="NT25" s="121"/>
      <c r="NU25" s="121"/>
      <c r="NV25" s="121"/>
      <c r="NW25" s="121"/>
      <c r="NX25" s="122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0"/>
      <c r="NK26" s="121"/>
      <c r="NL26" s="121"/>
      <c r="NM26" s="121"/>
      <c r="NN26" s="121"/>
      <c r="NO26" s="121"/>
      <c r="NP26" s="121"/>
      <c r="NQ26" s="121"/>
      <c r="NR26" s="121"/>
      <c r="NS26" s="121"/>
      <c r="NT26" s="121"/>
      <c r="NU26" s="121"/>
      <c r="NV26" s="121"/>
      <c r="NW26" s="121"/>
      <c r="NX26" s="122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0"/>
      <c r="NK27" s="121"/>
      <c r="NL27" s="121"/>
      <c r="NM27" s="121"/>
      <c r="NN27" s="121"/>
      <c r="NO27" s="121"/>
      <c r="NP27" s="121"/>
      <c r="NQ27" s="121"/>
      <c r="NR27" s="121"/>
      <c r="NS27" s="121"/>
      <c r="NT27" s="121"/>
      <c r="NU27" s="121"/>
      <c r="NV27" s="121"/>
      <c r="NW27" s="121"/>
      <c r="NX27" s="122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0"/>
      <c r="NK28" s="121"/>
      <c r="NL28" s="121"/>
      <c r="NM28" s="121"/>
      <c r="NN28" s="121"/>
      <c r="NO28" s="121"/>
      <c r="NP28" s="121"/>
      <c r="NQ28" s="121"/>
      <c r="NR28" s="121"/>
      <c r="NS28" s="121"/>
      <c r="NT28" s="121"/>
      <c r="NU28" s="121"/>
      <c r="NV28" s="121"/>
      <c r="NW28" s="121"/>
      <c r="NX28" s="122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0"/>
      <c r="NK29" s="121"/>
      <c r="NL29" s="121"/>
      <c r="NM29" s="121"/>
      <c r="NN29" s="121"/>
      <c r="NO29" s="121"/>
      <c r="NP29" s="121"/>
      <c r="NQ29" s="121"/>
      <c r="NR29" s="121"/>
      <c r="NS29" s="121"/>
      <c r="NT29" s="121"/>
      <c r="NU29" s="121"/>
      <c r="NV29" s="121"/>
      <c r="NW29" s="121"/>
      <c r="NX29" s="122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0"/>
      <c r="NK30" s="121"/>
      <c r="NL30" s="121"/>
      <c r="NM30" s="121"/>
      <c r="NN30" s="121"/>
      <c r="NO30" s="121"/>
      <c r="NP30" s="121"/>
      <c r="NQ30" s="121"/>
      <c r="NR30" s="121"/>
      <c r="NS30" s="121"/>
      <c r="NT30" s="121"/>
      <c r="NU30" s="121"/>
      <c r="NV30" s="121"/>
      <c r="NW30" s="121"/>
      <c r="NX30" s="122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0"/>
      <c r="NK31" s="121"/>
      <c r="NL31" s="121"/>
      <c r="NM31" s="121"/>
      <c r="NN31" s="121"/>
      <c r="NO31" s="121"/>
      <c r="NP31" s="121"/>
      <c r="NQ31" s="121"/>
      <c r="NR31" s="121"/>
      <c r="NS31" s="121"/>
      <c r="NT31" s="121"/>
      <c r="NU31" s="121"/>
      <c r="NV31" s="121"/>
      <c r="NW31" s="121"/>
      <c r="NX31" s="122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H28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H29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H30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R01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R02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H28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H29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H30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R01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R02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H28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H29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H30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R01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R02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H28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H29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H30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R01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R02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20"/>
      <c r="NK32" s="121"/>
      <c r="NL32" s="121"/>
      <c r="NM32" s="121"/>
      <c r="NN32" s="121"/>
      <c r="NO32" s="121"/>
      <c r="NP32" s="121"/>
      <c r="NQ32" s="121"/>
      <c r="NR32" s="121"/>
      <c r="NS32" s="121"/>
      <c r="NT32" s="121"/>
      <c r="NU32" s="121"/>
      <c r="NV32" s="121"/>
      <c r="NW32" s="121"/>
      <c r="NX32" s="122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02" t="s">
        <v>57</v>
      </c>
      <c r="H33" s="102"/>
      <c r="I33" s="102"/>
      <c r="J33" s="102"/>
      <c r="K33" s="102"/>
      <c r="L33" s="102"/>
      <c r="M33" s="102"/>
      <c r="N33" s="102"/>
      <c r="O33" s="102"/>
      <c r="P33" s="85">
        <f>データ!AI7</f>
        <v>101.5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データ!AJ7</f>
        <v>92.7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データ!AK7</f>
        <v>96.8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データ!AL7</f>
        <v>95.6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データ!AM7</f>
        <v>95.7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57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データ!AT7</f>
        <v>102.2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データ!AU7</f>
        <v>96.4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データ!AV7</f>
        <v>96.8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データ!AW7</f>
        <v>95.4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データ!AX7</f>
        <v>89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57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データ!BE7</f>
        <v>0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データ!BF7</f>
        <v>0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データ!BG7</f>
        <v>0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データ!BH7</f>
        <v>0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データ!BI7</f>
        <v>0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57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データ!BP7</f>
        <v>88.4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データ!BQ7</f>
        <v>85.5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データ!BR7</f>
        <v>87.8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データ!BS7</f>
        <v>84.8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データ!BT7</f>
        <v>73.099999999999994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20"/>
      <c r="NK33" s="121"/>
      <c r="NL33" s="121"/>
      <c r="NM33" s="121"/>
      <c r="NN33" s="121"/>
      <c r="NO33" s="121"/>
      <c r="NP33" s="121"/>
      <c r="NQ33" s="121"/>
      <c r="NR33" s="121"/>
      <c r="NS33" s="121"/>
      <c r="NT33" s="121"/>
      <c r="NU33" s="121"/>
      <c r="NV33" s="121"/>
      <c r="NW33" s="121"/>
      <c r="NX33" s="122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02" t="s">
        <v>59</v>
      </c>
      <c r="H34" s="102"/>
      <c r="I34" s="102"/>
      <c r="J34" s="102"/>
      <c r="K34" s="102"/>
      <c r="L34" s="102"/>
      <c r="M34" s="102"/>
      <c r="N34" s="102"/>
      <c r="O34" s="102"/>
      <c r="P34" s="85">
        <f>データ!AN7</f>
        <v>97.2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データ!AO7</f>
        <v>98.7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データ!AP7</f>
        <v>97.8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データ!AQ7</f>
        <v>97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データ!AR7</f>
        <v>102.4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59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データ!AY7</f>
        <v>90.1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データ!AZ7</f>
        <v>92.1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データ!BA7</f>
        <v>89.7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データ!BB7</f>
        <v>89.3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データ!BC7</f>
        <v>84.1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59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データ!BJ7</f>
        <v>76.3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データ!BK7</f>
        <v>40.200000000000003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データ!BL7</f>
        <v>75.900000000000006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データ!BM7</f>
        <v>75.099999999999994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データ!BN7</f>
        <v>83.2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59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データ!BU7</f>
        <v>72.599999999999994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データ!BV7</f>
        <v>77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データ!BW7</f>
        <v>74.099999999999994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データ!BX7</f>
        <v>74.400000000000006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データ!BY7</f>
        <v>66.5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23"/>
      <c r="NK34" s="124"/>
      <c r="NL34" s="124"/>
      <c r="NM34" s="124"/>
      <c r="NN34" s="124"/>
      <c r="NO34" s="124"/>
      <c r="NP34" s="124"/>
      <c r="NQ34" s="124"/>
      <c r="NR34" s="124"/>
      <c r="NS34" s="124"/>
      <c r="NT34" s="124"/>
      <c r="NU34" s="124"/>
      <c r="NV34" s="124"/>
      <c r="NW34" s="124"/>
      <c r="NX34" s="125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61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64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177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80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H28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H29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H30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R01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R02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H28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H29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H30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R01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R02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H28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H29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H30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R01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R02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H28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H29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H30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R01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R02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1" t="s">
        <v>178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>
      <c r="A55" s="2"/>
      <c r="B55" s="25"/>
      <c r="C55" s="5"/>
      <c r="D55" s="5"/>
      <c r="E55" s="5"/>
      <c r="F55" s="5"/>
      <c r="G55" s="102" t="s">
        <v>57</v>
      </c>
      <c r="H55" s="102"/>
      <c r="I55" s="102"/>
      <c r="J55" s="102"/>
      <c r="K55" s="102"/>
      <c r="L55" s="102"/>
      <c r="M55" s="102"/>
      <c r="N55" s="102"/>
      <c r="O55" s="102"/>
      <c r="P55" s="103">
        <f>データ!CA7</f>
        <v>52213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データ!CB7</f>
        <v>53055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データ!CC7</f>
        <v>53113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データ!CD7</f>
        <v>54299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データ!CE7</f>
        <v>58398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57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データ!CL7</f>
        <v>14515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データ!CM7</f>
        <v>14659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データ!CN7</f>
        <v>15506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データ!CO7</f>
        <v>17896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データ!CP7</f>
        <v>20352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57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データ!CW7</f>
        <v>50.6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データ!CX7</f>
        <v>52.4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データ!CY7</f>
        <v>51.9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データ!CZ7</f>
        <v>51.4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データ!DA7</f>
        <v>55.6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57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データ!DH7</f>
        <v>24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データ!DI7</f>
        <v>25.4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データ!DJ7</f>
        <v>24.5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データ!DK7</f>
        <v>26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データ!DL7</f>
        <v>27.4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>
      <c r="A56" s="2"/>
      <c r="B56" s="25"/>
      <c r="C56" s="5"/>
      <c r="D56" s="5"/>
      <c r="E56" s="5"/>
      <c r="F56" s="5"/>
      <c r="G56" s="102" t="s">
        <v>59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データ!CF7</f>
        <v>50510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データ!CG7</f>
        <v>56892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データ!CH7</f>
        <v>52405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データ!CI7</f>
        <v>53523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データ!CJ7</f>
        <v>57368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59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データ!CQ7</f>
        <v>13552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データ!CR7</f>
        <v>15171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データ!CS7</f>
        <v>14290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データ!CT7</f>
        <v>15111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データ!CU7</f>
        <v>15986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59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データ!DB7</f>
        <v>55.8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データ!DC7</f>
        <v>53.8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データ!DD7</f>
        <v>56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データ!DE7</f>
        <v>56.2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データ!DF7</f>
        <v>60.8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59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データ!DM7</f>
        <v>23.8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データ!DN7</f>
        <v>25.4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データ!DO7</f>
        <v>23.6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データ!DP7</f>
        <v>24.2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データ!DQ7</f>
        <v>24.1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>
      <c r="A62" s="27"/>
      <c r="B62" s="22"/>
      <c r="C62" s="23"/>
      <c r="D62" s="23"/>
      <c r="E62" s="23"/>
      <c r="F62" s="88" t="s">
        <v>83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84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175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H28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H29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H30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R01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R02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H28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H29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H30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R01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R02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H28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H29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H30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R01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R02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データ!DS7</f>
        <v>63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データ!DT7</f>
        <v>36.299999999999997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データ!DU7</f>
        <v>40.200000000000003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データ!DV7</f>
        <v>43.7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データ!DW7</f>
        <v>47.2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データ!ED7</f>
        <v>64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データ!EE7</f>
        <v>35.1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データ!EF7</f>
        <v>47.5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データ!EG7</f>
        <v>56.3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データ!EH7</f>
        <v>65.099999999999994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データ!EO7</f>
        <v>49417033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データ!EP7</f>
        <v>69939000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データ!EQ7</f>
        <v>73003040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データ!ER7</f>
        <v>73309772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データ!ES7</f>
        <v>73495459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59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データ!DX7</f>
        <v>49.8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データ!DY7</f>
        <v>52.7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データ!DZ7</f>
        <v>51.9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データ!EA7</f>
        <v>52.9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データ!EB7</f>
        <v>54.3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59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データ!EI7</f>
        <v>65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データ!EJ7</f>
        <v>68.400000000000006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データ!EK7</f>
        <v>68.2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データ!EL7</f>
        <v>69.400000000000006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データ!EM7</f>
        <v>69.900000000000006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59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データ!ET7</f>
        <v>45645830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データ!EU7</f>
        <v>45729936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データ!EV7</f>
        <v>48918364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データ!EW7</f>
        <v>49696718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データ!EX7</f>
        <v>50234873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mxTRSWOuIhcZU+izkkTW9HrZQFPyjsEC7vND3w+XH4TtzxPpIqrjjSDveINqK4liyfReyMFxPXpOwh6lM0emxA==" saltValue="xWkjYq0Kpb0A2b/cXQ1xxg==" spinCount="100000" sheet="1" objects="1" scenarios="1" formatCells="0" formatColumns="0" formatRows="0"/>
  <mergeCells count="263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$OC$18:$OC$53</formula1>
    </dataValidation>
  </dataValidations>
  <printOptions horizontalCentered="1" verticalCentered="1"/>
  <pageMargins left="0" right="0" top="0" bottom="0" header="0" footer="0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"/>
  <cols>
    <col min="1" max="1" width="14.6328125" customWidth="1"/>
    <col min="2" max="7" width="11.90625" customWidth="1"/>
    <col min="8" max="10" width="15.90625" bestFit="1" customWidth="1"/>
    <col min="11" max="154" width="11.90625" customWidth="1"/>
    <col min="155" max="155" width="10.90625" customWidth="1"/>
  </cols>
  <sheetData>
    <row r="1" spans="1:155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105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60" t="s">
        <v>107</v>
      </c>
      <c r="AJ4" s="161"/>
      <c r="AK4" s="161"/>
      <c r="AL4" s="161"/>
      <c r="AM4" s="161"/>
      <c r="AN4" s="161"/>
      <c r="AO4" s="161"/>
      <c r="AP4" s="161"/>
      <c r="AQ4" s="161"/>
      <c r="AR4" s="161"/>
      <c r="AS4" s="162"/>
      <c r="AT4" s="163" t="s">
        <v>108</v>
      </c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63" t="s">
        <v>109</v>
      </c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60" t="s">
        <v>110</v>
      </c>
      <c r="BQ4" s="161"/>
      <c r="BR4" s="161"/>
      <c r="BS4" s="161"/>
      <c r="BT4" s="161"/>
      <c r="BU4" s="161"/>
      <c r="BV4" s="161"/>
      <c r="BW4" s="161"/>
      <c r="BX4" s="161"/>
      <c r="BY4" s="161"/>
      <c r="BZ4" s="162"/>
      <c r="CA4" s="159" t="s">
        <v>111</v>
      </c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63" t="s">
        <v>112</v>
      </c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 t="s">
        <v>113</v>
      </c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 t="s">
        <v>114</v>
      </c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60" t="s">
        <v>115</v>
      </c>
      <c r="DT4" s="161"/>
      <c r="DU4" s="161"/>
      <c r="DV4" s="161"/>
      <c r="DW4" s="161"/>
      <c r="DX4" s="161"/>
      <c r="DY4" s="161"/>
      <c r="DZ4" s="161"/>
      <c r="EA4" s="161"/>
      <c r="EB4" s="161"/>
      <c r="EC4" s="162"/>
      <c r="ED4" s="159" t="s">
        <v>116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 t="s">
        <v>117</v>
      </c>
      <c r="EP4" s="159"/>
      <c r="EQ4" s="159"/>
      <c r="ER4" s="159"/>
      <c r="ES4" s="159"/>
      <c r="ET4" s="159"/>
      <c r="EU4" s="159"/>
      <c r="EV4" s="159"/>
      <c r="EW4" s="159"/>
      <c r="EX4" s="159"/>
      <c r="EY4" s="159"/>
    </row>
    <row r="5" spans="1:155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142</v>
      </c>
      <c r="AU5" s="62" t="s">
        <v>143</v>
      </c>
      <c r="AV5" s="62" t="s">
        <v>144</v>
      </c>
      <c r="AW5" s="62" t="s">
        <v>145</v>
      </c>
      <c r="AX5" s="62" t="s">
        <v>146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142</v>
      </c>
      <c r="BF5" s="62" t="s">
        <v>143</v>
      </c>
      <c r="BG5" s="62" t="s">
        <v>144</v>
      </c>
      <c r="BH5" s="62" t="s">
        <v>145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142</v>
      </c>
      <c r="BQ5" s="62" t="s">
        <v>143</v>
      </c>
      <c r="BR5" s="62" t="s">
        <v>144</v>
      </c>
      <c r="BS5" s="62" t="s">
        <v>145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142</v>
      </c>
      <c r="CB5" s="62" t="s">
        <v>143</v>
      </c>
      <c r="CC5" s="62" t="s">
        <v>144</v>
      </c>
      <c r="CD5" s="62" t="s">
        <v>145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142</v>
      </c>
      <c r="CM5" s="62" t="s">
        <v>143</v>
      </c>
      <c r="CN5" s="62" t="s">
        <v>144</v>
      </c>
      <c r="CO5" s="62" t="s">
        <v>145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142</v>
      </c>
      <c r="CX5" s="62" t="s">
        <v>143</v>
      </c>
      <c r="CY5" s="62" t="s">
        <v>144</v>
      </c>
      <c r="CZ5" s="62" t="s">
        <v>145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142</v>
      </c>
      <c r="DI5" s="62" t="s">
        <v>143</v>
      </c>
      <c r="DJ5" s="62" t="s">
        <v>144</v>
      </c>
      <c r="DK5" s="62" t="s">
        <v>145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142</v>
      </c>
      <c r="DT5" s="62" t="s">
        <v>143</v>
      </c>
      <c r="DU5" s="62" t="s">
        <v>144</v>
      </c>
      <c r="DV5" s="62" t="s">
        <v>145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142</v>
      </c>
      <c r="EE5" s="62" t="s">
        <v>143</v>
      </c>
      <c r="EF5" s="62" t="s">
        <v>144</v>
      </c>
      <c r="EG5" s="62" t="s">
        <v>145</v>
      </c>
      <c r="EH5" s="62" t="s">
        <v>146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151</v>
      </c>
      <c r="EN5" s="62" t="s">
        <v>153</v>
      </c>
      <c r="EO5" s="62" t="s">
        <v>142</v>
      </c>
      <c r="EP5" s="62" t="s">
        <v>143</v>
      </c>
      <c r="EQ5" s="62" t="s">
        <v>144</v>
      </c>
      <c r="ER5" s="62" t="s">
        <v>145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  <c r="EY5" s="62" t="s">
        <v>152</v>
      </c>
    </row>
    <row r="6" spans="1:155" s="67" customFormat="1">
      <c r="A6" s="48" t="s">
        <v>154</v>
      </c>
      <c r="B6" s="63">
        <f>B8</f>
        <v>2020</v>
      </c>
      <c r="C6" s="63">
        <f t="shared" ref="C6:M6" si="2">C8</f>
        <v>108162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64" t="str">
        <f>IF(H8&lt;&gt;I8,H8,"")&amp;IF(I8&lt;&gt;J8,I8,"")&amp;"　"&amp;J8</f>
        <v>群馬県多野藤岡医療事務市町村組合　公立藤岡総合病院</v>
      </c>
      <c r="I6" s="165"/>
      <c r="J6" s="166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300床以上～400床未満</v>
      </c>
      <c r="O6" s="63" t="str">
        <f>O8</f>
        <v>非設置</v>
      </c>
      <c r="P6" s="63" t="str">
        <f>P8</f>
        <v>直営</v>
      </c>
      <c r="Q6" s="64">
        <f t="shared" ref="Q6:AH6" si="3">Q8</f>
        <v>27</v>
      </c>
      <c r="R6" s="63" t="str">
        <f t="shared" si="3"/>
        <v>対象</v>
      </c>
      <c r="S6" s="63" t="str">
        <f t="shared" si="3"/>
        <v>ド 透 未 訓 ガ</v>
      </c>
      <c r="T6" s="63" t="str">
        <f t="shared" si="3"/>
        <v>救 臨 が 感 災 地 輪</v>
      </c>
      <c r="U6" s="64" t="str">
        <f>U8</f>
        <v>-</v>
      </c>
      <c r="V6" s="64">
        <f>V8</f>
        <v>34429</v>
      </c>
      <c r="W6" s="63" t="str">
        <f>W8</f>
        <v>非該当</v>
      </c>
      <c r="X6" s="63" t="str">
        <f t="shared" ref="X6" si="4">X8</f>
        <v>非該当</v>
      </c>
      <c r="Y6" s="63" t="str">
        <f t="shared" si="3"/>
        <v>７：１</v>
      </c>
      <c r="Z6" s="64">
        <f t="shared" si="3"/>
        <v>395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4</v>
      </c>
      <c r="AE6" s="64">
        <f t="shared" si="3"/>
        <v>399</v>
      </c>
      <c r="AF6" s="64">
        <f t="shared" si="3"/>
        <v>395</v>
      </c>
      <c r="AG6" s="64" t="str">
        <f t="shared" si="3"/>
        <v>-</v>
      </c>
      <c r="AH6" s="64">
        <f t="shared" si="3"/>
        <v>395</v>
      </c>
      <c r="AI6" s="65">
        <f>IF(AI8="-",NA(),AI8)</f>
        <v>101.5</v>
      </c>
      <c r="AJ6" s="65">
        <f t="shared" ref="AJ6:AR6" si="5">IF(AJ8="-",NA(),AJ8)</f>
        <v>92.7</v>
      </c>
      <c r="AK6" s="65">
        <f t="shared" si="5"/>
        <v>96.8</v>
      </c>
      <c r="AL6" s="65">
        <f t="shared" si="5"/>
        <v>95.6</v>
      </c>
      <c r="AM6" s="65">
        <f t="shared" si="5"/>
        <v>95.7</v>
      </c>
      <c r="AN6" s="65">
        <f t="shared" si="5"/>
        <v>97.2</v>
      </c>
      <c r="AO6" s="65">
        <f t="shared" si="5"/>
        <v>98.7</v>
      </c>
      <c r="AP6" s="65">
        <f t="shared" si="5"/>
        <v>97.8</v>
      </c>
      <c r="AQ6" s="65">
        <f t="shared" si="5"/>
        <v>97</v>
      </c>
      <c r="AR6" s="65">
        <f t="shared" si="5"/>
        <v>102.4</v>
      </c>
      <c r="AS6" s="65" t="str">
        <f>IF(AS8="-","【-】","【"&amp;SUBSTITUTE(TEXT(AS8,"#,##0.0"),"-","△")&amp;"】")</f>
        <v>【102.5】</v>
      </c>
      <c r="AT6" s="65">
        <f>IF(AT8="-",NA(),AT8)</f>
        <v>102.2</v>
      </c>
      <c r="AU6" s="65">
        <f t="shared" ref="AU6:BC6" si="6">IF(AU8="-",NA(),AU8)</f>
        <v>96.4</v>
      </c>
      <c r="AV6" s="65">
        <f t="shared" si="6"/>
        <v>96.8</v>
      </c>
      <c r="AW6" s="65">
        <f t="shared" si="6"/>
        <v>95.4</v>
      </c>
      <c r="AX6" s="65">
        <f t="shared" si="6"/>
        <v>89</v>
      </c>
      <c r="AY6" s="65">
        <f t="shared" si="6"/>
        <v>90.1</v>
      </c>
      <c r="AZ6" s="65">
        <f t="shared" si="6"/>
        <v>92.1</v>
      </c>
      <c r="BA6" s="65">
        <f t="shared" si="6"/>
        <v>89.7</v>
      </c>
      <c r="BB6" s="65">
        <f t="shared" si="6"/>
        <v>89.3</v>
      </c>
      <c r="BC6" s="65">
        <f t="shared" si="6"/>
        <v>84.1</v>
      </c>
      <c r="BD6" s="65" t="str">
        <f>IF(BD8="-","【-】","【"&amp;SUBSTITUTE(TEXT(BD8,"#,##0.0"),"-","△")&amp;"】")</f>
        <v>【84.7】</v>
      </c>
      <c r="BE6" s="65">
        <f>IF(BE8="-",NA(),BE8)</f>
        <v>0</v>
      </c>
      <c r="BF6" s="65">
        <f t="shared" ref="BF6:BN6" si="7">IF(BF8="-",NA(),BF8)</f>
        <v>0</v>
      </c>
      <c r="BG6" s="65">
        <f t="shared" si="7"/>
        <v>0</v>
      </c>
      <c r="BH6" s="65">
        <f t="shared" si="7"/>
        <v>0</v>
      </c>
      <c r="BI6" s="65">
        <f t="shared" si="7"/>
        <v>0</v>
      </c>
      <c r="BJ6" s="65">
        <f t="shared" si="7"/>
        <v>76.3</v>
      </c>
      <c r="BK6" s="65">
        <f t="shared" si="7"/>
        <v>40.200000000000003</v>
      </c>
      <c r="BL6" s="65">
        <f t="shared" si="7"/>
        <v>75.900000000000006</v>
      </c>
      <c r="BM6" s="65">
        <f t="shared" si="7"/>
        <v>75.099999999999994</v>
      </c>
      <c r="BN6" s="65">
        <f t="shared" si="7"/>
        <v>83.2</v>
      </c>
      <c r="BO6" s="65" t="str">
        <f>IF(BO8="-","【-】","【"&amp;SUBSTITUTE(TEXT(BO8,"#,##0.0"),"-","△")&amp;"】")</f>
        <v>【69.3】</v>
      </c>
      <c r="BP6" s="65">
        <f>IF(BP8="-",NA(),BP8)</f>
        <v>88.4</v>
      </c>
      <c r="BQ6" s="65">
        <f t="shared" ref="BQ6:BY6" si="8">IF(BQ8="-",NA(),BQ8)</f>
        <v>85.5</v>
      </c>
      <c r="BR6" s="65">
        <f t="shared" si="8"/>
        <v>87.8</v>
      </c>
      <c r="BS6" s="65">
        <f t="shared" si="8"/>
        <v>84.8</v>
      </c>
      <c r="BT6" s="65">
        <f t="shared" si="8"/>
        <v>73.099999999999994</v>
      </c>
      <c r="BU6" s="65">
        <f t="shared" si="8"/>
        <v>72.599999999999994</v>
      </c>
      <c r="BV6" s="65">
        <f t="shared" si="8"/>
        <v>77</v>
      </c>
      <c r="BW6" s="65">
        <f t="shared" si="8"/>
        <v>74.099999999999994</v>
      </c>
      <c r="BX6" s="65">
        <f t="shared" si="8"/>
        <v>74.400000000000006</v>
      </c>
      <c r="BY6" s="65">
        <f t="shared" si="8"/>
        <v>66.5</v>
      </c>
      <c r="BZ6" s="65" t="str">
        <f>IF(BZ8="-","【-】","【"&amp;SUBSTITUTE(TEXT(BZ8,"#,##0.0"),"-","△")&amp;"】")</f>
        <v>【67.2】</v>
      </c>
      <c r="CA6" s="66">
        <f>IF(CA8="-",NA(),CA8)</f>
        <v>52213</v>
      </c>
      <c r="CB6" s="66">
        <f t="shared" ref="CB6:CJ6" si="9">IF(CB8="-",NA(),CB8)</f>
        <v>53055</v>
      </c>
      <c r="CC6" s="66">
        <f t="shared" si="9"/>
        <v>53113</v>
      </c>
      <c r="CD6" s="66">
        <f t="shared" si="9"/>
        <v>54299</v>
      </c>
      <c r="CE6" s="66">
        <f t="shared" si="9"/>
        <v>58398</v>
      </c>
      <c r="CF6" s="66">
        <f t="shared" si="9"/>
        <v>50510</v>
      </c>
      <c r="CG6" s="66">
        <f t="shared" si="9"/>
        <v>56892</v>
      </c>
      <c r="CH6" s="66">
        <f t="shared" si="9"/>
        <v>52405</v>
      </c>
      <c r="CI6" s="66">
        <f t="shared" si="9"/>
        <v>53523</v>
      </c>
      <c r="CJ6" s="66">
        <f t="shared" si="9"/>
        <v>57368</v>
      </c>
      <c r="CK6" s="65" t="str">
        <f>IF(CK8="-","【-】","【"&amp;SUBSTITUTE(TEXT(CK8,"#,##0"),"-","△")&amp;"】")</f>
        <v>【56,733】</v>
      </c>
      <c r="CL6" s="66">
        <f>IF(CL8="-",NA(),CL8)</f>
        <v>14515</v>
      </c>
      <c r="CM6" s="66">
        <f t="shared" ref="CM6:CU6" si="10">IF(CM8="-",NA(),CM8)</f>
        <v>14659</v>
      </c>
      <c r="CN6" s="66">
        <f t="shared" si="10"/>
        <v>15506</v>
      </c>
      <c r="CO6" s="66">
        <f t="shared" si="10"/>
        <v>17896</v>
      </c>
      <c r="CP6" s="66">
        <f t="shared" si="10"/>
        <v>20352</v>
      </c>
      <c r="CQ6" s="66">
        <f t="shared" si="10"/>
        <v>13552</v>
      </c>
      <c r="CR6" s="66">
        <f t="shared" si="10"/>
        <v>15171</v>
      </c>
      <c r="CS6" s="66">
        <f t="shared" si="10"/>
        <v>14290</v>
      </c>
      <c r="CT6" s="66">
        <f t="shared" si="10"/>
        <v>15111</v>
      </c>
      <c r="CU6" s="66">
        <f t="shared" si="10"/>
        <v>15986</v>
      </c>
      <c r="CV6" s="65" t="str">
        <f>IF(CV8="-","【-】","【"&amp;SUBSTITUTE(TEXT(CV8,"#,##0"),"-","△")&amp;"】")</f>
        <v>【16,778】</v>
      </c>
      <c r="CW6" s="65">
        <f>IF(CW8="-",NA(),CW8)</f>
        <v>50.6</v>
      </c>
      <c r="CX6" s="65">
        <f t="shared" ref="CX6:DF6" si="11">IF(CX8="-",NA(),CX8)</f>
        <v>52.4</v>
      </c>
      <c r="CY6" s="65">
        <f t="shared" si="11"/>
        <v>51.9</v>
      </c>
      <c r="CZ6" s="65">
        <f t="shared" si="11"/>
        <v>51.4</v>
      </c>
      <c r="DA6" s="65">
        <f t="shared" si="11"/>
        <v>55.6</v>
      </c>
      <c r="DB6" s="65">
        <f t="shared" si="11"/>
        <v>55.8</v>
      </c>
      <c r="DC6" s="65">
        <f t="shared" si="11"/>
        <v>53.8</v>
      </c>
      <c r="DD6" s="65">
        <f t="shared" si="11"/>
        <v>56</v>
      </c>
      <c r="DE6" s="65">
        <f t="shared" si="11"/>
        <v>56.2</v>
      </c>
      <c r="DF6" s="65">
        <f t="shared" si="11"/>
        <v>60.8</v>
      </c>
      <c r="DG6" s="65" t="str">
        <f>IF(DG8="-","【-】","【"&amp;SUBSTITUTE(TEXT(DG8,"#,##0.0"),"-","△")&amp;"】")</f>
        <v>【58.8】</v>
      </c>
      <c r="DH6" s="65">
        <f>IF(DH8="-",NA(),DH8)</f>
        <v>24</v>
      </c>
      <c r="DI6" s="65">
        <f t="shared" ref="DI6:DQ6" si="12">IF(DI8="-",NA(),DI8)</f>
        <v>25.4</v>
      </c>
      <c r="DJ6" s="65">
        <f t="shared" si="12"/>
        <v>24.5</v>
      </c>
      <c r="DK6" s="65">
        <f t="shared" si="12"/>
        <v>26</v>
      </c>
      <c r="DL6" s="65">
        <f t="shared" si="12"/>
        <v>27.4</v>
      </c>
      <c r="DM6" s="65">
        <f t="shared" si="12"/>
        <v>23.8</v>
      </c>
      <c r="DN6" s="65">
        <f t="shared" si="12"/>
        <v>25.4</v>
      </c>
      <c r="DO6" s="65">
        <f t="shared" si="12"/>
        <v>23.6</v>
      </c>
      <c r="DP6" s="65">
        <f t="shared" si="12"/>
        <v>24.2</v>
      </c>
      <c r="DQ6" s="65">
        <f t="shared" si="12"/>
        <v>24.1</v>
      </c>
      <c r="DR6" s="65" t="str">
        <f>IF(DR8="-","【-】","【"&amp;SUBSTITUTE(TEXT(DR8,"#,##0.0"),"-","△")&amp;"】")</f>
        <v>【24.8】</v>
      </c>
      <c r="DS6" s="65">
        <f>IF(DS8="-",NA(),DS8)</f>
        <v>63</v>
      </c>
      <c r="DT6" s="65">
        <f t="shared" ref="DT6:EB6" si="13">IF(DT8="-",NA(),DT8)</f>
        <v>36.299999999999997</v>
      </c>
      <c r="DU6" s="65">
        <f t="shared" si="13"/>
        <v>40.200000000000003</v>
      </c>
      <c r="DV6" s="65">
        <f t="shared" si="13"/>
        <v>43.7</v>
      </c>
      <c r="DW6" s="65">
        <f t="shared" si="13"/>
        <v>47.2</v>
      </c>
      <c r="DX6" s="65">
        <f t="shared" si="13"/>
        <v>49.8</v>
      </c>
      <c r="DY6" s="65">
        <f t="shared" si="13"/>
        <v>52.7</v>
      </c>
      <c r="DZ6" s="65">
        <f t="shared" si="13"/>
        <v>51.9</v>
      </c>
      <c r="EA6" s="65">
        <f t="shared" si="13"/>
        <v>52.9</v>
      </c>
      <c r="EB6" s="65">
        <f t="shared" si="13"/>
        <v>54.3</v>
      </c>
      <c r="EC6" s="65" t="str">
        <f>IF(EC8="-","【-】","【"&amp;SUBSTITUTE(TEXT(EC8,"#,##0.0"),"-","△")&amp;"】")</f>
        <v>【54.8】</v>
      </c>
      <c r="ED6" s="65">
        <f>IF(ED8="-",NA(),ED8)</f>
        <v>64</v>
      </c>
      <c r="EE6" s="65">
        <f t="shared" ref="EE6:EM6" si="14">IF(EE8="-",NA(),EE8)</f>
        <v>35.1</v>
      </c>
      <c r="EF6" s="65">
        <f t="shared" si="14"/>
        <v>47.5</v>
      </c>
      <c r="EG6" s="65">
        <f t="shared" si="14"/>
        <v>56.3</v>
      </c>
      <c r="EH6" s="65">
        <f t="shared" si="14"/>
        <v>65.099999999999994</v>
      </c>
      <c r="EI6" s="65">
        <f t="shared" si="14"/>
        <v>65</v>
      </c>
      <c r="EJ6" s="65">
        <f t="shared" si="14"/>
        <v>68.400000000000006</v>
      </c>
      <c r="EK6" s="65">
        <f t="shared" si="14"/>
        <v>68.2</v>
      </c>
      <c r="EL6" s="65">
        <f t="shared" si="14"/>
        <v>69.400000000000006</v>
      </c>
      <c r="EM6" s="65">
        <f t="shared" si="14"/>
        <v>69.900000000000006</v>
      </c>
      <c r="EN6" s="65" t="str">
        <f>IF(EN8="-","【-】","【"&amp;SUBSTITUTE(TEXT(EN8,"#,##0.0"),"-","△")&amp;"】")</f>
        <v>【70.3】</v>
      </c>
      <c r="EO6" s="66">
        <f>IF(EO8="-",NA(),EO8)</f>
        <v>49417033</v>
      </c>
      <c r="EP6" s="66">
        <f t="shared" ref="EP6:EX6" si="15">IF(EP8="-",NA(),EP8)</f>
        <v>69939000</v>
      </c>
      <c r="EQ6" s="66">
        <f t="shared" si="15"/>
        <v>73003040</v>
      </c>
      <c r="ER6" s="66">
        <f t="shared" si="15"/>
        <v>73309772</v>
      </c>
      <c r="ES6" s="66">
        <f t="shared" si="15"/>
        <v>73495459</v>
      </c>
      <c r="ET6" s="66">
        <f t="shared" si="15"/>
        <v>45645830</v>
      </c>
      <c r="EU6" s="66">
        <f t="shared" si="15"/>
        <v>45729936</v>
      </c>
      <c r="EV6" s="66">
        <f t="shared" si="15"/>
        <v>48918364</v>
      </c>
      <c r="EW6" s="66">
        <f t="shared" si="15"/>
        <v>49696718</v>
      </c>
      <c r="EX6" s="66">
        <f t="shared" si="15"/>
        <v>50234873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155</v>
      </c>
      <c r="B7" s="63">
        <f t="shared" ref="B7:AH7" si="16">B8</f>
        <v>2020</v>
      </c>
      <c r="C7" s="63">
        <f t="shared" si="16"/>
        <v>108162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当然財務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300床以上～400床未満</v>
      </c>
      <c r="O7" s="63" t="str">
        <f>O8</f>
        <v>非設置</v>
      </c>
      <c r="P7" s="63" t="str">
        <f>P8</f>
        <v>直営</v>
      </c>
      <c r="Q7" s="64">
        <f t="shared" si="16"/>
        <v>27</v>
      </c>
      <c r="R7" s="63" t="str">
        <f t="shared" si="16"/>
        <v>対象</v>
      </c>
      <c r="S7" s="63" t="str">
        <f t="shared" si="16"/>
        <v>ド 透 未 訓 ガ</v>
      </c>
      <c r="T7" s="63" t="str">
        <f t="shared" si="16"/>
        <v>救 臨 が 感 災 地 輪</v>
      </c>
      <c r="U7" s="64" t="str">
        <f>U8</f>
        <v>-</v>
      </c>
      <c r="V7" s="64">
        <f>V8</f>
        <v>34429</v>
      </c>
      <c r="W7" s="63" t="str">
        <f>W8</f>
        <v>非該当</v>
      </c>
      <c r="X7" s="63" t="str">
        <f t="shared" si="16"/>
        <v>非該当</v>
      </c>
      <c r="Y7" s="63" t="str">
        <f t="shared" si="16"/>
        <v>７：１</v>
      </c>
      <c r="Z7" s="64">
        <f t="shared" si="16"/>
        <v>395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>
        <f t="shared" si="16"/>
        <v>4</v>
      </c>
      <c r="AE7" s="64">
        <f t="shared" si="16"/>
        <v>399</v>
      </c>
      <c r="AF7" s="64">
        <f t="shared" si="16"/>
        <v>395</v>
      </c>
      <c r="AG7" s="64" t="str">
        <f t="shared" si="16"/>
        <v>-</v>
      </c>
      <c r="AH7" s="64">
        <f t="shared" si="16"/>
        <v>395</v>
      </c>
      <c r="AI7" s="65">
        <f>AI8</f>
        <v>101.5</v>
      </c>
      <c r="AJ7" s="65">
        <f t="shared" ref="AJ7:AR7" si="17">AJ8</f>
        <v>92.7</v>
      </c>
      <c r="AK7" s="65">
        <f t="shared" si="17"/>
        <v>96.8</v>
      </c>
      <c r="AL7" s="65">
        <f t="shared" si="17"/>
        <v>95.6</v>
      </c>
      <c r="AM7" s="65">
        <f t="shared" si="17"/>
        <v>95.7</v>
      </c>
      <c r="AN7" s="65">
        <f t="shared" si="17"/>
        <v>97.2</v>
      </c>
      <c r="AO7" s="65">
        <f t="shared" si="17"/>
        <v>98.7</v>
      </c>
      <c r="AP7" s="65">
        <f t="shared" si="17"/>
        <v>97.8</v>
      </c>
      <c r="AQ7" s="65">
        <f t="shared" si="17"/>
        <v>97</v>
      </c>
      <c r="AR7" s="65">
        <f t="shared" si="17"/>
        <v>102.4</v>
      </c>
      <c r="AS7" s="65"/>
      <c r="AT7" s="65">
        <f>AT8</f>
        <v>102.2</v>
      </c>
      <c r="AU7" s="65">
        <f t="shared" ref="AU7:BC7" si="18">AU8</f>
        <v>96.4</v>
      </c>
      <c r="AV7" s="65">
        <f t="shared" si="18"/>
        <v>96.8</v>
      </c>
      <c r="AW7" s="65">
        <f t="shared" si="18"/>
        <v>95.4</v>
      </c>
      <c r="AX7" s="65">
        <f t="shared" si="18"/>
        <v>89</v>
      </c>
      <c r="AY7" s="65">
        <f t="shared" si="18"/>
        <v>90.1</v>
      </c>
      <c r="AZ7" s="65">
        <f t="shared" si="18"/>
        <v>92.1</v>
      </c>
      <c r="BA7" s="65">
        <f t="shared" si="18"/>
        <v>89.7</v>
      </c>
      <c r="BB7" s="65">
        <f t="shared" si="18"/>
        <v>89.3</v>
      </c>
      <c r="BC7" s="65">
        <f t="shared" si="18"/>
        <v>84.1</v>
      </c>
      <c r="BD7" s="65"/>
      <c r="BE7" s="65">
        <f>BE8</f>
        <v>0</v>
      </c>
      <c r="BF7" s="65">
        <f t="shared" ref="BF7:BN7" si="19">BF8</f>
        <v>0</v>
      </c>
      <c r="BG7" s="65">
        <f t="shared" si="19"/>
        <v>0</v>
      </c>
      <c r="BH7" s="65">
        <f t="shared" si="19"/>
        <v>0</v>
      </c>
      <c r="BI7" s="65">
        <f t="shared" si="19"/>
        <v>0</v>
      </c>
      <c r="BJ7" s="65">
        <f t="shared" si="19"/>
        <v>76.3</v>
      </c>
      <c r="BK7" s="65">
        <f t="shared" si="19"/>
        <v>40.200000000000003</v>
      </c>
      <c r="BL7" s="65">
        <f t="shared" si="19"/>
        <v>75.900000000000006</v>
      </c>
      <c r="BM7" s="65">
        <f t="shared" si="19"/>
        <v>75.099999999999994</v>
      </c>
      <c r="BN7" s="65">
        <f t="shared" si="19"/>
        <v>83.2</v>
      </c>
      <c r="BO7" s="65"/>
      <c r="BP7" s="65">
        <f>BP8</f>
        <v>88.4</v>
      </c>
      <c r="BQ7" s="65">
        <f t="shared" ref="BQ7:BY7" si="20">BQ8</f>
        <v>85.5</v>
      </c>
      <c r="BR7" s="65">
        <f t="shared" si="20"/>
        <v>87.8</v>
      </c>
      <c r="BS7" s="65">
        <f t="shared" si="20"/>
        <v>84.8</v>
      </c>
      <c r="BT7" s="65">
        <f t="shared" si="20"/>
        <v>73.099999999999994</v>
      </c>
      <c r="BU7" s="65">
        <f t="shared" si="20"/>
        <v>72.599999999999994</v>
      </c>
      <c r="BV7" s="65">
        <f t="shared" si="20"/>
        <v>77</v>
      </c>
      <c r="BW7" s="65">
        <f t="shared" si="20"/>
        <v>74.099999999999994</v>
      </c>
      <c r="BX7" s="65">
        <f t="shared" si="20"/>
        <v>74.400000000000006</v>
      </c>
      <c r="BY7" s="65">
        <f t="shared" si="20"/>
        <v>66.5</v>
      </c>
      <c r="BZ7" s="65"/>
      <c r="CA7" s="66">
        <f>CA8</f>
        <v>52213</v>
      </c>
      <c r="CB7" s="66">
        <f t="shared" ref="CB7:CJ7" si="21">CB8</f>
        <v>53055</v>
      </c>
      <c r="CC7" s="66">
        <f t="shared" si="21"/>
        <v>53113</v>
      </c>
      <c r="CD7" s="66">
        <f t="shared" si="21"/>
        <v>54299</v>
      </c>
      <c r="CE7" s="66">
        <f t="shared" si="21"/>
        <v>58398</v>
      </c>
      <c r="CF7" s="66">
        <f t="shared" si="21"/>
        <v>50510</v>
      </c>
      <c r="CG7" s="66">
        <f t="shared" si="21"/>
        <v>56892</v>
      </c>
      <c r="CH7" s="66">
        <f t="shared" si="21"/>
        <v>52405</v>
      </c>
      <c r="CI7" s="66">
        <f t="shared" si="21"/>
        <v>53523</v>
      </c>
      <c r="CJ7" s="66">
        <f t="shared" si="21"/>
        <v>57368</v>
      </c>
      <c r="CK7" s="65"/>
      <c r="CL7" s="66">
        <f>CL8</f>
        <v>14515</v>
      </c>
      <c r="CM7" s="66">
        <f t="shared" ref="CM7:CU7" si="22">CM8</f>
        <v>14659</v>
      </c>
      <c r="CN7" s="66">
        <f t="shared" si="22"/>
        <v>15506</v>
      </c>
      <c r="CO7" s="66">
        <f t="shared" si="22"/>
        <v>17896</v>
      </c>
      <c r="CP7" s="66">
        <f t="shared" si="22"/>
        <v>20352</v>
      </c>
      <c r="CQ7" s="66">
        <f t="shared" si="22"/>
        <v>13552</v>
      </c>
      <c r="CR7" s="66">
        <f t="shared" si="22"/>
        <v>15171</v>
      </c>
      <c r="CS7" s="66">
        <f t="shared" si="22"/>
        <v>14290</v>
      </c>
      <c r="CT7" s="66">
        <f t="shared" si="22"/>
        <v>15111</v>
      </c>
      <c r="CU7" s="66">
        <f t="shared" si="22"/>
        <v>15986</v>
      </c>
      <c r="CV7" s="65"/>
      <c r="CW7" s="65">
        <f>CW8</f>
        <v>50.6</v>
      </c>
      <c r="CX7" s="65">
        <f t="shared" ref="CX7:DF7" si="23">CX8</f>
        <v>52.4</v>
      </c>
      <c r="CY7" s="65">
        <f t="shared" si="23"/>
        <v>51.9</v>
      </c>
      <c r="CZ7" s="65">
        <f t="shared" si="23"/>
        <v>51.4</v>
      </c>
      <c r="DA7" s="65">
        <f t="shared" si="23"/>
        <v>55.6</v>
      </c>
      <c r="DB7" s="65">
        <f t="shared" si="23"/>
        <v>55.8</v>
      </c>
      <c r="DC7" s="65">
        <f t="shared" si="23"/>
        <v>53.8</v>
      </c>
      <c r="DD7" s="65">
        <f t="shared" si="23"/>
        <v>56</v>
      </c>
      <c r="DE7" s="65">
        <f t="shared" si="23"/>
        <v>56.2</v>
      </c>
      <c r="DF7" s="65">
        <f t="shared" si="23"/>
        <v>60.8</v>
      </c>
      <c r="DG7" s="65"/>
      <c r="DH7" s="65">
        <f>DH8</f>
        <v>24</v>
      </c>
      <c r="DI7" s="65">
        <f t="shared" ref="DI7:DQ7" si="24">DI8</f>
        <v>25.4</v>
      </c>
      <c r="DJ7" s="65">
        <f t="shared" si="24"/>
        <v>24.5</v>
      </c>
      <c r="DK7" s="65">
        <f t="shared" si="24"/>
        <v>26</v>
      </c>
      <c r="DL7" s="65">
        <f t="shared" si="24"/>
        <v>27.4</v>
      </c>
      <c r="DM7" s="65">
        <f t="shared" si="24"/>
        <v>23.8</v>
      </c>
      <c r="DN7" s="65">
        <f t="shared" si="24"/>
        <v>25.4</v>
      </c>
      <c r="DO7" s="65">
        <f t="shared" si="24"/>
        <v>23.6</v>
      </c>
      <c r="DP7" s="65">
        <f t="shared" si="24"/>
        <v>24.2</v>
      </c>
      <c r="DQ7" s="65">
        <f t="shared" si="24"/>
        <v>24.1</v>
      </c>
      <c r="DR7" s="65"/>
      <c r="DS7" s="65">
        <f>DS8</f>
        <v>63</v>
      </c>
      <c r="DT7" s="65">
        <f t="shared" ref="DT7:EB7" si="25">DT8</f>
        <v>36.299999999999997</v>
      </c>
      <c r="DU7" s="65">
        <f t="shared" si="25"/>
        <v>40.200000000000003</v>
      </c>
      <c r="DV7" s="65">
        <f t="shared" si="25"/>
        <v>43.7</v>
      </c>
      <c r="DW7" s="65">
        <f t="shared" si="25"/>
        <v>47.2</v>
      </c>
      <c r="DX7" s="65">
        <f t="shared" si="25"/>
        <v>49.8</v>
      </c>
      <c r="DY7" s="65">
        <f t="shared" si="25"/>
        <v>52.7</v>
      </c>
      <c r="DZ7" s="65">
        <f t="shared" si="25"/>
        <v>51.9</v>
      </c>
      <c r="EA7" s="65">
        <f t="shared" si="25"/>
        <v>52.9</v>
      </c>
      <c r="EB7" s="65">
        <f t="shared" si="25"/>
        <v>54.3</v>
      </c>
      <c r="EC7" s="65"/>
      <c r="ED7" s="65">
        <f>ED8</f>
        <v>64</v>
      </c>
      <c r="EE7" s="65">
        <f t="shared" ref="EE7:EM7" si="26">EE8</f>
        <v>35.1</v>
      </c>
      <c r="EF7" s="65">
        <f t="shared" si="26"/>
        <v>47.5</v>
      </c>
      <c r="EG7" s="65">
        <f t="shared" si="26"/>
        <v>56.3</v>
      </c>
      <c r="EH7" s="65">
        <f t="shared" si="26"/>
        <v>65.099999999999994</v>
      </c>
      <c r="EI7" s="65">
        <f t="shared" si="26"/>
        <v>65</v>
      </c>
      <c r="EJ7" s="65">
        <f t="shared" si="26"/>
        <v>68.400000000000006</v>
      </c>
      <c r="EK7" s="65">
        <f t="shared" si="26"/>
        <v>68.2</v>
      </c>
      <c r="EL7" s="65">
        <f t="shared" si="26"/>
        <v>69.400000000000006</v>
      </c>
      <c r="EM7" s="65">
        <f t="shared" si="26"/>
        <v>69.900000000000006</v>
      </c>
      <c r="EN7" s="65"/>
      <c r="EO7" s="66">
        <f>EO8</f>
        <v>49417033</v>
      </c>
      <c r="EP7" s="66">
        <f t="shared" ref="EP7:EX7" si="27">EP8</f>
        <v>69939000</v>
      </c>
      <c r="EQ7" s="66">
        <f t="shared" si="27"/>
        <v>73003040</v>
      </c>
      <c r="ER7" s="66">
        <f t="shared" si="27"/>
        <v>73309772</v>
      </c>
      <c r="ES7" s="66">
        <f t="shared" si="27"/>
        <v>73495459</v>
      </c>
      <c r="ET7" s="66">
        <f t="shared" si="27"/>
        <v>45645830</v>
      </c>
      <c r="EU7" s="66">
        <f t="shared" si="27"/>
        <v>45729936</v>
      </c>
      <c r="EV7" s="66">
        <f t="shared" si="27"/>
        <v>48918364</v>
      </c>
      <c r="EW7" s="66">
        <f t="shared" si="27"/>
        <v>49696718</v>
      </c>
      <c r="EX7" s="66">
        <f t="shared" si="27"/>
        <v>50234873</v>
      </c>
      <c r="EY7" s="66"/>
    </row>
    <row r="8" spans="1:155" s="67" customFormat="1">
      <c r="A8" s="48"/>
      <c r="B8" s="68">
        <v>2020</v>
      </c>
      <c r="C8" s="68">
        <v>108162</v>
      </c>
      <c r="D8" s="68">
        <v>46</v>
      </c>
      <c r="E8" s="68">
        <v>6</v>
      </c>
      <c r="F8" s="68">
        <v>0</v>
      </c>
      <c r="G8" s="68">
        <v>1</v>
      </c>
      <c r="H8" s="68" t="s">
        <v>156</v>
      </c>
      <c r="I8" s="68" t="s">
        <v>157</v>
      </c>
      <c r="J8" s="68" t="s">
        <v>158</v>
      </c>
      <c r="K8" s="68" t="s">
        <v>159</v>
      </c>
      <c r="L8" s="68" t="s">
        <v>160</v>
      </c>
      <c r="M8" s="68" t="s">
        <v>161</v>
      </c>
      <c r="N8" s="68" t="s">
        <v>162</v>
      </c>
      <c r="O8" s="68" t="s">
        <v>163</v>
      </c>
      <c r="P8" s="68" t="s">
        <v>164</v>
      </c>
      <c r="Q8" s="69">
        <v>27</v>
      </c>
      <c r="R8" s="68" t="s">
        <v>165</v>
      </c>
      <c r="S8" s="68" t="s">
        <v>166</v>
      </c>
      <c r="T8" s="68" t="s">
        <v>167</v>
      </c>
      <c r="U8" s="69" t="s">
        <v>39</v>
      </c>
      <c r="V8" s="69">
        <v>34429</v>
      </c>
      <c r="W8" s="68" t="s">
        <v>168</v>
      </c>
      <c r="X8" s="68" t="s">
        <v>168</v>
      </c>
      <c r="Y8" s="70" t="s">
        <v>169</v>
      </c>
      <c r="Z8" s="69">
        <v>395</v>
      </c>
      <c r="AA8" s="69" t="s">
        <v>39</v>
      </c>
      <c r="AB8" s="69" t="s">
        <v>39</v>
      </c>
      <c r="AC8" s="69" t="s">
        <v>39</v>
      </c>
      <c r="AD8" s="69">
        <v>4</v>
      </c>
      <c r="AE8" s="69">
        <v>399</v>
      </c>
      <c r="AF8" s="69">
        <v>395</v>
      </c>
      <c r="AG8" s="69" t="s">
        <v>39</v>
      </c>
      <c r="AH8" s="69">
        <v>395</v>
      </c>
      <c r="AI8" s="71">
        <v>101.5</v>
      </c>
      <c r="AJ8" s="71">
        <v>92.7</v>
      </c>
      <c r="AK8" s="71">
        <v>96.8</v>
      </c>
      <c r="AL8" s="71">
        <v>95.6</v>
      </c>
      <c r="AM8" s="71">
        <v>95.7</v>
      </c>
      <c r="AN8" s="71">
        <v>97.2</v>
      </c>
      <c r="AO8" s="71">
        <v>98.7</v>
      </c>
      <c r="AP8" s="71">
        <v>97.8</v>
      </c>
      <c r="AQ8" s="71">
        <v>97</v>
      </c>
      <c r="AR8" s="71">
        <v>102.4</v>
      </c>
      <c r="AS8" s="71">
        <v>102.5</v>
      </c>
      <c r="AT8" s="71">
        <v>102.2</v>
      </c>
      <c r="AU8" s="71">
        <v>96.4</v>
      </c>
      <c r="AV8" s="71">
        <v>96.8</v>
      </c>
      <c r="AW8" s="71">
        <v>95.4</v>
      </c>
      <c r="AX8" s="71">
        <v>89</v>
      </c>
      <c r="AY8" s="71">
        <v>90.1</v>
      </c>
      <c r="AZ8" s="71">
        <v>92.1</v>
      </c>
      <c r="BA8" s="71">
        <v>89.7</v>
      </c>
      <c r="BB8" s="71">
        <v>89.3</v>
      </c>
      <c r="BC8" s="71">
        <v>84.1</v>
      </c>
      <c r="BD8" s="71">
        <v>84.7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76.3</v>
      </c>
      <c r="BK8" s="72">
        <v>40.200000000000003</v>
      </c>
      <c r="BL8" s="72">
        <v>75.900000000000006</v>
      </c>
      <c r="BM8" s="72">
        <v>75.099999999999994</v>
      </c>
      <c r="BN8" s="72">
        <v>83.2</v>
      </c>
      <c r="BO8" s="72">
        <v>69.3</v>
      </c>
      <c r="BP8" s="71">
        <v>88.4</v>
      </c>
      <c r="BQ8" s="71">
        <v>85.5</v>
      </c>
      <c r="BR8" s="71">
        <v>87.8</v>
      </c>
      <c r="BS8" s="71">
        <v>84.8</v>
      </c>
      <c r="BT8" s="71">
        <v>73.099999999999994</v>
      </c>
      <c r="BU8" s="71">
        <v>72.599999999999994</v>
      </c>
      <c r="BV8" s="71">
        <v>77</v>
      </c>
      <c r="BW8" s="71">
        <v>74.099999999999994</v>
      </c>
      <c r="BX8" s="71">
        <v>74.400000000000006</v>
      </c>
      <c r="BY8" s="71">
        <v>66.5</v>
      </c>
      <c r="BZ8" s="71">
        <v>67.2</v>
      </c>
      <c r="CA8" s="72">
        <v>52213</v>
      </c>
      <c r="CB8" s="72">
        <v>53055</v>
      </c>
      <c r="CC8" s="72">
        <v>53113</v>
      </c>
      <c r="CD8" s="72">
        <v>54299</v>
      </c>
      <c r="CE8" s="72">
        <v>58398</v>
      </c>
      <c r="CF8" s="72">
        <v>50510</v>
      </c>
      <c r="CG8" s="72">
        <v>56892</v>
      </c>
      <c r="CH8" s="72">
        <v>52405</v>
      </c>
      <c r="CI8" s="72">
        <v>53523</v>
      </c>
      <c r="CJ8" s="72">
        <v>57368</v>
      </c>
      <c r="CK8" s="71">
        <v>56733</v>
      </c>
      <c r="CL8" s="72">
        <v>14515</v>
      </c>
      <c r="CM8" s="72">
        <v>14659</v>
      </c>
      <c r="CN8" s="72">
        <v>15506</v>
      </c>
      <c r="CO8" s="72">
        <v>17896</v>
      </c>
      <c r="CP8" s="72">
        <v>20352</v>
      </c>
      <c r="CQ8" s="72">
        <v>13552</v>
      </c>
      <c r="CR8" s="72">
        <v>15171</v>
      </c>
      <c r="CS8" s="72">
        <v>14290</v>
      </c>
      <c r="CT8" s="72">
        <v>15111</v>
      </c>
      <c r="CU8" s="72">
        <v>15986</v>
      </c>
      <c r="CV8" s="71">
        <v>16778</v>
      </c>
      <c r="CW8" s="72">
        <v>50.6</v>
      </c>
      <c r="CX8" s="72">
        <v>52.4</v>
      </c>
      <c r="CY8" s="72">
        <v>51.9</v>
      </c>
      <c r="CZ8" s="72">
        <v>51.4</v>
      </c>
      <c r="DA8" s="72">
        <v>55.6</v>
      </c>
      <c r="DB8" s="72">
        <v>55.8</v>
      </c>
      <c r="DC8" s="72">
        <v>53.8</v>
      </c>
      <c r="DD8" s="72">
        <v>56</v>
      </c>
      <c r="DE8" s="72">
        <v>56.2</v>
      </c>
      <c r="DF8" s="72">
        <v>60.8</v>
      </c>
      <c r="DG8" s="72">
        <v>58.8</v>
      </c>
      <c r="DH8" s="72">
        <v>24</v>
      </c>
      <c r="DI8" s="72">
        <v>25.4</v>
      </c>
      <c r="DJ8" s="72">
        <v>24.5</v>
      </c>
      <c r="DK8" s="72">
        <v>26</v>
      </c>
      <c r="DL8" s="72">
        <v>27.4</v>
      </c>
      <c r="DM8" s="72">
        <v>23.8</v>
      </c>
      <c r="DN8" s="72">
        <v>25.4</v>
      </c>
      <c r="DO8" s="72">
        <v>23.6</v>
      </c>
      <c r="DP8" s="72">
        <v>24.2</v>
      </c>
      <c r="DQ8" s="72">
        <v>24.1</v>
      </c>
      <c r="DR8" s="72">
        <v>24.8</v>
      </c>
      <c r="DS8" s="71">
        <v>63</v>
      </c>
      <c r="DT8" s="71">
        <v>36.299999999999997</v>
      </c>
      <c r="DU8" s="71">
        <v>40.200000000000003</v>
      </c>
      <c r="DV8" s="71">
        <v>43.7</v>
      </c>
      <c r="DW8" s="71">
        <v>47.2</v>
      </c>
      <c r="DX8" s="71">
        <v>49.8</v>
      </c>
      <c r="DY8" s="71">
        <v>52.7</v>
      </c>
      <c r="DZ8" s="71">
        <v>51.9</v>
      </c>
      <c r="EA8" s="71">
        <v>52.9</v>
      </c>
      <c r="EB8" s="71">
        <v>54.3</v>
      </c>
      <c r="EC8" s="71">
        <v>54.8</v>
      </c>
      <c r="ED8" s="71">
        <v>64</v>
      </c>
      <c r="EE8" s="71">
        <v>35.1</v>
      </c>
      <c r="EF8" s="71">
        <v>47.5</v>
      </c>
      <c r="EG8" s="71">
        <v>56.3</v>
      </c>
      <c r="EH8" s="71">
        <v>65.099999999999994</v>
      </c>
      <c r="EI8" s="71">
        <v>65</v>
      </c>
      <c r="EJ8" s="71">
        <v>68.400000000000006</v>
      </c>
      <c r="EK8" s="71">
        <v>68.2</v>
      </c>
      <c r="EL8" s="71">
        <v>69.400000000000006</v>
      </c>
      <c r="EM8" s="71">
        <v>69.900000000000006</v>
      </c>
      <c r="EN8" s="71">
        <v>70.3</v>
      </c>
      <c r="EO8" s="72">
        <v>49417033</v>
      </c>
      <c r="EP8" s="72">
        <v>69939000</v>
      </c>
      <c r="EQ8" s="72">
        <v>73003040</v>
      </c>
      <c r="ER8" s="72">
        <v>73309772</v>
      </c>
      <c r="ES8" s="72">
        <v>73495459</v>
      </c>
      <c r="ET8" s="72">
        <v>45645830</v>
      </c>
      <c r="EU8" s="72">
        <v>45729936</v>
      </c>
      <c r="EV8" s="72">
        <v>48918364</v>
      </c>
      <c r="EW8" s="72">
        <v>49696718</v>
      </c>
      <c r="EX8" s="72">
        <v>50234873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170</v>
      </c>
      <c r="C10" s="77" t="s">
        <v>171</v>
      </c>
      <c r="D10" s="77" t="s">
        <v>172</v>
      </c>
      <c r="E10" s="77" t="s">
        <v>173</v>
      </c>
      <c r="F10" s="77" t="s">
        <v>174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2022-02-22T10:09:53Z</cp:lastPrinted>
  <dcterms:created xsi:type="dcterms:W3CDTF">2021-12-03T08:40:32Z</dcterms:created>
  <dcterms:modified xsi:type="dcterms:W3CDTF">2022-02-22T10:09:55Z</dcterms:modified>
  <cp:category/>
</cp:coreProperties>
</file>