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akai-yoshinori\Desktop\7577622617_pack\"/>
    </mc:Choice>
  </mc:AlternateContent>
  <xr:revisionPtr revIDLastSave="0" documentId="13_ncr:1_{03D533E5-E9C5-40E2-AC6B-BD8A2E513394}" xr6:coauthVersionLast="36" xr6:coauthVersionMax="36" xr10:uidLastSave="{00000000-0000-0000-0000-000000000000}"/>
  <workbookProtection workbookAlgorithmName="SHA-512" workbookHashValue="bQBLAAJxgiuVHW6BlmH0fWP4x2hSCdlZSBi41iDARtj401fiBq/ZjHKM1or3vtyhiOyR1GwJlRrVr+uv4Dbydw==" workbookSaltValue="gm1oG/G3zP1qrNCss9JCf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O6" i="5"/>
  <c r="N6" i="5"/>
  <c r="B10" i="4" s="1"/>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AL10" i="4"/>
  <c r="W10" i="4"/>
  <c r="P10" i="4"/>
  <c r="I10" i="4"/>
  <c r="BB8" i="4"/>
  <c r="AT8" i="4"/>
  <c r="AL8" i="4"/>
  <c r="AD8" i="4"/>
  <c r="W8" i="4"/>
  <c r="P8" i="4"/>
  <c r="I8"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<sst xmlns="http://schemas.openxmlformats.org/spreadsheetml/2006/main" count="233" uniqueCount="118">
  <si>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</si>
  <si>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</si>
  <si>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</si>
  <si>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</si>
  <si>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</si>
  <si>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</si>
  <si>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</si>
  <si>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</si>
  <si>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</si>
  <si>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</si>
  <si>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</si>
  <si>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</si>
  <si>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</si>
  <si>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</si>
  <si>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</si>
  <si>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</si>
  <si>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</si>
  <si>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</si>
  <si>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</si>
  <si>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</si>
  <si>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</si>
  <si>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</si>
  <si>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</si>
  <si>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</si>
  <si>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</si>
  <si>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</si>
  <si>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</si>
  <si>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</si>
  <si>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</si>
  <si>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</si>
  <si>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</si>
  <si>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</si>
  <si>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</si>
  <si>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</si>
  <si>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</si>
  <si>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</si>
  <si>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</si>
  <si>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</si>
  <si>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</si>
  <si>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</si>
  <si>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</si>
  <si>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</si>
  <si>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</si>
  <si>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</si>
  <si>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</si>
  <si>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</si>
  <si>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</si>
  <si>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</si>
  <si>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</si>
  <si>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</si>
  <si>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</si>
  <si>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</si>
  <si>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</si>
  <si>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</si>
  <si>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</si>
  <si>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</si>
  <si>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</si>
  <si>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</si>
  <si>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</si>
  <si>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</si>
  <si>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</si>
  <si>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</si>
  <si>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</si>
  <si>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</si>
  <si>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</si>
  <si>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</si>
  <si>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</si>
  <si>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</si>
  <si>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</si>
  <si>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</si>
  <si>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</si>
  <si>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</si>
  <si>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</si>
  <si>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</si>
  <si>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</si>
  <si>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</si>
  <si>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</si>
  <si>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</si>
  <si>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</si>
  <si>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</si>
  <si>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</si>
  <si>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</si>
  <si>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</si>
  <si>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</si>
  <si>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</si>
  <si>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</si>
  <si>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</si>
  <si>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</si>
  <si>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</si>
  <si>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</si>
  <si>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</si>
  <si>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</si>
  <si>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</si>
  <si>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</si>
  <si>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</si>
  <si>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</si>
  <si>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</si>
  <si>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</si>
  <si>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</si>
  <si>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</si>
  <si>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</si>
  <si>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</si>
  <si>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</si>
  <si>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</si>
  <si>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</si>
  <si>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</si>
  <si>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</si>
  <si>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</si>
  <si>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</si>
  <si>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</si>
  <si>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</si>
  <si>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</si>
  <si>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</si>
  <si>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</si>
  <si>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</si>
  <si>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(1)分析結果
・平成27年度から更新時期を迎えた管路の更新を実施している。
(2)現状や背景、課題
・老朽化による漏水箇所の修繕や計画的な老朽管の更新を継続して実施する必要がある。</t>
    <phoneticPr fontId="4"/>
  </si>
  <si>
    <t>(1)課題
・赤字経営であり、一般会計からの繰入金に依存しているため経営改善に向けた更なる経費節減や計画的な老朽管の更新を進めていく必要がある。
(2)今後の改善に向けた取組
・町村合併による水道料金改定で収益の増加が図られてきたが給水人口の減少が進み、今後は給水収益の減少により厳しい経営状態が続くことが予想される。こうした状況を踏まえて、更なる経費節減や老朽管の計画的な更新に取組みながら、健全かつ効率的な経営に努めていく必要がある。また他の簡易水道事業（法適用）との経営統合も含めて公営企業会計適用に向けて検討する必要がある。</t>
    <phoneticPr fontId="4"/>
  </si>
  <si>
    <t>(1)分析結果
・収益的収支比率は、100％未満であり赤字収支となっている。若干ではあるが右肩上がりの傾向ではあるものの給水人口とともに料金収入も減少し収支比率の改善が課題となっている。
・企業債残高対給水収益比率は、類似団体と比較してかなり低い数値であり継続的な投資規模で推移している。
・料金回収率は、類似団体平均を下回ってしまい、繰出基準に定める事由以外の繰出金によって収入不足を賄うことに依存している状況といえる。給水収益の減少のなか経営健全化のため費用削減等が求められる。
・給水原価は、類似団体平均を下回っているものの令和2年度には委託業務費用の増加により大きく上昇しており維持管理費の費用削減等経営改善が求められる。
・施設利用率は、類似団体平均を上回っているものの平成24年度から減少傾向にありダウンサイジング等の検討が必要となっている。
・有収率は、類似団体平均を上回っており、95％を維持している。
(2)現状や背景、課題
・収益的収支比率、料金回収率が100％を割り込んでいるため赤字経営であり、給水に係る費用は一般会計からの繰入金で賄われている状況である。
・施設利用率、有収率いずれの指標も、類似団体平均を上回っており、適正かつ効率的な稼働状況である。</t>
    <rPh sb="38" eb="40">
      <t>ジャッカン</t>
    </rPh>
    <rPh sb="45" eb="47">
      <t>ミギカタ</t>
    </rPh>
    <rPh sb="47" eb="48">
      <t>ア</t>
    </rPh>
    <rPh sb="51" eb="53">
      <t>ケイコウ</t>
    </rPh>
    <rPh sb="60" eb="62">
      <t>キュウスイ</t>
    </rPh>
    <rPh sb="62" eb="64">
      <t>ジンコウ</t>
    </rPh>
    <rPh sb="160" eb="161">
      <t>シタ</t>
    </rPh>
    <rPh sb="168" eb="170">
      <t>クリダ</t>
    </rPh>
    <rPh sb="170" eb="172">
      <t>キジュン</t>
    </rPh>
    <rPh sb="173" eb="174">
      <t>サダ</t>
    </rPh>
    <rPh sb="176" eb="178">
      <t>ジユウ</t>
    </rPh>
    <rPh sb="178" eb="180">
      <t>イガイ</t>
    </rPh>
    <rPh sb="181" eb="183">
      <t>クリダ</t>
    </rPh>
    <rPh sb="183" eb="184">
      <t>キン</t>
    </rPh>
    <rPh sb="188" eb="190">
      <t>シュウニュウ</t>
    </rPh>
    <rPh sb="190" eb="192">
      <t>フソク</t>
    </rPh>
    <rPh sb="193" eb="194">
      <t>マカナ</t>
    </rPh>
    <rPh sb="198" eb="200">
      <t>イゾン</t>
    </rPh>
    <rPh sb="204" eb="206">
      <t>ジョウキョウ</t>
    </rPh>
    <rPh sb="265" eb="267">
      <t>レイワ</t>
    </rPh>
    <rPh sb="268" eb="270">
      <t>ネンド</t>
    </rPh>
    <rPh sb="272" eb="274">
      <t>イタク</t>
    </rPh>
    <rPh sb="274" eb="276">
      <t>ギョウム</t>
    </rPh>
    <rPh sb="276" eb="278">
      <t>ヒヨウ</t>
    </rPh>
    <rPh sb="279" eb="281">
      <t>ゾウカ</t>
    </rPh>
    <rPh sb="284" eb="285">
      <t>オオ</t>
    </rPh>
    <rPh sb="287" eb="289">
      <t>ジョウショウ</t>
    </rPh>
    <rPh sb="293" eb="295">
      <t>イジ</t>
    </rPh>
    <rPh sb="295" eb="298">
      <t>カンリヒ</t>
    </rPh>
    <rPh sb="303" eb="30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</si>
</sst>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0.28000000000000003</c:v>
                </c:pt>
                <c:pt idx="1">
                  <c:v>0.62</c:v>
                </c:pt>
                <c:pt idx="2">
                  <c:v>0.54</c:v>
                </c:pt>
                <c:pt idx="3">
                  <c:v>0.26</c:v>
                </c:pt>
                <c:pt idx="4">
                  <c:v>0.96</c:v>
                </c:pt>
              </c:numCache>
            </c:numRef>
          </c:val>
          <c:extLst>
            <c:ext xmlns:c16="http://schemas.microsoft.com/office/drawing/2014/chart" uri="{C3380CC4-5D6E-409C-BE32-E72D297353CC}">
              <c16:uniqueId val="{00000000-2D8F-4CB2-BE1D-5FC04B979C26}"/>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0.56999999999999995</c:v>
                </c:pt>
                <c:pt idx="2">
                  <c:v>0.62</c:v>
                </c:pt>
                <c:pt idx="3">
                  <c:v>0.39</c:v>
                </c:pt>
                <c:pt idx="4">
                  <c:v>0.61</c:v>
                </c:pt>
              </c:numCache>
            </c:numRef>
          </c:val>
          <c:smooth val="0"/>
          <c:extLst>
            <c:ext xmlns:c16="http://schemas.microsoft.com/office/drawing/2014/chart" uri="{C3380CC4-5D6E-409C-BE32-E72D297353CC}">
              <c16:uniqueId val="{00000001-2D8F-4CB2-BE1D-5FC04B979C26}"/>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83.87</c:v>
                </c:pt>
                <c:pt idx="1">
                  <c:v>87.43</c:v>
                </c:pt>
                <c:pt idx="2">
                  <c:v>87.62</c:v>
                </c:pt>
                <c:pt idx="3">
                  <c:v>85.26</c:v>
                </c:pt>
                <c:pt idx="4">
                  <c:v>87.14</c:v>
                </c:pt>
              </c:numCache>
            </c:numRef>
          </c:val>
          <c:extLst>
            <c:ext xmlns:c16="http://schemas.microsoft.com/office/drawing/2014/chart" uri="{C3380CC4-5D6E-409C-BE32-E72D297353CC}">
              <c16:uniqueId val="{00000000-5991-4CD1-9697-B7A36C496AB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72.11</c:v>
                </c:pt>
                <c:pt idx="1">
                  <c:v>74.05</c:v>
                </c:pt>
                <c:pt idx="2">
                  <c:v>73.25</c:v>
                </c:pt>
                <c:pt idx="3">
                  <c:v>75.06</c:v>
                </c:pt>
                <c:pt idx="4">
                  <c:v>73.22</c:v>
                </c:pt>
              </c:numCache>
            </c:numRef>
          </c:val>
          <c:smooth val="0"/>
          <c:extLst>
            <c:ext xmlns:c16="http://schemas.microsoft.com/office/drawing/2014/chart" uri="{C3380CC4-5D6E-409C-BE32-E72D297353CC}">
              <c16:uniqueId val="{00000001-5991-4CD1-9697-B7A36C496AB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FE-4310-805D-E40C2FD78B6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FE-4310-805D-E40C2FD78B6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5-4832-8A5E-BFA08B81994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5-4832-8A5E-BFA08B81994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B1-475C-86F5-7E687C5D646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B1-475C-86F5-7E687C5D646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FF-428A-A967-15F7C9C8876A}"/>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FF-428A-A967-15F7C9C8876A}"/>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335.53</c:v>
                </c:pt>
                <c:pt idx="1">
                  <c:v>324.23</c:v>
                </c:pt>
                <c:pt idx="2">
                  <c:v>323</c:v>
                </c:pt>
                <c:pt idx="3">
                  <c:v>347.92</c:v>
                </c:pt>
                <c:pt idx="4">
                  <c:v>319.52999999999997</c:v>
                </c:pt>
              </c:numCache>
            </c:numRef>
          </c:val>
          <c:extLst>
            <c:ext xmlns:c16="http://schemas.microsoft.com/office/drawing/2014/chart" uri="{C3380CC4-5D6E-409C-BE32-E72D297353CC}">
              <c16:uniqueId val="{00000000-0AFC-4899-9DB6-DD945CEBF83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1595.62</c:v>
                </c:pt>
                <c:pt idx="1">
                  <c:v>1302.33</c:v>
                </c:pt>
                <c:pt idx="2">
                  <c:v>1274.21</c:v>
                </c:pt>
                <c:pt idx="3">
                  <c:v>1183.92</c:v>
                </c:pt>
                <c:pt idx="4">
                  <c:v>1128.72</c:v>
                </c:pt>
              </c:numCache>
            </c:numRef>
          </c:val>
          <c:smooth val="0"/>
          <c:extLst>
            <c:ext xmlns:c16="http://schemas.microsoft.com/office/drawing/2014/chart" uri="{C3380CC4-5D6E-409C-BE32-E72D297353CC}">
              <c16:uniqueId val="{00000001-0AFC-4899-9DB6-DD945CEBF83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47.85</c:v>
                </c:pt>
                <c:pt idx="1">
                  <c:v>49.54</c:v>
                </c:pt>
                <c:pt idx="2">
                  <c:v>47.86</c:v>
                </c:pt>
                <c:pt idx="3">
                  <c:v>47.83</c:v>
                </c:pt>
                <c:pt idx="4">
                  <c:v>40.54</c:v>
                </c:pt>
              </c:numCache>
            </c:numRef>
          </c:val>
          <c:extLst>
            <c:ext xmlns:c16="http://schemas.microsoft.com/office/drawing/2014/chart" uri="{C3380CC4-5D6E-409C-BE32-E72D297353CC}">
              <c16:uniqueId val="{00000000-FCB1-439A-A6AE-C8681CCD8F4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37.92</c:v>
                </c:pt>
                <c:pt idx="1">
                  <c:v>40.89</c:v>
                </c:pt>
                <c:pt idx="2">
                  <c:v>41.25</c:v>
                </c:pt>
                <c:pt idx="3">
                  <c:v>42.5</c:v>
                </c:pt>
                <c:pt idx="4">
                  <c:v>41.84</c:v>
                </c:pt>
              </c:numCache>
            </c:numRef>
          </c:val>
          <c:smooth val="0"/>
          <c:extLst>
            <c:ext xmlns:c16="http://schemas.microsoft.com/office/drawing/2014/chart" uri="{C3380CC4-5D6E-409C-BE32-E72D297353CC}">
              <c16:uniqueId val="{00000001-FCB1-439A-A6AE-C8681CCD8F4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298.17</c:v>
                </c:pt>
                <c:pt idx="1">
                  <c:v>290.8</c:v>
                </c:pt>
                <c:pt idx="2">
                  <c:v>291.13</c:v>
                </c:pt>
                <c:pt idx="3">
                  <c:v>295.54000000000002</c:v>
                </c:pt>
                <c:pt idx="4">
                  <c:v>345.37</c:v>
                </c:pt>
              </c:numCache>
            </c:numRef>
          </c:val>
          <c:extLst>
            <c:ext xmlns:c16="http://schemas.microsoft.com/office/drawing/2014/chart" uri="{C3380CC4-5D6E-409C-BE32-E72D297353CC}">
              <c16:uniqueId val="{00000000-1710-4A69-9E41-2074084D4C6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423.18</c:v>
                </c:pt>
                <c:pt idx="1">
                  <c:v>383.2</c:v>
                </c:pt>
                <c:pt idx="2">
                  <c:v>383.25</c:v>
                </c:pt>
                <c:pt idx="3">
                  <c:v>377.72</c:v>
                </c:pt>
                <c:pt idx="4">
                  <c:v>390.47</c:v>
                </c:pt>
              </c:numCache>
            </c:numRef>
          </c:val>
          <c:smooth val="0"/>
          <c:extLst>
            <c:ext xmlns:c16="http://schemas.microsoft.com/office/drawing/2014/chart" uri="{C3380CC4-5D6E-409C-BE32-E72D297353CC}">
              <c16:uniqueId val="{00000001-1710-4A69-9E41-2074084D4C6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62.52</c:v>
                </c:pt>
                <c:pt idx="1">
                  <c:v>60.25</c:v>
                </c:pt>
                <c:pt idx="2">
                  <c:v>58.28</c:v>
                </c:pt>
                <c:pt idx="3">
                  <c:v>56.05</c:v>
                </c:pt>
                <c:pt idx="4">
                  <c:v>54.39</c:v>
                </c:pt>
              </c:numCache>
            </c:numRef>
          </c:val>
          <c:extLst>
            <c:ext xmlns:c16="http://schemas.microsoft.com/office/drawing/2014/chart" uri="{C3380CC4-5D6E-409C-BE32-E72D297353CC}">
              <c16:uniqueId val="{00000000-38FE-4D6B-BFDD-7A079881DD4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46.9</c:v>
                </c:pt>
                <c:pt idx="1">
                  <c:v>47.95</c:v>
                </c:pt>
                <c:pt idx="2">
                  <c:v>48.26</c:v>
                </c:pt>
                <c:pt idx="3">
                  <c:v>48.01</c:v>
                </c:pt>
                <c:pt idx="4">
                  <c:v>49.08</c:v>
                </c:pt>
              </c:numCache>
            </c:numRef>
          </c:val>
          <c:smooth val="0"/>
          <c:extLst>
            <c:ext xmlns:c16="http://schemas.microsoft.com/office/drawing/2014/chart" uri="{C3380CC4-5D6E-409C-BE32-E72D297353CC}">
              <c16:uniqueId val="{00000001-38FE-4D6B-BFDD-7A079881DD4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c:v>
                </c:pt>
                <c:pt idx="1">
                  <c:v>95</c:v>
                </c:pt>
                <c:pt idx="2">
                  <c:v>95</c:v>
                </c:pt>
                <c:pt idx="3">
                  <c:v>95</c:v>
                </c:pt>
                <c:pt idx="4">
                  <c:v>95</c:v>
                </c:pt>
              </c:numCache>
            </c:numRef>
          </c:val>
          <c:extLst>
            <c:ext xmlns:c16="http://schemas.microsoft.com/office/drawing/2014/chart" uri="{C3380CC4-5D6E-409C-BE32-E72D297353CC}">
              <c16:uniqueId val="{00000000-EE46-444C-AB53-5953A2038A0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74.63</c:v>
                </c:pt>
                <c:pt idx="1">
                  <c:v>74.900000000000006</c:v>
                </c:pt>
                <c:pt idx="2">
                  <c:v>72.72</c:v>
                </c:pt>
                <c:pt idx="3">
                  <c:v>72.75</c:v>
                </c:pt>
                <c:pt idx="4">
                  <c:v>71.27</c:v>
                </c:pt>
              </c:numCache>
            </c:numRef>
          </c:val>
          <c:smooth val="0"/>
          <c:extLst>
            <c:ext xmlns:c16="http://schemas.microsoft.com/office/drawing/2014/chart" uri="{C3380CC4-5D6E-409C-BE32-E72D297353CC}">
              <c16:uniqueId val="{00000001-EE46-444C-AB53-5953A2038A0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1" t="str">
        <f>データ!H6</f>
        <v>群馬県　中之条町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x14ac:dyDescent="0.2">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D4</v>
      </c>
      <c r="X8" s="79"/>
      <c r="Y8" s="79"/>
      <c r="Z8" s="79"/>
      <c r="AA8" s="79"/>
      <c r="AB8" s="79"/>
      <c r="AC8" s="79"/>
      <c r="AD8" s="79" t="str">
        <f>データ!$M$6</f>
        <v>非設置</v>
      </c>
      <c r="AE8" s="79"/>
      <c r="AF8" s="79"/>
      <c r="AG8" s="79"/>
      <c r="AH8" s="79"/>
      <c r="AI8" s="79"/>
      <c r="AJ8" s="79"/>
      <c r="AK8" s="2"/>
      <c r="AL8" s="73">
        <f>データ!$R$6</f>
        <v>15553</v>
      </c>
      <c r="AM8" s="73"/>
      <c r="AN8" s="73"/>
      <c r="AO8" s="73"/>
      <c r="AP8" s="73"/>
      <c r="AQ8" s="73"/>
      <c r="AR8" s="73"/>
      <c r="AS8" s="73"/>
      <c r="AT8" s="72">
        <f>データ!$S$6</f>
        <v>439.28</v>
      </c>
      <c r="AU8" s="72"/>
      <c r="AV8" s="72"/>
      <c r="AW8" s="72"/>
      <c r="AX8" s="72"/>
      <c r="AY8" s="72"/>
      <c r="AZ8" s="72"/>
      <c r="BA8" s="72"/>
      <c r="BB8" s="72">
        <f>データ!$T$6</f>
        <v>35.409999999999997</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2">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x14ac:dyDescent="0.2">
      <c r="A10" s="2"/>
      <c r="B10" s="72" t="str">
        <f>データ!$N$6</f>
        <v>-</v>
      </c>
      <c r="C10" s="72"/>
      <c r="D10" s="72"/>
      <c r="E10" s="72"/>
      <c r="F10" s="72"/>
      <c r="G10" s="72"/>
      <c r="H10" s="72"/>
      <c r="I10" s="72" t="str">
        <f>データ!$O$6</f>
        <v>該当数値なし</v>
      </c>
      <c r="J10" s="72"/>
      <c r="K10" s="72"/>
      <c r="L10" s="72"/>
      <c r="M10" s="72"/>
      <c r="N10" s="72"/>
      <c r="O10" s="72"/>
      <c r="P10" s="72">
        <f>データ!$P$6</f>
        <v>6.29</v>
      </c>
      <c r="Q10" s="72"/>
      <c r="R10" s="72"/>
      <c r="S10" s="72"/>
      <c r="T10" s="72"/>
      <c r="U10" s="72"/>
      <c r="V10" s="72"/>
      <c r="W10" s="73">
        <f>データ!$Q$6</f>
        <v>3074</v>
      </c>
      <c r="X10" s="73"/>
      <c r="Y10" s="73"/>
      <c r="Z10" s="73"/>
      <c r="AA10" s="73"/>
      <c r="AB10" s="73"/>
      <c r="AC10" s="73"/>
      <c r="AD10" s="2"/>
      <c r="AE10" s="2"/>
      <c r="AF10" s="2"/>
      <c r="AG10" s="2"/>
      <c r="AH10" s="2"/>
      <c r="AI10" s="2"/>
      <c r="AJ10" s="2"/>
      <c r="AK10" s="2"/>
      <c r="AL10" s="73">
        <f>データ!$U$6</f>
        <v>969</v>
      </c>
      <c r="AM10" s="73"/>
      <c r="AN10" s="73"/>
      <c r="AO10" s="73"/>
      <c r="AP10" s="73"/>
      <c r="AQ10" s="73"/>
      <c r="AR10" s="73"/>
      <c r="AS10" s="73"/>
      <c r="AT10" s="72">
        <f>データ!$V$6</f>
        <v>0.9</v>
      </c>
      <c r="AU10" s="72"/>
      <c r="AV10" s="72"/>
      <c r="AW10" s="72"/>
      <c r="AX10" s="72"/>
      <c r="AY10" s="72"/>
      <c r="AZ10" s="72"/>
      <c r="BA10" s="72"/>
      <c r="BB10" s="72">
        <f>データ!$W$6</f>
        <v>1076.67</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117</v>
      </c>
      <c r="BM16" s="65"/>
      <c r="BN16" s="65"/>
      <c r="BO16" s="65"/>
      <c r="BP16" s="65"/>
      <c r="BQ16" s="65"/>
      <c r="BR16" s="65"/>
      <c r="BS16" s="65"/>
      <c r="BT16" s="65"/>
      <c r="BU16" s="65"/>
      <c r="BV16" s="65"/>
      <c r="BW16" s="65"/>
      <c r="BX16" s="65"/>
      <c r="BY16" s="65"/>
      <c r="BZ16" s="6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9ksKMYy+8hs0tsEgi6t/9TZLd1VNqfO2u8YKt2rhMjQmczyY28KFVLQWL69dITUX3BFHhSjcmtxNnrfklvdtPA==" saltValue="lt3LltDIF0ouCsX2uS0C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45</v>
      </c>
      <c r="B3" s="30" t="s">
        <v>46</v>
      </c>
      <c r="C3" s="30" t="s">
        <v>47</v>
      </c>
      <c r="D3" s="30" t="s">
        <v>48</v>
      </c>
      <c r="E3" s="30" t="s">
        <v>49</v>
      </c>
      <c r="F3" s="30" t="s">
        <v>50</v>
      </c>
      <c r="G3" s="30" t="s">
        <v>51</v>
      </c>
      <c r="H3" s="83" t="s">
        <v>52</v>
      </c>
      <c r="I3" s="84"/>
      <c r="J3" s="84"/>
      <c r="K3" s="84"/>
      <c r="L3" s="84"/>
      <c r="M3" s="84"/>
      <c r="N3" s="84"/>
      <c r="O3" s="84"/>
      <c r="P3" s="84"/>
      <c r="Q3" s="84"/>
      <c r="R3" s="84"/>
      <c r="S3" s="84"/>
      <c r="T3" s="84"/>
      <c r="U3" s="84"/>
      <c r="V3" s="84"/>
      <c r="W3" s="85"/>
      <c r="X3" s="89" t="s">
        <v>53</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54</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29" t="s">
        <v>55</v>
      </c>
      <c r="B4" s="31"/>
      <c r="C4" s="31"/>
      <c r="D4" s="31"/>
      <c r="E4" s="31"/>
      <c r="F4" s="31"/>
      <c r="G4" s="31"/>
      <c r="H4" s="86"/>
      <c r="I4" s="87"/>
      <c r="J4" s="87"/>
      <c r="K4" s="87"/>
      <c r="L4" s="87"/>
      <c r="M4" s="87"/>
      <c r="N4" s="87"/>
      <c r="O4" s="87"/>
      <c r="P4" s="87"/>
      <c r="Q4" s="87"/>
      <c r="R4" s="87"/>
      <c r="S4" s="87"/>
      <c r="T4" s="87"/>
      <c r="U4" s="87"/>
      <c r="V4" s="87"/>
      <c r="W4" s="88"/>
      <c r="X4" s="82" t="s">
        <v>56</v>
      </c>
      <c r="Y4" s="82"/>
      <c r="Z4" s="82"/>
      <c r="AA4" s="82"/>
      <c r="AB4" s="82"/>
      <c r="AC4" s="82"/>
      <c r="AD4" s="82"/>
      <c r="AE4" s="82"/>
      <c r="AF4" s="82"/>
      <c r="AG4" s="82"/>
      <c r="AH4" s="82"/>
      <c r="AI4" s="82" t="s">
        <v>57</v>
      </c>
      <c r="AJ4" s="82"/>
      <c r="AK4" s="82"/>
      <c r="AL4" s="82"/>
      <c r="AM4" s="82"/>
      <c r="AN4" s="82"/>
      <c r="AO4" s="82"/>
      <c r="AP4" s="82"/>
      <c r="AQ4" s="82"/>
      <c r="AR4" s="82"/>
      <c r="AS4" s="82"/>
      <c r="AT4" s="82" t="s">
        <v>58</v>
      </c>
      <c r="AU4" s="82"/>
      <c r="AV4" s="82"/>
      <c r="AW4" s="82"/>
      <c r="AX4" s="82"/>
      <c r="AY4" s="82"/>
      <c r="AZ4" s="82"/>
      <c r="BA4" s="82"/>
      <c r="BB4" s="82"/>
      <c r="BC4" s="82"/>
      <c r="BD4" s="82"/>
      <c r="BE4" s="82" t="s">
        <v>59</v>
      </c>
      <c r="BF4" s="82"/>
      <c r="BG4" s="82"/>
      <c r="BH4" s="82"/>
      <c r="BI4" s="82"/>
      <c r="BJ4" s="82"/>
      <c r="BK4" s="82"/>
      <c r="BL4" s="82"/>
      <c r="BM4" s="82"/>
      <c r="BN4" s="82"/>
      <c r="BO4" s="82"/>
      <c r="BP4" s="82" t="s">
        <v>60</v>
      </c>
      <c r="BQ4" s="82"/>
      <c r="BR4" s="82"/>
      <c r="BS4" s="82"/>
      <c r="BT4" s="82"/>
      <c r="BU4" s="82"/>
      <c r="BV4" s="82"/>
      <c r="BW4" s="82"/>
      <c r="BX4" s="82"/>
      <c r="BY4" s="82"/>
      <c r="BZ4" s="82"/>
      <c r="CA4" s="82" t="s">
        <v>61</v>
      </c>
      <c r="CB4" s="82"/>
      <c r="CC4" s="82"/>
      <c r="CD4" s="82"/>
      <c r="CE4" s="82"/>
      <c r="CF4" s="82"/>
      <c r="CG4" s="82"/>
      <c r="CH4" s="82"/>
      <c r="CI4" s="82"/>
      <c r="CJ4" s="82"/>
      <c r="CK4" s="82"/>
      <c r="CL4" s="82" t="s">
        <v>62</v>
      </c>
      <c r="CM4" s="82"/>
      <c r="CN4" s="82"/>
      <c r="CO4" s="82"/>
      <c r="CP4" s="82"/>
      <c r="CQ4" s="82"/>
      <c r="CR4" s="82"/>
      <c r="CS4" s="82"/>
      <c r="CT4" s="82"/>
      <c r="CU4" s="82"/>
      <c r="CV4" s="82"/>
      <c r="CW4" s="82" t="s">
        <v>63</v>
      </c>
      <c r="CX4" s="82"/>
      <c r="CY4" s="82"/>
      <c r="CZ4" s="82"/>
      <c r="DA4" s="82"/>
      <c r="DB4" s="82"/>
      <c r="DC4" s="82"/>
      <c r="DD4" s="82"/>
      <c r="DE4" s="82"/>
      <c r="DF4" s="82"/>
      <c r="DG4" s="82"/>
      <c r="DH4" s="82" t="s">
        <v>64</v>
      </c>
      <c r="DI4" s="82"/>
      <c r="DJ4" s="82"/>
      <c r="DK4" s="82"/>
      <c r="DL4" s="82"/>
      <c r="DM4" s="82"/>
      <c r="DN4" s="82"/>
      <c r="DO4" s="82"/>
      <c r="DP4" s="82"/>
      <c r="DQ4" s="82"/>
      <c r="DR4" s="82"/>
      <c r="DS4" s="82" t="s">
        <v>65</v>
      </c>
      <c r="DT4" s="82"/>
      <c r="DU4" s="82"/>
      <c r="DV4" s="82"/>
      <c r="DW4" s="82"/>
      <c r="DX4" s="82"/>
      <c r="DY4" s="82"/>
      <c r="DZ4" s="82"/>
      <c r="EA4" s="82"/>
      <c r="EB4" s="82"/>
      <c r="EC4" s="82"/>
      <c r="ED4" s="82" t="s">
        <v>66</v>
      </c>
      <c r="EE4" s="82"/>
      <c r="EF4" s="82"/>
      <c r="EG4" s="82"/>
      <c r="EH4" s="82"/>
      <c r="EI4" s="82"/>
      <c r="EJ4" s="82"/>
      <c r="EK4" s="82"/>
      <c r="EL4" s="82"/>
      <c r="EM4" s="82"/>
      <c r="EN4" s="82"/>
    </row>
    <row r="5" spans="1:144" x14ac:dyDescent="0.2">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2">
      <c r="A6" s="29" t="s">
        <v>95</v>
      </c>
      <c r="B6" s="34">
        <f>B7</f>
        <v>2020</v>
      </c>
      <c r="C6" s="34">
        <f t="shared" ref="C6:W6" si="3">C7</f>
        <v>104213</v>
      </c>
      <c r="D6" s="34">
        <f t="shared" si="3"/>
        <v>47</v>
      </c>
      <c r="E6" s="34">
        <f t="shared" si="3"/>
        <v>1</v>
      </c>
      <c r="F6" s="34">
        <f t="shared" si="3"/>
        <v>0</v>
      </c>
      <c r="G6" s="34">
        <f t="shared" si="3"/>
        <v>0</v>
      </c>
      <c r="H6" s="34" t="str">
        <f t="shared" si="3"/>
        <v>群馬県　中之条町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6.29</v>
      </c>
      <c r="Q6" s="35">
        <f t="shared" si="3"/>
        <v>3074</v>
      </c>
      <c r="R6" s="35">
        <f t="shared" si="3"/>
        <v>15553</v>
      </c>
      <c r="S6" s="35">
        <f t="shared" si="3"/>
        <v>439.28</v>
      </c>
      <c r="T6" s="35">
        <f t="shared" si="3"/>
        <v>35.409999999999997</v>
      </c>
      <c r="U6" s="35">
        <f t="shared" si="3"/>
        <v>969</v>
      </c>
      <c r="V6" s="35">
        <f t="shared" si="3"/>
        <v>0.9</v>
      </c>
      <c r="W6" s="35">
        <f t="shared" si="3"/>
        <v>1076.67</v>
      </c>
      <c r="X6" s="36">
        <f>IF(X7="",NA(),X7)</f>
        <v>83.87</v>
      </c>
      <c r="Y6" s="36">
        <f t="shared" ref="Y6:AG6" si="4">IF(Y7="",NA(),Y7)</f>
        <v>87.43</v>
      </c>
      <c r="Z6" s="36">
        <f t="shared" si="4"/>
        <v>87.62</v>
      </c>
      <c r="AA6" s="36">
        <f t="shared" si="4"/>
        <v>85.26</v>
      </c>
      <c r="AB6" s="36">
        <f t="shared" si="4"/>
        <v>87.14</v>
      </c>
      <c r="AC6" s="36">
        <f t="shared" si="4"/>
        <v>72.11</v>
      </c>
      <c r="AD6" s="36">
        <f t="shared" si="4"/>
        <v>74.05</v>
      </c>
      <c r="AE6" s="36">
        <f t="shared" si="4"/>
        <v>73.25</v>
      </c>
      <c r="AF6" s="36">
        <f t="shared" si="4"/>
        <v>75.06</v>
      </c>
      <c r="AG6" s="36">
        <f t="shared" si="4"/>
        <v>73.22</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335.53</v>
      </c>
      <c r="BF6" s="36">
        <f t="shared" ref="BF6:BN6" si="7">IF(BF7="",NA(),BF7)</f>
        <v>324.23</v>
      </c>
      <c r="BG6" s="36">
        <f t="shared" si="7"/>
        <v>323</v>
      </c>
      <c r="BH6" s="36">
        <f t="shared" si="7"/>
        <v>347.92</v>
      </c>
      <c r="BI6" s="36">
        <f t="shared" si="7"/>
        <v>319.52999999999997</v>
      </c>
      <c r="BJ6" s="36">
        <f t="shared" si="7"/>
        <v>1595.62</v>
      </c>
      <c r="BK6" s="36">
        <f t="shared" si="7"/>
        <v>1302.33</v>
      </c>
      <c r="BL6" s="36">
        <f t="shared" si="7"/>
        <v>1274.21</v>
      </c>
      <c r="BM6" s="36">
        <f t="shared" si="7"/>
        <v>1183.92</v>
      </c>
      <c r="BN6" s="36">
        <f t="shared" si="7"/>
        <v>1128.72</v>
      </c>
      <c r="BO6" s="35" t="str">
        <f>IF(BO7="","",IF(BO7="-","【-】","【"&amp;SUBSTITUTE(TEXT(BO7,"#,##0.00"),"-","△")&amp;"】"))</f>
        <v>【949.15】</v>
      </c>
      <c r="BP6" s="36">
        <f>IF(BP7="",NA(),BP7)</f>
        <v>47.85</v>
      </c>
      <c r="BQ6" s="36">
        <f t="shared" ref="BQ6:BY6" si="8">IF(BQ7="",NA(),BQ7)</f>
        <v>49.54</v>
      </c>
      <c r="BR6" s="36">
        <f t="shared" si="8"/>
        <v>47.86</v>
      </c>
      <c r="BS6" s="36">
        <f t="shared" si="8"/>
        <v>47.83</v>
      </c>
      <c r="BT6" s="36">
        <f t="shared" si="8"/>
        <v>40.54</v>
      </c>
      <c r="BU6" s="36">
        <f t="shared" si="8"/>
        <v>37.92</v>
      </c>
      <c r="BV6" s="36">
        <f t="shared" si="8"/>
        <v>40.89</v>
      </c>
      <c r="BW6" s="36">
        <f t="shared" si="8"/>
        <v>41.25</v>
      </c>
      <c r="BX6" s="36">
        <f t="shared" si="8"/>
        <v>42.5</v>
      </c>
      <c r="BY6" s="36">
        <f t="shared" si="8"/>
        <v>41.84</v>
      </c>
      <c r="BZ6" s="35" t="str">
        <f>IF(BZ7="","",IF(BZ7="-","【-】","【"&amp;SUBSTITUTE(TEXT(BZ7,"#,##0.00"),"-","△")&amp;"】"))</f>
        <v>【55.87】</v>
      </c>
      <c r="CA6" s="36">
        <f>IF(CA7="",NA(),CA7)</f>
        <v>298.17</v>
      </c>
      <c r="CB6" s="36">
        <f t="shared" ref="CB6:CJ6" si="9">IF(CB7="",NA(),CB7)</f>
        <v>290.8</v>
      </c>
      <c r="CC6" s="36">
        <f t="shared" si="9"/>
        <v>291.13</v>
      </c>
      <c r="CD6" s="36">
        <f t="shared" si="9"/>
        <v>295.54000000000002</v>
      </c>
      <c r="CE6" s="36">
        <f t="shared" si="9"/>
        <v>345.37</v>
      </c>
      <c r="CF6" s="36">
        <f t="shared" si="9"/>
        <v>423.18</v>
      </c>
      <c r="CG6" s="36">
        <f t="shared" si="9"/>
        <v>383.2</v>
      </c>
      <c r="CH6" s="36">
        <f t="shared" si="9"/>
        <v>383.25</v>
      </c>
      <c r="CI6" s="36">
        <f t="shared" si="9"/>
        <v>377.72</v>
      </c>
      <c r="CJ6" s="36">
        <f t="shared" si="9"/>
        <v>390.47</v>
      </c>
      <c r="CK6" s="35" t="str">
        <f>IF(CK7="","",IF(CK7="-","【-】","【"&amp;SUBSTITUTE(TEXT(CK7,"#,##0.00"),"-","△")&amp;"】"))</f>
        <v>【288.19】</v>
      </c>
      <c r="CL6" s="36">
        <f>IF(CL7="",NA(),CL7)</f>
        <v>62.52</v>
      </c>
      <c r="CM6" s="36">
        <f t="shared" ref="CM6:CU6" si="10">IF(CM7="",NA(),CM7)</f>
        <v>60.25</v>
      </c>
      <c r="CN6" s="36">
        <f t="shared" si="10"/>
        <v>58.28</v>
      </c>
      <c r="CO6" s="36">
        <f t="shared" si="10"/>
        <v>56.05</v>
      </c>
      <c r="CP6" s="36">
        <f t="shared" si="10"/>
        <v>54.39</v>
      </c>
      <c r="CQ6" s="36">
        <f t="shared" si="10"/>
        <v>46.9</v>
      </c>
      <c r="CR6" s="36">
        <f t="shared" si="10"/>
        <v>47.95</v>
      </c>
      <c r="CS6" s="36">
        <f t="shared" si="10"/>
        <v>48.26</v>
      </c>
      <c r="CT6" s="36">
        <f t="shared" si="10"/>
        <v>48.01</v>
      </c>
      <c r="CU6" s="36">
        <f t="shared" si="10"/>
        <v>49.08</v>
      </c>
      <c r="CV6" s="35" t="str">
        <f>IF(CV7="","",IF(CV7="-","【-】","【"&amp;SUBSTITUTE(TEXT(CV7,"#,##0.00"),"-","△")&amp;"】"))</f>
        <v>【56.31】</v>
      </c>
      <c r="CW6" s="36">
        <f>IF(CW7="",NA(),CW7)</f>
        <v>95</v>
      </c>
      <c r="CX6" s="36">
        <f t="shared" ref="CX6:DF6" si="11">IF(CX7="",NA(),CX7)</f>
        <v>95</v>
      </c>
      <c r="CY6" s="36">
        <f t="shared" si="11"/>
        <v>95</v>
      </c>
      <c r="CZ6" s="36">
        <f t="shared" si="11"/>
        <v>95</v>
      </c>
      <c r="DA6" s="36">
        <f t="shared" si="11"/>
        <v>95</v>
      </c>
      <c r="DB6" s="36">
        <f t="shared" si="11"/>
        <v>74.63</v>
      </c>
      <c r="DC6" s="36">
        <f t="shared" si="11"/>
        <v>74.900000000000006</v>
      </c>
      <c r="DD6" s="36">
        <f t="shared" si="11"/>
        <v>72.72</v>
      </c>
      <c r="DE6" s="36">
        <f t="shared" si="11"/>
        <v>72.75</v>
      </c>
      <c r="DF6" s="36">
        <f t="shared" si="11"/>
        <v>71.27</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0.28000000000000003</v>
      </c>
      <c r="EE6" s="36">
        <f t="shared" ref="EE6:EM6" si="14">IF(EE7="",NA(),EE7)</f>
        <v>0.62</v>
      </c>
      <c r="EF6" s="36">
        <f t="shared" si="14"/>
        <v>0.54</v>
      </c>
      <c r="EG6" s="36">
        <f t="shared" si="14"/>
        <v>0.26</v>
      </c>
      <c r="EH6" s="36">
        <f t="shared" si="14"/>
        <v>0.96</v>
      </c>
      <c r="EI6" s="36">
        <f t="shared" si="14"/>
        <v>0.78</v>
      </c>
      <c r="EJ6" s="36">
        <f t="shared" si="14"/>
        <v>0.56999999999999995</v>
      </c>
      <c r="EK6" s="36">
        <f t="shared" si="14"/>
        <v>0.62</v>
      </c>
      <c r="EL6" s="36">
        <f t="shared" si="14"/>
        <v>0.39</v>
      </c>
      <c r="EM6" s="36">
        <f t="shared" si="14"/>
        <v>0.61</v>
      </c>
      <c r="EN6" s="35" t="str">
        <f>IF(EN7="","",IF(EN7="-","【-】","【"&amp;SUBSTITUTE(TEXT(EN7,"#,##0.00"),"-","△")&amp;"】"))</f>
        <v>【0.80】</v>
      </c>
    </row>
    <row r="7" spans="1:144" s="37" customFormat="1" x14ac:dyDescent="0.2">
      <c r="A7" s="29"/>
      <c r="B7" s="38">
        <v>2020</v>
      </c>
      <c r="C7" s="38">
        <v>104213</v>
      </c>
      <c r="D7" s="38">
        <v>47</v>
      </c>
      <c r="E7" s="38">
        <v>1</v>
      </c>
      <c r="F7" s="38">
        <v>0</v>
      </c>
      <c r="G7" s="38">
        <v>0</v>
      </c>
      <c r="H7" s="38" t="s">
        <v>96</v>
      </c>
      <c r="I7" s="38" t="s">
        <v>97</v>
      </c>
      <c r="J7" s="38" t="s">
        <v>98</v>
      </c>
      <c r="K7" s="38" t="s">
        <v>99</v>
      </c>
      <c r="L7" s="38" t="s">
        <v>100</v>
      </c>
      <c r="M7" s="38" t="s">
        <v>101</v>
      </c>
      <c r="N7" s="39" t="s">
        <v>102</v>
      </c>
      <c r="O7" s="39" t="s">
        <v>103</v>
      </c>
      <c r="P7" s="39">
        <v>6.29</v>
      </c>
      <c r="Q7" s="39">
        <v>3074</v>
      </c>
      <c r="R7" s="39">
        <v>15553</v>
      </c>
      <c r="S7" s="39">
        <v>439.28</v>
      </c>
      <c r="T7" s="39">
        <v>35.409999999999997</v>
      </c>
      <c r="U7" s="39">
        <v>969</v>
      </c>
      <c r="V7" s="39">
        <v>0.9</v>
      </c>
      <c r="W7" s="39">
        <v>1076.67</v>
      </c>
      <c r="X7" s="39">
        <v>83.87</v>
      </c>
      <c r="Y7" s="39">
        <v>87.43</v>
      </c>
      <c r="Z7" s="39">
        <v>87.62</v>
      </c>
      <c r="AA7" s="39">
        <v>85.26</v>
      </c>
      <c r="AB7" s="39">
        <v>87.14</v>
      </c>
      <c r="AC7" s="39">
        <v>72.11</v>
      </c>
      <c r="AD7" s="39">
        <v>74.05</v>
      </c>
      <c r="AE7" s="39">
        <v>73.25</v>
      </c>
      <c r="AF7" s="39">
        <v>75.06</v>
      </c>
      <c r="AG7" s="39">
        <v>73.22</v>
      </c>
      <c r="AH7" s="39">
        <v>78.36</v>
      </c>
      <c r="AI7" s="39"/>
      <c r="AJ7" s="39"/>
      <c r="AK7" s="39"/>
      <c r="AL7" s="39"/>
      <c r="AM7" s="39"/>
      <c r="AN7" s="39"/>
      <c r="AO7" s="39"/>
      <c r="AP7" s="39"/>
      <c r="AQ7" s="39"/>
      <c r="AR7" s="39"/>
      <c r="AS7" s="39"/>
      <c r="AT7" s="39"/>
      <c r="AU7" s="39"/>
      <c r="AV7" s="39"/>
      <c r="AW7" s="39"/>
      <c r="AX7" s="39"/>
      <c r="AY7" s="39"/>
      <c r="AZ7" s="39"/>
      <c r="BA7" s="39"/>
      <c r="BB7" s="39"/>
      <c r="BC7" s="39"/>
      <c r="BD7" s="39"/>
      <c r="BE7" s="39">
        <v>335.53</v>
      </c>
      <c r="BF7" s="39">
        <v>324.23</v>
      </c>
      <c r="BG7" s="39">
        <v>323</v>
      </c>
      <c r="BH7" s="39">
        <v>347.92</v>
      </c>
      <c r="BI7" s="39">
        <v>319.52999999999997</v>
      </c>
      <c r="BJ7" s="39">
        <v>1595.62</v>
      </c>
      <c r="BK7" s="39">
        <v>1302.33</v>
      </c>
      <c r="BL7" s="39">
        <v>1274.21</v>
      </c>
      <c r="BM7" s="39">
        <v>1183.92</v>
      </c>
      <c r="BN7" s="39">
        <v>1128.72</v>
      </c>
      <c r="BO7" s="39">
        <v>949.15</v>
      </c>
      <c r="BP7" s="39">
        <v>47.85</v>
      </c>
      <c r="BQ7" s="39">
        <v>49.54</v>
      </c>
      <c r="BR7" s="39">
        <v>47.86</v>
      </c>
      <c r="BS7" s="39">
        <v>47.83</v>
      </c>
      <c r="BT7" s="39">
        <v>40.54</v>
      </c>
      <c r="BU7" s="39">
        <v>37.92</v>
      </c>
      <c r="BV7" s="39">
        <v>40.89</v>
      </c>
      <c r="BW7" s="39">
        <v>41.25</v>
      </c>
      <c r="BX7" s="39">
        <v>42.5</v>
      </c>
      <c r="BY7" s="39">
        <v>41.84</v>
      </c>
      <c r="BZ7" s="39">
        <v>55.87</v>
      </c>
      <c r="CA7" s="39">
        <v>298.17</v>
      </c>
      <c r="CB7" s="39">
        <v>290.8</v>
      </c>
      <c r="CC7" s="39">
        <v>291.13</v>
      </c>
      <c r="CD7" s="39">
        <v>295.54000000000002</v>
      </c>
      <c r="CE7" s="39">
        <v>345.37</v>
      </c>
      <c r="CF7" s="39">
        <v>423.18</v>
      </c>
      <c r="CG7" s="39">
        <v>383.2</v>
      </c>
      <c r="CH7" s="39">
        <v>383.25</v>
      </c>
      <c r="CI7" s="39">
        <v>377.72</v>
      </c>
      <c r="CJ7" s="39">
        <v>390.47</v>
      </c>
      <c r="CK7" s="39">
        <v>288.19</v>
      </c>
      <c r="CL7" s="39">
        <v>62.52</v>
      </c>
      <c r="CM7" s="39">
        <v>60.25</v>
      </c>
      <c r="CN7" s="39">
        <v>58.28</v>
      </c>
      <c r="CO7" s="39">
        <v>56.05</v>
      </c>
      <c r="CP7" s="39">
        <v>54.39</v>
      </c>
      <c r="CQ7" s="39">
        <v>46.9</v>
      </c>
      <c r="CR7" s="39">
        <v>47.95</v>
      </c>
      <c r="CS7" s="39">
        <v>48.26</v>
      </c>
      <c r="CT7" s="39">
        <v>48.01</v>
      </c>
      <c r="CU7" s="39">
        <v>49.08</v>
      </c>
      <c r="CV7" s="39">
        <v>56.31</v>
      </c>
      <c r="CW7" s="39">
        <v>95</v>
      </c>
      <c r="CX7" s="39">
        <v>95</v>
      </c>
      <c r="CY7" s="39">
        <v>95</v>
      </c>
      <c r="CZ7" s="39">
        <v>95</v>
      </c>
      <c r="DA7" s="39">
        <v>95</v>
      </c>
      <c r="DB7" s="39">
        <v>74.63</v>
      </c>
      <c r="DC7" s="39">
        <v>74.900000000000006</v>
      </c>
      <c r="DD7" s="39">
        <v>72.72</v>
      </c>
      <c r="DE7" s="39">
        <v>72.75</v>
      </c>
      <c r="DF7" s="39">
        <v>71.27</v>
      </c>
      <c r="DG7" s="39">
        <v>71.88</v>
      </c>
      <c r="DH7" s="39"/>
      <c r="DI7" s="39"/>
      <c r="DJ7" s="39"/>
      <c r="DK7" s="39"/>
      <c r="DL7" s="39"/>
      <c r="DM7" s="39"/>
      <c r="DN7" s="39"/>
      <c r="DO7" s="39"/>
      <c r="DP7" s="39"/>
      <c r="DQ7" s="39"/>
      <c r="DR7" s="39"/>
      <c r="DS7" s="39"/>
      <c r="DT7" s="39"/>
      <c r="DU7" s="39"/>
      <c r="DV7" s="39"/>
      <c r="DW7" s="39"/>
      <c r="DX7" s="39"/>
      <c r="DY7" s="39"/>
      <c r="DZ7" s="39"/>
      <c r="EA7" s="39"/>
      <c r="EB7" s="39"/>
      <c r="EC7" s="39"/>
      <c r="ED7" s="39">
        <v>0.28000000000000003</v>
      </c>
      <c r="EE7" s="39">
        <v>0.62</v>
      </c>
      <c r="EF7" s="39">
        <v>0.54</v>
      </c>
      <c r="EG7" s="39">
        <v>0.26</v>
      </c>
      <c r="EH7" s="39">
        <v>0.96</v>
      </c>
      <c r="EI7" s="39">
        <v>0.78</v>
      </c>
      <c r="EJ7" s="39">
        <v>0.56999999999999995</v>
      </c>
      <c r="EK7" s="39">
        <v>0.62</v>
      </c>
      <c r="EL7" s="39">
        <v>0.39</v>
      </c>
      <c r="EM7" s="39">
        <v>0.61</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109</v>
      </c>
    </row>
    <row r="12" spans="1:144" x14ac:dyDescent="0.2">
      <c r="B12">
        <v>1</v>
      </c>
      <c r="C12">
        <v>1</v>
      </c>
      <c r="D12">
        <v>1</v>
      </c>
      <c r="E12">
        <v>1</v>
      </c>
      <c r="F12">
        <v>2</v>
      </c>
      <c r="G12" t="s">
        <v>110</v>
      </c>
    </row>
    <row r="13" spans="1:144" x14ac:dyDescent="0.2">
      <c r="B13" t="s">
        <v>111</v>
      </c>
      <c r="C13" t="s">
        <v>112</v>
      </c>
      <c r="D13" t="s">
        <v>111</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2022-02-22T04:55:50Z</cp:lastPrinted>
  <dcterms:created xsi:type="dcterms:W3CDTF">2021-12-03T07:02:31Z</dcterms:created>
  <dcterms:modified xsi:type="dcterms:W3CDTF">2022-02-22T04:55:53Z</dcterms:modified>
  <cp:category/>
</cp:coreProperties>
</file>