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172D2D9E-64A4-4928-9B45-696ACF4A1541}" xr6:coauthVersionLast="36" xr6:coauthVersionMax="47" xr10:uidLastSave="{00000000-0000-0000-0000-000000000000}"/>
  <workbookProtection workbookAlgorithmName="SHA-512" workbookHashValue="5rcvjtMQWlfJjmFn3CwHbqknf8LfdSyPlSeRx+u1TRsl1zjnVGtYQl18xoglUZ7wjxgQrCEV+KjU0r5n6BfB/w==" workbookSaltValue="AsFUye0SQ7pV3Af0i2Leu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L10" i="4"/>
  <c r="AD8" i="4"/>
  <c r="W8" i="4"/>
  <c r="P8" i="4"/>
  <c r="I8" i="4"/>
  <c r="B8"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<sst xmlns="http://schemas.openxmlformats.org/spreadsheetml/2006/main" count="233" uniqueCount="119">
  <si>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</si>
  <si>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</si>
  <si>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</si>
  <si>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</si>
  <si>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</si>
  <si>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</si>
  <si>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</si>
  <si>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</si>
  <si>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</si>
  <si>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</si>
  <si>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</si>
  <si>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</si>
  <si>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</si>
  <si>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</si>
  <si>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</si>
  <si>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</si>
  <si>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</si>
  <si>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</si>
  <si>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</si>
  <si>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</si>
  <si>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</si>
  <si>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</si>
  <si>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</si>
  <si>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</si>
  <si>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</si>
  <si>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</si>
  <si>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</si>
  <si>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</si>
  <si>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</si>
  <si>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</si>
  <si>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</si>
  <si>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</si>
  <si>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</si>
  <si>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</si>
  <si>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</si>
  <si>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</si>
  <si>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</si>
  <si>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</si>
  <si>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</si>
  <si>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</si>
  <si>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</si>
  <si>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</si>
  <si>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</si>
  <si>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</si>
  <si>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</si>
  <si>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</si>
  <si>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</si>
  <si>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</si>
  <si>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</si>
  <si>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</si>
  <si>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</si>
  <si>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</si>
  <si>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</si>
  <si>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</si>
  <si>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</si>
  <si>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</si>
  <si>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</si>
  <si>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</si>
  <si>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</si>
  <si>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</si>
  <si>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</si>
  <si>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</si>
  <si>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</si>
  <si>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</si>
  <si>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</si>
  <si>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</si>
  <si>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</si>
  <si>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</si>
  <si>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</si>
  <si>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</si>
  <si>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</si>
  <si>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</si>
  <si>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</si>
  <si>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</si>
  <si>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</si>
  <si>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</si>
  <si>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</si>
  <si>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</si>
  <si>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</si>
  <si>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</si>
  <si>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</si>
  <si>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</si>
  <si>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</si>
  <si>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</si>
  <si>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</si>
  <si>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</si>
  <si>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</si>
  <si>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</si>
  <si>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</si>
  <si>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</si>
  <si>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</si>
  <si>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</si>
  <si>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</si>
  <si>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</si>
  <si>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</si>
  <si>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</si>
  <si>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</si>
  <si>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</si>
  <si>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</si>
  <si>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</si>
  <si>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</si>
  <si>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</si>
  <si>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</si>
  <si>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</si>
  <si>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</si>
  <si>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</si>
  <si>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</si>
  <si>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</si>
  <si>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</si>
  <si>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</si>
  <si>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</si>
  <si>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</si>
  <si>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</si>
  <si>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</si>
  <si>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</si>
  <si>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</si>
  <si>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（１）
①有形固定資産減価償却率・・・該当数値無し
②管路経年化率・・・該当数値無し
③管路更新率・・・計画的な更新を行い経費の均等化を計れるようにする。
</t>
    <phoneticPr fontId="4"/>
  </si>
  <si>
    <t xml:space="preserve">（１）
①経常収支比率・・・・数値が１００％を超えているが、料金回収率は低調な水準にあり操出金によって収入が賄われているので料金改定等の検討が必要である。
②累積欠損金比率・・・該当数値なし
③流動比率・・・・・・該当数値なし
④企業債残高対給水収益比率・・・類似団体平均値の２割程度と低い水準である。村単独での修繕で対応しているが、企業債を活用した本格的に施設や管路更新を視野に入れなければならないと考えている。
⑤料金回収率・・・類似団体平均値との差が僅かとなり１００％を下回り繰出金への依存しているので料金改定等の検討が必要がある。
⑥給水原価・・・類似団体平均値を下回っているが昨年と比較すると増加しているので費用の抑制など効率的な経営に努め、さらに改善する様に努める必要がある。
⑦施設利用率・・・５０％台近辺で推移をしており、全国平均値及び類似団体平均値と比較すると利用率が悪く、施設の規模の見直し（ダウンサイジング）を検討する必要がある。
⑧有収率・・・１００％に近い数値なので、効率性は良いと考えられる。
</t>
    <rPh sb="62" eb="64">
      <t>リョウキン</t>
    </rPh>
    <rPh sb="64" eb="66">
      <t>カイテイ</t>
    </rPh>
    <rPh sb="66" eb="67">
      <t>トウ</t>
    </rPh>
    <rPh sb="167" eb="170">
      <t>キギョウサイ</t>
    </rPh>
    <rPh sb="171" eb="173">
      <t>カツヨウ</t>
    </rPh>
    <rPh sb="358" eb="360">
      <t>キンペン</t>
    </rPh>
    <rPh sb="369" eb="371">
      <t>ゼンコク</t>
    </rPh>
    <rPh sb="371" eb="373">
      <t>ヘイキン</t>
    </rPh>
    <rPh sb="373" eb="374">
      <t>アタイ</t>
    </rPh>
    <rPh sb="374" eb="375">
      <t>オヨ</t>
    </rPh>
    <phoneticPr fontId="4"/>
  </si>
  <si>
    <t>（１）
「１．経営の健全性・効率性」は繰入金に頼った経営と成っているが、給水人口の減少及び老朽化に対する費用の増加により今後も繰入金に頼る形になることが予想される。経費削減や料金回収率の向上を計りながら、料金の改定等の対策を講じる必要がある。
「２．老朽化の状況」は、昨年に引き続き更新投資がされていない現状で、費用の抑制の為の小規模な修繕で対応していた。今後は給水人口の減少に伴う料金収入減額を予見しつつ、計画的に施設及び管路の更新を計画し、投資の平準化を計りたい。</t>
    <rPh sb="181" eb="183">
      <t>キュウスイ</t>
    </rPh>
    <rPh sb="183" eb="185">
      <t>ジンコウ</t>
    </rPh>
    <rPh sb="186" eb="188">
      <t>ゲンショウ</t>
    </rPh>
    <rPh sb="189" eb="190">
      <t>トモナ</t>
    </rPh>
    <rPh sb="191" eb="193">
      <t>リョウキン</t>
    </rPh>
    <rPh sb="193" eb="195">
      <t>シュウニュウ</t>
    </rPh>
    <rPh sb="195" eb="197">
      <t>ゲンガク</t>
    </rPh>
    <rPh sb="198" eb="200">
      <t>ヨケン</t>
    </rPh>
    <rPh sb="210" eb="211">
      <t>オヨ</t>
    </rPh>
    <rPh sb="218" eb="22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</si>
</sst>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C-4241-BFA2-80367D6DA83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A7CC-4241-BFA2-80367D6DA83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50.99</c:v>
                </c:pt>
                <c:pt idx="1">
                  <c:v>49.55</c:v>
                </c:pt>
                <c:pt idx="2">
                  <c:v>50.1</c:v>
                </c:pt>
                <c:pt idx="3">
                  <c:v>49.54</c:v>
                </c:pt>
                <c:pt idx="4">
                  <c:v>50.43</c:v>
                </c:pt>
              </c:numCache>
            </c:numRef>
          </c:val>
          <c:extLst>
            <c:ext xmlns:c16="http://schemas.microsoft.com/office/drawing/2014/chart" uri="{C3380CC4-5D6E-409C-BE32-E72D297353CC}">
              <c16:uniqueId val="{00000000-ECF4-4E47-9227-0EC8CE5CA0F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CF4-4E47-9227-0EC8CE5CA0F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97.56</c:v>
                </c:pt>
                <c:pt idx="1">
                  <c:v>97.56</c:v>
                </c:pt>
                <c:pt idx="2">
                  <c:v>97.56</c:v>
                </c:pt>
                <c:pt idx="3">
                  <c:v>97.56</c:v>
                </c:pt>
                <c:pt idx="4">
                  <c:v>97.56</c:v>
                </c:pt>
              </c:numCache>
            </c:numRef>
          </c:val>
          <c:extLst>
            <c:ext xmlns:c16="http://schemas.microsoft.com/office/drawing/2014/chart" uri="{C3380CC4-5D6E-409C-BE32-E72D297353CC}">
              <c16:uniqueId val="{00000000-D8A8-4537-BC4F-6183D5A950C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D8A8-4537-BC4F-6183D5A950C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115.88</c:v>
                </c:pt>
                <c:pt idx="1">
                  <c:v>134.69999999999999</c:v>
                </c:pt>
                <c:pt idx="2">
                  <c:v>117.33</c:v>
                </c:pt>
                <c:pt idx="3">
                  <c:v>185.73</c:v>
                </c:pt>
                <c:pt idx="4">
                  <c:v>114.21</c:v>
                </c:pt>
              </c:numCache>
            </c:numRef>
          </c:val>
          <c:extLst>
            <c:ext xmlns:c16="http://schemas.microsoft.com/office/drawing/2014/chart" uri="{C3380CC4-5D6E-409C-BE32-E72D297353CC}">
              <c16:uniqueId val="{00000000-F455-42DA-AC64-D190D34682F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F455-42DA-AC64-D190D34682F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2-462E-8415-EBF3C9FA34E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2-462E-8415-EBF3C9FA34E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C-4DF2-A696-723F365C6AD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C-4DF2-A696-723F365C6AD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DB-468A-853C-D9EAD408EF0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B-468A-853C-D9EAD408EF0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D-4DDC-BD9B-67FE9605E97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D-4DDC-BD9B-67FE9605E97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361.1</c:v>
                </c:pt>
                <c:pt idx="1">
                  <c:v>332.04</c:v>
                </c:pt>
                <c:pt idx="2">
                  <c:v>291.18</c:v>
                </c:pt>
                <c:pt idx="3">
                  <c:v>256.11</c:v>
                </c:pt>
                <c:pt idx="4">
                  <c:v>197.19</c:v>
                </c:pt>
              </c:numCache>
            </c:numRef>
          </c:val>
          <c:extLst>
            <c:ext xmlns:c16="http://schemas.microsoft.com/office/drawing/2014/chart" uri="{C3380CC4-5D6E-409C-BE32-E72D297353CC}">
              <c16:uniqueId val="{00000000-1B32-4913-B877-57192F38D3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1B32-4913-B877-57192F38D3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80.62</c:v>
                </c:pt>
                <c:pt idx="1">
                  <c:v>61.2</c:v>
                </c:pt>
                <c:pt idx="2">
                  <c:v>60.82</c:v>
                </c:pt>
                <c:pt idx="3">
                  <c:v>68.900000000000006</c:v>
                </c:pt>
                <c:pt idx="4">
                  <c:v>66.209999999999994</c:v>
                </c:pt>
              </c:numCache>
            </c:numRef>
          </c:val>
          <c:extLst>
            <c:ext xmlns:c16="http://schemas.microsoft.com/office/drawing/2014/chart" uri="{C3380CC4-5D6E-409C-BE32-E72D297353CC}">
              <c16:uniqueId val="{00000000-7941-4C82-A2FB-082F40B0374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7941-4C82-A2FB-082F40B0374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139.99</c:v>
                </c:pt>
                <c:pt idx="1">
                  <c:v>185.68</c:v>
                </c:pt>
                <c:pt idx="2">
                  <c:v>186.21</c:v>
                </c:pt>
                <c:pt idx="3">
                  <c:v>163.80000000000001</c:v>
                </c:pt>
                <c:pt idx="4">
                  <c:v>186.87</c:v>
                </c:pt>
              </c:numCache>
            </c:numRef>
          </c:val>
          <c:extLst>
            <c:ext xmlns:c16="http://schemas.microsoft.com/office/drawing/2014/chart" uri="{C3380CC4-5D6E-409C-BE32-E72D297353CC}">
              <c16:uniqueId val="{00000000-7C31-40CC-9A0C-902E90A498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C31-40CC-9A0C-902E90A498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高山村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3619</v>
      </c>
      <c r="AM8" s="67"/>
      <c r="AN8" s="67"/>
      <c r="AO8" s="67"/>
      <c r="AP8" s="67"/>
      <c r="AQ8" s="67"/>
      <c r="AR8" s="67"/>
      <c r="AS8" s="67"/>
      <c r="AT8" s="66">
        <f>データ!$S$6</f>
        <v>64.180000000000007</v>
      </c>
      <c r="AU8" s="66"/>
      <c r="AV8" s="66"/>
      <c r="AW8" s="66"/>
      <c r="AX8" s="66"/>
      <c r="AY8" s="66"/>
      <c r="AZ8" s="66"/>
      <c r="BA8" s="66"/>
      <c r="BB8" s="66">
        <f>データ!$T$6</f>
        <v>56.39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99.47</v>
      </c>
      <c r="Q10" s="66"/>
      <c r="R10" s="66"/>
      <c r="S10" s="66"/>
      <c r="T10" s="66"/>
      <c r="U10" s="66"/>
      <c r="V10" s="66"/>
      <c r="W10" s="67">
        <f>データ!$Q$6</f>
        <v>1320</v>
      </c>
      <c r="X10" s="67"/>
      <c r="Y10" s="67"/>
      <c r="Z10" s="67"/>
      <c r="AA10" s="67"/>
      <c r="AB10" s="67"/>
      <c r="AC10" s="67"/>
      <c r="AD10" s="2"/>
      <c r="AE10" s="2"/>
      <c r="AF10" s="2"/>
      <c r="AG10" s="2"/>
      <c r="AH10" s="2"/>
      <c r="AI10" s="2"/>
      <c r="AJ10" s="2"/>
      <c r="AK10" s="2"/>
      <c r="AL10" s="67">
        <f>データ!$U$6</f>
        <v>3552</v>
      </c>
      <c r="AM10" s="67"/>
      <c r="AN10" s="67"/>
      <c r="AO10" s="67"/>
      <c r="AP10" s="67"/>
      <c r="AQ10" s="67"/>
      <c r="AR10" s="67"/>
      <c r="AS10" s="67"/>
      <c r="AT10" s="66">
        <f>データ!$V$6</f>
        <v>15</v>
      </c>
      <c r="AU10" s="66"/>
      <c r="AV10" s="66"/>
      <c r="AW10" s="66"/>
      <c r="AX10" s="66"/>
      <c r="AY10" s="66"/>
      <c r="AZ10" s="66"/>
      <c r="BA10" s="66"/>
      <c r="BB10" s="66">
        <f>データ!$W$6</f>
        <v>236.8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mtEfC/Q99YNOUoeavP+/nJNF7sKUpxWppDiMyCW3Pgrc7zKsuFisAugkwnPzkJCgS8CI2s9+K33LiubZ4NXAdg==" saltValue="fSJRFFb1/1zP+ssHM2Ek0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104281</v>
      </c>
      <c r="D6" s="34">
        <f t="shared" si="3"/>
        <v>47</v>
      </c>
      <c r="E6" s="34">
        <f t="shared" si="3"/>
        <v>1</v>
      </c>
      <c r="F6" s="34">
        <f t="shared" si="3"/>
        <v>0</v>
      </c>
      <c r="G6" s="34">
        <f t="shared" si="3"/>
        <v>0</v>
      </c>
      <c r="H6" s="34" t="str">
        <f t="shared" si="3"/>
        <v>群馬県　高山村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99.47</v>
      </c>
      <c r="Q6" s="35">
        <f t="shared" si="3"/>
        <v>1320</v>
      </c>
      <c r="R6" s="35">
        <f t="shared" si="3"/>
        <v>3619</v>
      </c>
      <c r="S6" s="35">
        <f t="shared" si="3"/>
        <v>64.180000000000007</v>
      </c>
      <c r="T6" s="35">
        <f t="shared" si="3"/>
        <v>56.39</v>
      </c>
      <c r="U6" s="35">
        <f t="shared" si="3"/>
        <v>3552</v>
      </c>
      <c r="V6" s="35">
        <f t="shared" si="3"/>
        <v>15</v>
      </c>
      <c r="W6" s="35">
        <f t="shared" si="3"/>
        <v>236.8</v>
      </c>
      <c r="X6" s="36">
        <f>IF(X7="",NA(),X7)</f>
        <v>115.88</v>
      </c>
      <c r="Y6" s="36">
        <f t="shared" ref="Y6:AG6" si="4">IF(Y7="",NA(),Y7)</f>
        <v>134.69999999999999</v>
      </c>
      <c r="Z6" s="36">
        <f t="shared" si="4"/>
        <v>117.33</v>
      </c>
      <c r="AA6" s="36">
        <f t="shared" si="4"/>
        <v>185.73</v>
      </c>
      <c r="AB6" s="36">
        <f t="shared" si="4"/>
        <v>114.21</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361.1</v>
      </c>
      <c r="BF6" s="36">
        <f t="shared" ref="BF6:BN6" si="7">IF(BF7="",NA(),BF7)</f>
        <v>332.04</v>
      </c>
      <c r="BG6" s="36">
        <f t="shared" si="7"/>
        <v>291.18</v>
      </c>
      <c r="BH6" s="36">
        <f t="shared" si="7"/>
        <v>256.11</v>
      </c>
      <c r="BI6" s="36">
        <f t="shared" si="7"/>
        <v>197.19</v>
      </c>
      <c r="BJ6" s="36">
        <f t="shared" si="7"/>
        <v>1144.79</v>
      </c>
      <c r="BK6" s="36">
        <f t="shared" si="7"/>
        <v>1061.58</v>
      </c>
      <c r="BL6" s="36">
        <f t="shared" si="7"/>
        <v>1007.7</v>
      </c>
      <c r="BM6" s="36">
        <f t="shared" si="7"/>
        <v>1018.52</v>
      </c>
      <c r="BN6" s="36">
        <f t="shared" si="7"/>
        <v>949.61</v>
      </c>
      <c r="BO6" s="35" t="str">
        <f>IF(BO7="","",IF(BO7="-","【-】","【"&amp;SUBSTITUTE(TEXT(BO7,"#,##0.00"),"-","△")&amp;"】"))</f>
        <v>【949.15】</v>
      </c>
      <c r="BP6" s="36">
        <f>IF(BP7="",NA(),BP7)</f>
        <v>80.62</v>
      </c>
      <c r="BQ6" s="36">
        <f t="shared" ref="BQ6:BY6" si="8">IF(BQ7="",NA(),BQ7)</f>
        <v>61.2</v>
      </c>
      <c r="BR6" s="36">
        <f t="shared" si="8"/>
        <v>60.82</v>
      </c>
      <c r="BS6" s="36">
        <f t="shared" si="8"/>
        <v>68.900000000000006</v>
      </c>
      <c r="BT6" s="36">
        <f t="shared" si="8"/>
        <v>66.209999999999994</v>
      </c>
      <c r="BU6" s="36">
        <f t="shared" si="8"/>
        <v>56.04</v>
      </c>
      <c r="BV6" s="36">
        <f t="shared" si="8"/>
        <v>58.52</v>
      </c>
      <c r="BW6" s="36">
        <f t="shared" si="8"/>
        <v>59.22</v>
      </c>
      <c r="BX6" s="36">
        <f t="shared" si="8"/>
        <v>58.79</v>
      </c>
      <c r="BY6" s="36">
        <f t="shared" si="8"/>
        <v>58.41</v>
      </c>
      <c r="BZ6" s="35" t="str">
        <f>IF(BZ7="","",IF(BZ7="-","【-】","【"&amp;SUBSTITUTE(TEXT(BZ7,"#,##0.00"),"-","△")&amp;"】"))</f>
        <v>【55.87】</v>
      </c>
      <c r="CA6" s="36">
        <f>IF(CA7="",NA(),CA7)</f>
        <v>139.99</v>
      </c>
      <c r="CB6" s="36">
        <f t="shared" ref="CB6:CJ6" si="9">IF(CB7="",NA(),CB7)</f>
        <v>185.68</v>
      </c>
      <c r="CC6" s="36">
        <f t="shared" si="9"/>
        <v>186.21</v>
      </c>
      <c r="CD6" s="36">
        <f t="shared" si="9"/>
        <v>163.80000000000001</v>
      </c>
      <c r="CE6" s="36">
        <f t="shared" si="9"/>
        <v>186.87</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50.99</v>
      </c>
      <c r="CM6" s="36">
        <f t="shared" ref="CM6:CU6" si="10">IF(CM7="",NA(),CM7)</f>
        <v>49.55</v>
      </c>
      <c r="CN6" s="36">
        <f t="shared" si="10"/>
        <v>50.1</v>
      </c>
      <c r="CO6" s="36">
        <f t="shared" si="10"/>
        <v>49.54</v>
      </c>
      <c r="CP6" s="36">
        <f t="shared" si="10"/>
        <v>50.43</v>
      </c>
      <c r="CQ6" s="36">
        <f t="shared" si="10"/>
        <v>55.9</v>
      </c>
      <c r="CR6" s="36">
        <f t="shared" si="10"/>
        <v>57.3</v>
      </c>
      <c r="CS6" s="36">
        <f t="shared" si="10"/>
        <v>56.76</v>
      </c>
      <c r="CT6" s="36">
        <f t="shared" si="10"/>
        <v>56.04</v>
      </c>
      <c r="CU6" s="36">
        <f t="shared" si="10"/>
        <v>58.52</v>
      </c>
      <c r="CV6" s="35" t="str">
        <f>IF(CV7="","",IF(CV7="-","【-】","【"&amp;SUBSTITUTE(TEXT(CV7,"#,##0.00"),"-","△")&amp;"】"))</f>
        <v>【56.31】</v>
      </c>
      <c r="CW6" s="36">
        <f>IF(CW7="",NA(),CW7)</f>
        <v>97.56</v>
      </c>
      <c r="CX6" s="36">
        <f t="shared" ref="CX6:DF6" si="11">IF(CX7="",NA(),CX7)</f>
        <v>97.56</v>
      </c>
      <c r="CY6" s="36">
        <f t="shared" si="11"/>
        <v>97.56</v>
      </c>
      <c r="CZ6" s="36">
        <f t="shared" si="11"/>
        <v>97.56</v>
      </c>
      <c r="DA6" s="36">
        <f t="shared" si="11"/>
        <v>97.56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104281</v>
      </c>
      <c r="D7" s="38">
        <v>47</v>
      </c>
      <c r="E7" s="38">
        <v>1</v>
      </c>
      <c r="F7" s="38">
        <v>0</v>
      </c>
      <c r="G7" s="38">
        <v>0</v>
      </c>
      <c r="H7" s="38" t="s">
        <v>96</v>
      </c>
      <c r="I7" s="38" t="s">
        <v>97</v>
      </c>
      <c r="J7" s="38" t="s">
        <v>98</v>
      </c>
      <c r="K7" s="38" t="s">
        <v>99</v>
      </c>
      <c r="L7" s="38" t="s">
        <v>100</v>
      </c>
      <c r="M7" s="38" t="s">
        <v>101</v>
      </c>
      <c r="N7" s="39" t="s">
        <v>102</v>
      </c>
      <c r="O7" s="39" t="s">
        <v>103</v>
      </c>
      <c r="P7" s="39">
        <v>99.47</v>
      </c>
      <c r="Q7" s="39">
        <v>1320</v>
      </c>
      <c r="R7" s="39">
        <v>3619</v>
      </c>
      <c r="S7" s="39">
        <v>64.180000000000007</v>
      </c>
      <c r="T7" s="39">
        <v>56.39</v>
      </c>
      <c r="U7" s="39">
        <v>3552</v>
      </c>
      <c r="V7" s="39">
        <v>15</v>
      </c>
      <c r="W7" s="39">
        <v>236.8</v>
      </c>
      <c r="X7" s="39">
        <v>115.88</v>
      </c>
      <c r="Y7" s="39">
        <v>134.69999999999999</v>
      </c>
      <c r="Z7" s="39">
        <v>117.33</v>
      </c>
      <c r="AA7" s="39">
        <v>185.73</v>
      </c>
      <c r="AB7" s="39">
        <v>114.21</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361.1</v>
      </c>
      <c r="BF7" s="39">
        <v>332.04</v>
      </c>
      <c r="BG7" s="39">
        <v>291.18</v>
      </c>
      <c r="BH7" s="39">
        <v>256.11</v>
      </c>
      <c r="BI7" s="39">
        <v>197.19</v>
      </c>
      <c r="BJ7" s="39">
        <v>1144.79</v>
      </c>
      <c r="BK7" s="39">
        <v>1061.58</v>
      </c>
      <c r="BL7" s="39">
        <v>1007.7</v>
      </c>
      <c r="BM7" s="39">
        <v>1018.52</v>
      </c>
      <c r="BN7" s="39">
        <v>949.61</v>
      </c>
      <c r="BO7" s="39">
        <v>949.15</v>
      </c>
      <c r="BP7" s="39">
        <v>80.62</v>
      </c>
      <c r="BQ7" s="39">
        <v>61.2</v>
      </c>
      <c r="BR7" s="39">
        <v>60.82</v>
      </c>
      <c r="BS7" s="39">
        <v>68.900000000000006</v>
      </c>
      <c r="BT7" s="39">
        <v>66.209999999999994</v>
      </c>
      <c r="BU7" s="39">
        <v>56.04</v>
      </c>
      <c r="BV7" s="39">
        <v>58.52</v>
      </c>
      <c r="BW7" s="39">
        <v>59.22</v>
      </c>
      <c r="BX7" s="39">
        <v>58.79</v>
      </c>
      <c r="BY7" s="39">
        <v>58.41</v>
      </c>
      <c r="BZ7" s="39">
        <v>55.87</v>
      </c>
      <c r="CA7" s="39">
        <v>139.99</v>
      </c>
      <c r="CB7" s="39">
        <v>185.68</v>
      </c>
      <c r="CC7" s="39">
        <v>186.21</v>
      </c>
      <c r="CD7" s="39">
        <v>163.80000000000001</v>
      </c>
      <c r="CE7" s="39">
        <v>186.87</v>
      </c>
      <c r="CF7" s="39">
        <v>304.35000000000002</v>
      </c>
      <c r="CG7" s="39">
        <v>296.3</v>
      </c>
      <c r="CH7" s="39">
        <v>292.89999999999998</v>
      </c>
      <c r="CI7" s="39">
        <v>298.25</v>
      </c>
      <c r="CJ7" s="39">
        <v>303.27999999999997</v>
      </c>
      <c r="CK7" s="39">
        <v>288.19</v>
      </c>
      <c r="CL7" s="39">
        <v>50.99</v>
      </c>
      <c r="CM7" s="39">
        <v>49.55</v>
      </c>
      <c r="CN7" s="39">
        <v>50.1</v>
      </c>
      <c r="CO7" s="39">
        <v>49.54</v>
      </c>
      <c r="CP7" s="39">
        <v>50.43</v>
      </c>
      <c r="CQ7" s="39">
        <v>55.9</v>
      </c>
      <c r="CR7" s="39">
        <v>57.3</v>
      </c>
      <c r="CS7" s="39">
        <v>56.76</v>
      </c>
      <c r="CT7" s="39">
        <v>56.04</v>
      </c>
      <c r="CU7" s="39">
        <v>58.52</v>
      </c>
      <c r="CV7" s="39">
        <v>56.31</v>
      </c>
      <c r="CW7" s="39">
        <v>97.56</v>
      </c>
      <c r="CX7" s="39">
        <v>97.56</v>
      </c>
      <c r="CY7" s="39">
        <v>97.56</v>
      </c>
      <c r="CZ7" s="39">
        <v>97.56</v>
      </c>
      <c r="DA7" s="39">
        <v>97.56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2021-12-03T07:02:35Z</dcterms:created>
  <dcterms:modified xsi:type="dcterms:W3CDTF">2022-02-18T04:08:06Z</dcterms:modified>
  <cp:category/>
</cp:coreProperties>
</file>