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5_東吾妻町\"/>
    </mc:Choice>
  </mc:AlternateContent>
  <xr:revisionPtr revIDLastSave="0" documentId="13_ncr:1_{61551881-1BC4-4C3D-BFED-4D5796232963}" xr6:coauthVersionLast="36" xr6:coauthVersionMax="36" xr10:uidLastSave="{00000000-0000-0000-0000-000000000000}"/>
  <workbookProtection workbookAlgorithmName="SHA-512" workbookHashValue="S52V6AKf3fIMp7A2EC3BFy+9L87Twd5/9ImuXvFrBEf4eW4ByfoKFxh69g6HEnICNlBHwBknsCsfHRirZuInAQ==" workbookSaltValue="ZoImJC6gQtNefrVbSdIKiQ==" workbookSpinCount="100000" lockStructure="1"/>
  <bookViews>
    <workbookView xWindow="0" yWindow="0" windowWidth="23040" windowHeight="860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AT10" i="4"/>
  <c r="AL10" i="4"/>
  <c r="AD10" i="4"/>
  <c r="P10" i="4"/>
  <c r="I10" i="4"/>
  <c r="B10" i="4"/>
  <c r="AT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<sst xmlns="http://schemas.openxmlformats.org/spreadsheetml/2006/main" count="236" uniqueCount="121">
  <si>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</si>
  <si>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</si>
  <si>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</si>
  <si>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</si>
  <si>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</si>
  <si>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</si>
  <si>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</si>
  <si>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</si>
  <si>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</si>
  <si>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</si>
  <si>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</si>
  <si>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</si>
  <si>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</si>
  <si>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</si>
  <si>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</si>
  <si>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</si>
  <si>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</si>
  <si>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</si>
  <si>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</si>
  <si>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</si>
  <si>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</si>
  <si>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</si>
  <si>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</si>
  <si>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</si>
  <si>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</si>
  <si>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</si>
  <si>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</si>
  <si>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</si>
  <si>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</si>
  <si>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</si>
  <si>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</si>
  <si>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</si>
  <si>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</si>
  <si>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</si>
  <si>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</si>
  <si>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</si>
  <si>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</si>
  <si>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</si>
  <si>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</si>
  <si>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</si>
  <si>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</si>
  <si>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</si>
  <si>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</si>
  <si>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</si>
  <si>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</si>
  <si>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</si>
  <si>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</si>
  <si>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</si>
  <si>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</si>
  <si>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</si>
  <si>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</si>
  <si>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</si>
  <si>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</si>
  <si>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</si>
  <si>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</si>
  <si>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</si>
  <si>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</si>
  <si>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</si>
  <si>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</si>
  <si>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</si>
  <si>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</si>
  <si>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</si>
  <si>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</si>
  <si>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</si>
  <si>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</si>
  <si>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</si>
  <si>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</si>
  <si>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</si>
  <si>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</si>
  <si>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</si>
  <si>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</si>
  <si>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</si>
  <si>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</si>
  <si>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</si>
  <si>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</si>
  <si>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</si>
  <si>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</si>
  <si>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</si>
  <si>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</si>
  <si>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</si>
  <si>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</si>
  <si>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</si>
  <si>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</si>
  <si>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</si>
  <si>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</si>
  <si>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</si>
  <si>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</si>
  <si>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</si>
  <si>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</si>
  <si>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</si>
  <si>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</si>
  <si>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</si>
  <si>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</si>
  <si>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</si>
  <si>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</si>
  <si>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</si>
  <si>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</si>
  <si>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</si>
  <si>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</si>
  <si>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</si>
  <si>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</si>
  <si>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</si>
  <si>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</si>
  <si>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</si>
  <si>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</si>
  <si>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</si>
  <si>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</si>
  <si>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</si>
  <si>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</si>
  <si>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</si>
  <si>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</si>
  <si>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</si>
  <si>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</si>
  <si>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</si>
  <si>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</si>
  <si>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</si>
  <si>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</si>
  <si>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</si>
  <si>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料金収入や一般会計からの繰入金等の総収益で、総費用と地方償還金を加えた費用との割合を表す指標である。未だ赤字が続いている状況である。今後の人口減少に伴い料金収入の減少が予想されることから、適正な使用料金の改定が望まれる。
④料金収入に対する企業債残高の割合であり、企業債残高の規模を表す企業債残高対事業規模比率であるが、一般会計から補填を前提とした算定であるため類似団体と比較対象とはならない。また、公営企業会計移行に伴う企業債の借入分の増加である。
⑤使用料で回収すべき経費を、どの程度使用料で賄われているかを表す経費回収率は、類似団体平均値を上回っており、今後も接続率を上げるなどの取り組みを行い、適正な使用料収入の確保をしていく必要がある。
⑥有収水量1㎥あたりの汚水処理に要した費用である。汚水処理原価は類似団体平均値より低いが、さらなる維持管理費の削減、接続率向上により一層の経営改善を行いたい。
⑦施設・設備が一日に対応可能な処理能力に対する、一日平均処理水量の割合であり、施設利用状況や適正規模を判断する施設利用率である。類似団体と比べ、同水準となっている。
⑧現在処理区域人口のうち水洗便所により汚水処理している人口の割合を表した水洗化率について、人口減少が続く環境下で水洗化率は横ばいである。今後も、引き続き接続啓発等を行いたい。</t>
    <rPh sb="1" eb="3">
      <t>リョウキン</t>
    </rPh>
    <rPh sb="3" eb="5">
      <t>シュウニュウ</t>
    </rPh>
    <rPh sb="6" eb="8">
      <t>イッパン</t>
    </rPh>
    <rPh sb="8" eb="10">
      <t>カイケイ</t>
    </rPh>
    <rPh sb="13" eb="16">
      <t>クリイレキン</t>
    </rPh>
    <rPh sb="16" eb="17">
      <t>トウ</t>
    </rPh>
    <rPh sb="18" eb="21">
      <t>ソウシュウエキ</t>
    </rPh>
    <rPh sb="23" eb="26">
      <t>ソウヒヨウ</t>
    </rPh>
    <rPh sb="27" eb="29">
      <t>チホウ</t>
    </rPh>
    <rPh sb="29" eb="32">
      <t>ショウカンキン</t>
    </rPh>
    <rPh sb="33" eb="34">
      <t>クワ</t>
    </rPh>
    <rPh sb="36" eb="38">
      <t>ヒヨウ</t>
    </rPh>
    <rPh sb="40" eb="42">
      <t>ワリアイ</t>
    </rPh>
    <rPh sb="43" eb="44">
      <t>アラワ</t>
    </rPh>
    <rPh sb="45" eb="47">
      <t>シヒョウ</t>
    </rPh>
    <rPh sb="51" eb="52">
      <t>イマ</t>
    </rPh>
    <rPh sb="53" eb="55">
      <t>アカジ</t>
    </rPh>
    <rPh sb="56" eb="57">
      <t>ツヅ</t>
    </rPh>
    <rPh sb="61" eb="63">
      <t>ジョウキョウ</t>
    </rPh>
    <rPh sb="67" eb="69">
      <t>コンゴ</t>
    </rPh>
    <rPh sb="70" eb="72">
      <t>ジンコウ</t>
    </rPh>
    <rPh sb="72" eb="74">
      <t>ゲンショウ</t>
    </rPh>
    <rPh sb="75" eb="76">
      <t>トモナ</t>
    </rPh>
    <rPh sb="77" eb="79">
      <t>リョウキン</t>
    </rPh>
    <rPh sb="79" eb="81">
      <t>シュウニュウ</t>
    </rPh>
    <rPh sb="82" eb="84">
      <t>ゲンショウ</t>
    </rPh>
    <rPh sb="85" eb="87">
      <t>ヨソウ</t>
    </rPh>
    <rPh sb="95" eb="97">
      <t>テキセイ</t>
    </rPh>
    <rPh sb="98" eb="101">
      <t>シヨウリョウ</t>
    </rPh>
    <rPh sb="101" eb="102">
      <t>キン</t>
    </rPh>
    <rPh sb="103" eb="105">
      <t>カイテイ</t>
    </rPh>
    <rPh sb="106" eb="107">
      <t>ノゾ</t>
    </rPh>
    <rPh sb="113" eb="115">
      <t>リョウキン</t>
    </rPh>
    <rPh sb="115" eb="117">
      <t>シュウニュウ</t>
    </rPh>
    <rPh sb="118" eb="119">
      <t>タイ</t>
    </rPh>
    <rPh sb="121" eb="123">
      <t>キギョウ</t>
    </rPh>
    <rPh sb="123" eb="124">
      <t>サイ</t>
    </rPh>
    <rPh sb="124" eb="126">
      <t>ザンダカ</t>
    </rPh>
    <rPh sb="127" eb="129">
      <t>ワリアイ</t>
    </rPh>
    <rPh sb="133" eb="136">
      <t>キギョウサイ</t>
    </rPh>
    <rPh sb="136" eb="138">
      <t>ザンダカ</t>
    </rPh>
    <rPh sb="139" eb="141">
      <t>キボ</t>
    </rPh>
    <rPh sb="142" eb="143">
      <t>アラワ</t>
    </rPh>
    <rPh sb="144" eb="147">
      <t>キギョウサイ</t>
    </rPh>
    <rPh sb="147" eb="149">
      <t>ザンダカ</t>
    </rPh>
    <rPh sb="149" eb="150">
      <t>タイ</t>
    </rPh>
    <rPh sb="150" eb="152">
      <t>ジギョウ</t>
    </rPh>
    <rPh sb="152" eb="154">
      <t>キボ</t>
    </rPh>
    <rPh sb="154" eb="156">
      <t>ヒリツ</t>
    </rPh>
    <rPh sb="161" eb="163">
      <t>イッパン</t>
    </rPh>
    <rPh sb="163" eb="165">
      <t>カイケイ</t>
    </rPh>
    <rPh sb="167" eb="169">
      <t>ホテン</t>
    </rPh>
    <rPh sb="170" eb="172">
      <t>ゼンテイ</t>
    </rPh>
    <rPh sb="175" eb="177">
      <t>サンテイ</t>
    </rPh>
    <rPh sb="182" eb="184">
      <t>ルイジ</t>
    </rPh>
    <rPh sb="184" eb="186">
      <t>ダンタイ</t>
    </rPh>
    <rPh sb="187" eb="189">
      <t>ヒカク</t>
    </rPh>
    <rPh sb="189" eb="191">
      <t>タイショウ</t>
    </rPh>
    <rPh sb="201" eb="203">
      <t>コウエイ</t>
    </rPh>
    <rPh sb="228" eb="231">
      <t>シヨウリョウ</t>
    </rPh>
    <rPh sb="232" eb="234">
      <t>カイシュウ</t>
    </rPh>
    <rPh sb="237" eb="239">
      <t>ケイヒ</t>
    </rPh>
    <rPh sb="243" eb="245">
      <t>テイド</t>
    </rPh>
    <rPh sb="245" eb="248">
      <t>シヨウリョウ</t>
    </rPh>
    <rPh sb="249" eb="250">
      <t>マカナ</t>
    </rPh>
    <rPh sb="257" eb="258">
      <t>アラワ</t>
    </rPh>
    <rPh sb="259" eb="261">
      <t>ケイヒ</t>
    </rPh>
    <rPh sb="261" eb="264">
      <t>カイシュウリツ</t>
    </rPh>
    <rPh sb="281" eb="283">
      <t>コンゴ</t>
    </rPh>
    <rPh sb="284" eb="286">
      <t>セツゾク</t>
    </rPh>
    <rPh sb="286" eb="287">
      <t>リツ</t>
    </rPh>
    <rPh sb="288" eb="289">
      <t>ア</t>
    </rPh>
    <rPh sb="294" eb="295">
      <t>ト</t>
    </rPh>
    <rPh sb="296" eb="297">
      <t>ク</t>
    </rPh>
    <rPh sb="299" eb="300">
      <t>オコナ</t>
    </rPh>
    <rPh sb="302" eb="304">
      <t>テキセイ</t>
    </rPh>
    <rPh sb="305" eb="308">
      <t>シヨウリョウ</t>
    </rPh>
    <rPh sb="308" eb="310">
      <t>シュウニュウ</t>
    </rPh>
    <rPh sb="311" eb="313">
      <t>カクホ</t>
    </rPh>
    <rPh sb="318" eb="320">
      <t>ヒツヨウ</t>
    </rPh>
    <rPh sb="326" eb="328">
      <t>ユウシュウ</t>
    </rPh>
    <rPh sb="328" eb="330">
      <t>スイリョウ</t>
    </rPh>
    <rPh sb="336" eb="338">
      <t>オスイ</t>
    </rPh>
    <rPh sb="338" eb="340">
      <t>ショリ</t>
    </rPh>
    <rPh sb="341" eb="342">
      <t>ヨウ</t>
    </rPh>
    <rPh sb="344" eb="346">
      <t>ヒヨウ</t>
    </rPh>
    <rPh sb="350" eb="352">
      <t>オスイ</t>
    </rPh>
    <rPh sb="352" eb="354">
      <t>ショリ</t>
    </rPh>
    <rPh sb="354" eb="356">
      <t>ゲンカ</t>
    </rPh>
    <rPh sb="357" eb="359">
      <t>ルイジ</t>
    </rPh>
    <rPh sb="359" eb="361">
      <t>ダンタイ</t>
    </rPh>
    <rPh sb="361" eb="364">
      <t>ヘイキンチ</t>
    </rPh>
    <rPh sb="366" eb="367">
      <t>ヒク</t>
    </rPh>
    <rPh sb="374" eb="376">
      <t>イジ</t>
    </rPh>
    <rPh sb="376" eb="379">
      <t>カンリヒ</t>
    </rPh>
    <rPh sb="380" eb="382">
      <t>サクゲン</t>
    </rPh>
    <rPh sb="383" eb="385">
      <t>セツゾク</t>
    </rPh>
    <rPh sb="385" eb="386">
      <t>リツ</t>
    </rPh>
    <rPh sb="386" eb="388">
      <t>コウジョウ</t>
    </rPh>
    <rPh sb="391" eb="393">
      <t>イッソウ</t>
    </rPh>
    <rPh sb="394" eb="396">
      <t>ケイエイ</t>
    </rPh>
    <rPh sb="396" eb="398">
      <t>カイゼン</t>
    </rPh>
    <rPh sb="399" eb="400">
      <t>オコナ</t>
    </rPh>
    <rPh sb="469" eb="471">
      <t>ルイジ</t>
    </rPh>
    <rPh sb="471" eb="473">
      <t>ダンタイ</t>
    </rPh>
    <rPh sb="474" eb="475">
      <t>クラ</t>
    </rPh>
    <rPh sb="477" eb="480">
      <t>ドウスイジュン</t>
    </rPh>
    <rPh sb="489" eb="491">
      <t>ゲンザイ</t>
    </rPh>
    <rPh sb="491" eb="493">
      <t>ショリ</t>
    </rPh>
    <phoneticPr fontId="4"/>
  </si>
  <si>
    <t>平成16年に供用開始してから、処理場については包括民間委託を行う中で、経年劣化に伴う修繕について随時行ってきているが、高額であり。結果として維持管理費を押し上げ経営を圧迫している。管路についても包括的民間委託を行い、毎年の清掃とカメラ調査を行っている。現状においては極めて大きな老朽は見受けられない。施設・管渠の耐用年数に伴い、今後の対策としては、ストックマネジメント計画等を活用し、施設・管渠の効率的な維持管理に努めていく必要がある。</t>
    <rPh sb="0" eb="2">
      <t>ヘイセイ</t>
    </rPh>
    <rPh sb="4" eb="5">
      <t>ネン</t>
    </rPh>
    <rPh sb="6" eb="8">
      <t>キョウヨウ</t>
    </rPh>
    <rPh sb="8" eb="10">
      <t>カイシ</t>
    </rPh>
    <rPh sb="15" eb="17">
      <t>ショリ</t>
    </rPh>
    <rPh sb="17" eb="18">
      <t>バ</t>
    </rPh>
    <rPh sb="23" eb="25">
      <t>ホウカツ</t>
    </rPh>
    <rPh sb="25" eb="27">
      <t>ミンカン</t>
    </rPh>
    <rPh sb="27" eb="29">
      <t>イタク</t>
    </rPh>
    <rPh sb="30" eb="31">
      <t>オコナ</t>
    </rPh>
    <rPh sb="32" eb="33">
      <t>ナカ</t>
    </rPh>
    <rPh sb="35" eb="37">
      <t>ケイネン</t>
    </rPh>
    <rPh sb="37" eb="39">
      <t>レッカ</t>
    </rPh>
    <rPh sb="40" eb="41">
      <t>トモナ</t>
    </rPh>
    <rPh sb="42" eb="44">
      <t>シュウゼン</t>
    </rPh>
    <rPh sb="48" eb="50">
      <t>ズイジ</t>
    </rPh>
    <rPh sb="50" eb="51">
      <t>オコナ</t>
    </rPh>
    <rPh sb="59" eb="61">
      <t>コウガク</t>
    </rPh>
    <rPh sb="65" eb="67">
      <t>ケッカ</t>
    </rPh>
    <rPh sb="70" eb="72">
      <t>イジ</t>
    </rPh>
    <rPh sb="72" eb="75">
      <t>カンリヒ</t>
    </rPh>
    <rPh sb="76" eb="77">
      <t>オ</t>
    </rPh>
    <rPh sb="78" eb="79">
      <t>ア</t>
    </rPh>
    <rPh sb="80" eb="82">
      <t>ケイエイ</t>
    </rPh>
    <rPh sb="83" eb="85">
      <t>アッパク</t>
    </rPh>
    <rPh sb="90" eb="92">
      <t>カンロ</t>
    </rPh>
    <rPh sb="97" eb="99">
      <t>ホウカツ</t>
    </rPh>
    <rPh sb="99" eb="100">
      <t>テキ</t>
    </rPh>
    <rPh sb="100" eb="102">
      <t>ミンカン</t>
    </rPh>
    <rPh sb="102" eb="104">
      <t>イタク</t>
    </rPh>
    <rPh sb="105" eb="106">
      <t>オコナ</t>
    </rPh>
    <rPh sb="108" eb="110">
      <t>マイトシ</t>
    </rPh>
    <rPh sb="111" eb="113">
      <t>セイソウ</t>
    </rPh>
    <rPh sb="117" eb="119">
      <t>チョウサ</t>
    </rPh>
    <rPh sb="120" eb="121">
      <t>オコナ</t>
    </rPh>
    <rPh sb="126" eb="128">
      <t>ゲンジョウ</t>
    </rPh>
    <rPh sb="133" eb="134">
      <t>キワ</t>
    </rPh>
    <rPh sb="136" eb="137">
      <t>オオ</t>
    </rPh>
    <rPh sb="139" eb="141">
      <t>ロウキュウ</t>
    </rPh>
    <rPh sb="142" eb="144">
      <t>ミウ</t>
    </rPh>
    <rPh sb="150" eb="152">
      <t>シセツ</t>
    </rPh>
    <rPh sb="153" eb="155">
      <t>カンキョ</t>
    </rPh>
    <rPh sb="156" eb="158">
      <t>タイヨウ</t>
    </rPh>
    <rPh sb="158" eb="160">
      <t>ネンスウ</t>
    </rPh>
    <rPh sb="161" eb="162">
      <t>トモナ</t>
    </rPh>
    <rPh sb="184" eb="186">
      <t>ケイカク</t>
    </rPh>
    <rPh sb="186" eb="187">
      <t>トウ</t>
    </rPh>
    <rPh sb="188" eb="190">
      <t>カツヨウ</t>
    </rPh>
    <rPh sb="192" eb="194">
      <t>シセツ</t>
    </rPh>
    <rPh sb="195" eb="197">
      <t>カンキョ</t>
    </rPh>
    <rPh sb="198" eb="201">
      <t>コウリツテキ</t>
    </rPh>
    <rPh sb="202" eb="204">
      <t>イジ</t>
    </rPh>
    <rPh sb="204" eb="206">
      <t>カンリ</t>
    </rPh>
    <rPh sb="207" eb="208">
      <t>ツト</t>
    </rPh>
    <rPh sb="212" eb="214">
      <t>ヒツヨウ</t>
    </rPh>
    <phoneticPr fontId="4"/>
  </si>
  <si>
    <t xml:space="preserve">町の人口が減少しているなか、経営の健全化に向けた安定した料金収入確保のために、区域内居住者に対して広報等で下水道接続の推進に努める。
包括的民間委託を活用し、効率的な施設の改修や管路の適正な維持管理を行いながら、ストックマネジメント計画の活用、また令和6年度より公営企業会計へ移行するため更なる経費削減に努める。
</t>
    <rPh sb="0" eb="1">
      <t>マチ</t>
    </rPh>
    <rPh sb="2" eb="4">
      <t>ジンコウ</t>
    </rPh>
    <rPh sb="5" eb="7">
      <t>ゲンショウ</t>
    </rPh>
    <rPh sb="14" eb="16">
      <t>ケイエイ</t>
    </rPh>
    <rPh sb="17" eb="20">
      <t>ケンゼンカ</t>
    </rPh>
    <rPh sb="21" eb="22">
      <t>ム</t>
    </rPh>
    <rPh sb="24" eb="26">
      <t>アンテイ</t>
    </rPh>
    <rPh sb="28" eb="30">
      <t>リョウキン</t>
    </rPh>
    <rPh sb="30" eb="32">
      <t>シュウニュウ</t>
    </rPh>
    <rPh sb="32" eb="34">
      <t>カクホ</t>
    </rPh>
    <rPh sb="53" eb="56">
      <t>ゲスイドウ</t>
    </rPh>
    <rPh sb="56" eb="58">
      <t>セツゾク</t>
    </rPh>
    <rPh sb="59" eb="61">
      <t>スイシン</t>
    </rPh>
    <rPh sb="62" eb="63">
      <t>ツト</t>
    </rPh>
    <rPh sb="67" eb="69">
      <t>ホウカツ</t>
    </rPh>
    <rPh sb="69" eb="70">
      <t>テキ</t>
    </rPh>
    <rPh sb="70" eb="72">
      <t>ミンカン</t>
    </rPh>
    <rPh sb="72" eb="74">
      <t>イタク</t>
    </rPh>
    <rPh sb="75" eb="77">
      <t>カツヨウ</t>
    </rPh>
    <rPh sb="79" eb="82">
      <t>コウリツテキ</t>
    </rPh>
    <rPh sb="83" eb="85">
      <t>シセツ</t>
    </rPh>
    <rPh sb="86" eb="88">
      <t>カイシュウ</t>
    </rPh>
    <rPh sb="89" eb="91">
      <t>カンロ</t>
    </rPh>
    <rPh sb="92" eb="94">
      <t>テキセイ</t>
    </rPh>
    <rPh sb="95" eb="97">
      <t>イジ</t>
    </rPh>
    <rPh sb="97" eb="99">
      <t>カンリ</t>
    </rPh>
    <rPh sb="100" eb="101">
      <t>オコナ</t>
    </rPh>
    <rPh sb="116" eb="118">
      <t>ケイカク</t>
    </rPh>
    <rPh sb="119" eb="121">
      <t>カツヨウ</t>
    </rPh>
    <rPh sb="124" eb="126">
      <t>レイワ</t>
    </rPh>
    <rPh sb="127" eb="129">
      <t>ネンド</t>
    </rPh>
    <rPh sb="131" eb="133">
      <t>コウエイ</t>
    </rPh>
    <rPh sb="133" eb="135">
      <t>キギョウ</t>
    </rPh>
    <rPh sb="135" eb="137">
      <t>カイケイ</t>
    </rPh>
    <rPh sb="138" eb="140">
      <t>イコウ</t>
    </rPh>
    <rPh sb="144" eb="145">
      <t>サラ</t>
    </rPh>
    <rPh sb="147" eb="149">
      <t>ケイヒ</t>
    </rPh>
    <rPh sb="149" eb="151">
      <t>サクゲン</t>
    </rPh>
    <rPh sb="152" eb="15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</si>
</sst>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NumberFormat="1" applyFont="1" applyBorder="1" applyAlignment="1" applyProtection="1">
      <alignment horizontal="left" vertical="top" wrapText="1"/>
      <protection locked="0"/>
    </xf>
    <xf numFmtId="0" fontId="15" fillId="0" borderId="0" xfId="0" applyNumberFormat="1" applyFont="1" applyBorder="1" applyAlignment="1" applyProtection="1">
      <alignment horizontal="left" vertical="top" wrapText="1"/>
      <protection locked="0"/>
    </xf>
    <xf numFmtId="0" fontId="15" fillId="0" borderId="7" xfId="0" applyNumberFormat="1" applyFont="1" applyBorder="1" applyAlignment="1" applyProtection="1">
      <alignment horizontal="left" vertical="top" wrapText="1"/>
      <protection locked="0"/>
    </xf>
    <xf numFmtId="0" fontId="15" fillId="0" borderId="8" xfId="0" applyNumberFormat="1" applyFont="1" applyBorder="1" applyAlignment="1" applyProtection="1">
      <alignment horizontal="left" vertical="top" wrapText="1"/>
      <protection locked="0"/>
    </xf>
    <xf numFmtId="0" fontId="15" fillId="0" borderId="1" xfId="0" applyNumberFormat="1" applyFont="1" applyBorder="1" applyAlignment="1" applyProtection="1">
      <alignment horizontal="left" vertical="top" wrapText="1"/>
      <protection locked="0"/>
    </xf>
    <xf numFmtId="0" fontId="15" fillId="0" borderId="9" xfId="0" applyNumberFormat="1"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0.24</c:v>
                </c:pt>
              </c:numCache>
            </c:numRef>
          </c:val>
          <c:extLst>
            <c:ext xmlns:c16="http://schemas.microsoft.com/office/drawing/2014/chart" uri="{C3380CC4-5D6E-409C-BE32-E72D297353CC}">
              <c16:uniqueId val="{00000000-578A-4A6B-AA64-84F6D78F30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0.12</c:v>
                </c:pt>
                <c:pt idx="3">
                  <c:v>0.1</c:v>
                </c:pt>
                <c:pt idx="4">
                  <c:v>0.32</c:v>
                </c:pt>
              </c:numCache>
            </c:numRef>
          </c:val>
          <c:smooth val="0"/>
          <c:extLst>
            <c:ext xmlns:c16="http://schemas.microsoft.com/office/drawing/2014/chart" uri="{C3380CC4-5D6E-409C-BE32-E72D297353CC}">
              <c16:uniqueId val="{00000001-578A-4A6B-AA64-84F6D78F30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81.27</c:v>
                </c:pt>
                <c:pt idx="1">
                  <c:v>85.09</c:v>
                </c:pt>
                <c:pt idx="2">
                  <c:v>84.34</c:v>
                </c:pt>
                <c:pt idx="3">
                  <c:v>86.11</c:v>
                </c:pt>
                <c:pt idx="4">
                  <c:v>84.85</c:v>
                </c:pt>
              </c:numCache>
            </c:numRef>
          </c:val>
          <c:extLst>
            <c:ext xmlns:c16="http://schemas.microsoft.com/office/drawing/2014/chart" uri="{C3380CC4-5D6E-409C-BE32-E72D297353CC}">
              <c16:uniqueId val="{00000000-CD87-4405-8427-E8BFEA9AF5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87-4405-8427-E8BFEA9AF5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EA-4FB1-8ECD-756E1156155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EA-4FB1-8ECD-756E1156155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C1-496F-A9D0-0E85A63C1A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C1-496F-A9D0-0E85A63C1A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26-4F22-B3AE-028CFB2DFA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26-4F22-B3AE-028CFB2DFA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4A-4325-892F-2F2F22E56B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4A-4325-892F-2F2F22E56B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917.13</c:v>
                </c:pt>
                <c:pt idx="1">
                  <c:v>838.44</c:v>
                </c:pt>
                <c:pt idx="2">
                  <c:v>18.05</c:v>
                </c:pt>
                <c:pt idx="3">
                  <c:v>10.8</c:v>
                </c:pt>
                <c:pt idx="4">
                  <c:v>178.38</c:v>
                </c:pt>
              </c:numCache>
            </c:numRef>
          </c:val>
          <c:extLst>
            <c:ext xmlns:c16="http://schemas.microsoft.com/office/drawing/2014/chart" uri="{C3380CC4-5D6E-409C-BE32-E72D297353CC}">
              <c16:uniqueId val="{00000000-FD29-45E1-B132-5131F31A81E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1217.7</c:v>
                </c:pt>
                <c:pt idx="2">
                  <c:v>1048.23</c:v>
                </c:pt>
                <c:pt idx="3">
                  <c:v>1130.42</c:v>
                </c:pt>
                <c:pt idx="4">
                  <c:v>1245.0999999999999</c:v>
                </c:pt>
              </c:numCache>
            </c:numRef>
          </c:val>
          <c:smooth val="0"/>
          <c:extLst>
            <c:ext xmlns:c16="http://schemas.microsoft.com/office/drawing/2014/chart" uri="{C3380CC4-5D6E-409C-BE32-E72D297353CC}">
              <c16:uniqueId val="{00000001-FD29-45E1-B132-5131F31A81E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62.09</c:v>
                </c:pt>
                <c:pt idx="1">
                  <c:v>100</c:v>
                </c:pt>
                <c:pt idx="2">
                  <c:v>82.44</c:v>
                </c:pt>
                <c:pt idx="3">
                  <c:v>86.7</c:v>
                </c:pt>
                <c:pt idx="4">
                  <c:v>100</c:v>
                </c:pt>
              </c:numCache>
            </c:numRef>
          </c:val>
          <c:extLst>
            <c:ext xmlns:c16="http://schemas.microsoft.com/office/drawing/2014/chart" uri="{C3380CC4-5D6E-409C-BE32-E72D297353CC}">
              <c16:uniqueId val="{00000000-8A2D-45F2-A04F-24AF8DAB105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66.680000000000007</c:v>
                </c:pt>
                <c:pt idx="2">
                  <c:v>78.92</c:v>
                </c:pt>
                <c:pt idx="3">
                  <c:v>74.17</c:v>
                </c:pt>
                <c:pt idx="4">
                  <c:v>79.77</c:v>
                </c:pt>
              </c:numCache>
            </c:numRef>
          </c:val>
          <c:smooth val="0"/>
          <c:extLst>
            <c:ext xmlns:c16="http://schemas.microsoft.com/office/drawing/2014/chart" uri="{C3380CC4-5D6E-409C-BE32-E72D297353CC}">
              <c16:uniqueId val="{00000001-8A2D-45F2-A04F-24AF8DAB105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265.92</c:v>
                </c:pt>
                <c:pt idx="1">
                  <c:v>164.86</c:v>
                </c:pt>
                <c:pt idx="2">
                  <c:v>201.89</c:v>
                </c:pt>
                <c:pt idx="3">
                  <c:v>194.25</c:v>
                </c:pt>
                <c:pt idx="4">
                  <c:v>168.16</c:v>
                </c:pt>
              </c:numCache>
            </c:numRef>
          </c:val>
          <c:extLst>
            <c:ext xmlns:c16="http://schemas.microsoft.com/office/drawing/2014/chart" uri="{C3380CC4-5D6E-409C-BE32-E72D297353CC}">
              <c16:uniqueId val="{00000000-9AA7-40C5-BB7D-1C90B8F3AE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260.11</c:v>
                </c:pt>
                <c:pt idx="2">
                  <c:v>220.31</c:v>
                </c:pt>
                <c:pt idx="3">
                  <c:v>230.95</c:v>
                </c:pt>
                <c:pt idx="4">
                  <c:v>214.56</c:v>
                </c:pt>
              </c:numCache>
            </c:numRef>
          </c:val>
          <c:smooth val="0"/>
          <c:extLst>
            <c:ext xmlns:c16="http://schemas.microsoft.com/office/drawing/2014/chart" uri="{C3380CC4-5D6E-409C-BE32-E72D297353CC}">
              <c16:uniqueId val="{00000001-9AA7-40C5-BB7D-1C90B8F3AE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40.49</c:v>
                </c:pt>
                <c:pt idx="1">
                  <c:v>38.020000000000003</c:v>
                </c:pt>
                <c:pt idx="2">
                  <c:v>47.6</c:v>
                </c:pt>
                <c:pt idx="3">
                  <c:v>49.11</c:v>
                </c:pt>
                <c:pt idx="4">
                  <c:v>47.74</c:v>
                </c:pt>
              </c:numCache>
            </c:numRef>
          </c:val>
          <c:extLst>
            <c:ext xmlns:c16="http://schemas.microsoft.com/office/drawing/2014/chart" uri="{C3380CC4-5D6E-409C-BE32-E72D297353CC}">
              <c16:uniqueId val="{00000000-0895-435C-9050-BF6AD74F44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41.45</c:v>
                </c:pt>
                <c:pt idx="2">
                  <c:v>49.68</c:v>
                </c:pt>
                <c:pt idx="3">
                  <c:v>49.27</c:v>
                </c:pt>
                <c:pt idx="4">
                  <c:v>49.47</c:v>
                </c:pt>
              </c:numCache>
            </c:numRef>
          </c:val>
          <c:smooth val="0"/>
          <c:extLst>
            <c:ext xmlns:c16="http://schemas.microsoft.com/office/drawing/2014/chart" uri="{C3380CC4-5D6E-409C-BE32-E72D297353CC}">
              <c16:uniqueId val="{00000001-0895-435C-9050-BF6AD74F44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83.11</c:v>
                </c:pt>
                <c:pt idx="1">
                  <c:v>83.06</c:v>
                </c:pt>
                <c:pt idx="2">
                  <c:v>81.16</c:v>
                </c:pt>
                <c:pt idx="3">
                  <c:v>82.9</c:v>
                </c:pt>
                <c:pt idx="4">
                  <c:v>82.11</c:v>
                </c:pt>
              </c:numCache>
            </c:numRef>
          </c:val>
          <c:extLst>
            <c:ext xmlns:c16="http://schemas.microsoft.com/office/drawing/2014/chart" uri="{C3380CC4-5D6E-409C-BE32-E72D297353CC}">
              <c16:uniqueId val="{00000000-D7B3-482F-A311-C08192DC277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64.510000000000005</c:v>
                </c:pt>
                <c:pt idx="2">
                  <c:v>83.35</c:v>
                </c:pt>
                <c:pt idx="3">
                  <c:v>83.16</c:v>
                </c:pt>
                <c:pt idx="4">
                  <c:v>82.06</c:v>
                </c:pt>
              </c:numCache>
            </c:numRef>
          </c:val>
          <c:smooth val="0"/>
          <c:extLst>
            <c:ext xmlns:c16="http://schemas.microsoft.com/office/drawing/2014/chart" uri="{C3380CC4-5D6E-409C-BE32-E72D297353CC}">
              <c16:uniqueId val="{00000001-D7B3-482F-A311-C08192DC277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群馬県　東吾妻町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tr">
        <f>データ!$M$6</f>
        <v>非設置</v>
      </c>
      <c r="AE8" s="79"/>
      <c r="AF8" s="79"/>
      <c r="AG8" s="79"/>
      <c r="AH8" s="79"/>
      <c r="AI8" s="79"/>
      <c r="AJ8" s="79"/>
      <c r="AK8" s="3"/>
      <c r="AL8" s="75">
        <f>データ!S6</f>
        <v>13262</v>
      </c>
      <c r="AM8" s="75"/>
      <c r="AN8" s="75"/>
      <c r="AO8" s="75"/>
      <c r="AP8" s="75"/>
      <c r="AQ8" s="75"/>
      <c r="AR8" s="75"/>
      <c r="AS8" s="75"/>
      <c r="AT8" s="74">
        <f>データ!T6</f>
        <v>253.91</v>
      </c>
      <c r="AU8" s="74"/>
      <c r="AV8" s="74"/>
      <c r="AW8" s="74"/>
      <c r="AX8" s="74"/>
      <c r="AY8" s="74"/>
      <c r="AZ8" s="74"/>
      <c r="BA8" s="74"/>
      <c r="BB8" s="74">
        <f>データ!U6</f>
        <v>52.23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t="str">
        <f>データ!O6</f>
        <v>該当数値なし</v>
      </c>
      <c r="J10" s="74"/>
      <c r="K10" s="74"/>
      <c r="L10" s="74"/>
      <c r="M10" s="74"/>
      <c r="N10" s="74"/>
      <c r="O10" s="74"/>
      <c r="P10" s="74">
        <f>データ!P6</f>
        <v>19.27</v>
      </c>
      <c r="Q10" s="74"/>
      <c r="R10" s="74"/>
      <c r="S10" s="74"/>
      <c r="T10" s="74"/>
      <c r="U10" s="74"/>
      <c r="V10" s="74"/>
      <c r="W10" s="74">
        <f>データ!Q6</f>
        <v>107.19</v>
      </c>
      <c r="X10" s="74"/>
      <c r="Y10" s="74"/>
      <c r="Z10" s="74"/>
      <c r="AA10" s="74"/>
      <c r="AB10" s="74"/>
      <c r="AC10" s="74"/>
      <c r="AD10" s="75">
        <f>データ!R6</f>
        <v>2970</v>
      </c>
      <c r="AE10" s="75"/>
      <c r="AF10" s="75"/>
      <c r="AG10" s="75"/>
      <c r="AH10" s="75"/>
      <c r="AI10" s="75"/>
      <c r="AJ10" s="75"/>
      <c r="AK10" s="2"/>
      <c r="AL10" s="75">
        <f>データ!V6</f>
        <v>2538</v>
      </c>
      <c r="AM10" s="75"/>
      <c r="AN10" s="75"/>
      <c r="AO10" s="75"/>
      <c r="AP10" s="75"/>
      <c r="AQ10" s="75"/>
      <c r="AR10" s="75"/>
      <c r="AS10" s="75"/>
      <c r="AT10" s="74">
        <f>データ!W6</f>
        <v>1.47</v>
      </c>
      <c r="AU10" s="74"/>
      <c r="AV10" s="74"/>
      <c r="AW10" s="74"/>
      <c r="AX10" s="74"/>
      <c r="AY10" s="74"/>
      <c r="AZ10" s="74"/>
      <c r="BA10" s="74"/>
      <c r="BB10" s="74">
        <f>データ!X6</f>
        <v>1726.53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43</v>
      </c>
      <c r="N86" s="26" t="s">
        <v>45</v>
      </c>
      <c r="O86" s="26" t="str">
        <f>データ!EO6</f>
        <v>【0.30】</v>
      </c>
    </row>
  </sheetData>
  <sheetProtection algorithmName="SHA-512" hashValue="0GdHu8XVJpGdq46iUV/R+Fxcf5WwXxPcAMJnQ/sYlFL6rmbMDzBaxu80gATODOH4tj/sCcoQzYNtekXdFAW7cA==" saltValue="nyV1no3l65GNH848qFP5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2020</v>
      </c>
      <c r="C6" s="33">
        <f t="shared" ref="C6:X6" si="3">C7</f>
        <v>104299</v>
      </c>
      <c r="D6" s="33">
        <f t="shared" si="3"/>
        <v>47</v>
      </c>
      <c r="E6" s="33">
        <f t="shared" si="3"/>
        <v>17</v>
      </c>
      <c r="F6" s="33">
        <f t="shared" si="3"/>
        <v>1</v>
      </c>
      <c r="G6" s="33">
        <f t="shared" si="3"/>
        <v>0</v>
      </c>
      <c r="H6" s="33" t="str">
        <f t="shared" si="3"/>
        <v>群馬県　東吾妻町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19.27</v>
      </c>
      <c r="Q6" s="34">
        <f t="shared" si="3"/>
        <v>107.19</v>
      </c>
      <c r="R6" s="34">
        <f t="shared" si="3"/>
        <v>2970</v>
      </c>
      <c r="S6" s="34">
        <f t="shared" si="3"/>
        <v>13262</v>
      </c>
      <c r="T6" s="34">
        <f t="shared" si="3"/>
        <v>253.91</v>
      </c>
      <c r="U6" s="34">
        <f t="shared" si="3"/>
        <v>52.23</v>
      </c>
      <c r="V6" s="34">
        <f t="shared" si="3"/>
        <v>2538</v>
      </c>
      <c r="W6" s="34">
        <f t="shared" si="3"/>
        <v>1.47</v>
      </c>
      <c r="X6" s="34">
        <f t="shared" si="3"/>
        <v>1726.53</v>
      </c>
      <c r="Y6" s="35">
        <f>IF(Y7="",NA(),Y7)</f>
        <v>81.27</v>
      </c>
      <c r="Z6" s="35">
        <f t="shared" ref="Z6:AH6" si="4">IF(Z7="",NA(),Z7)</f>
        <v>85.09</v>
      </c>
      <c r="AA6" s="35">
        <f t="shared" si="4"/>
        <v>84.34</v>
      </c>
      <c r="AB6" s="35">
        <f t="shared" si="4"/>
        <v>86.11</v>
      </c>
      <c r="AC6" s="35">
        <f t="shared" si="4"/>
        <v>84.85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917.13</v>
      </c>
      <c r="BG6" s="35">
        <f t="shared" ref="BG6:BO6" si="7">IF(BG7="",NA(),BG7)</f>
        <v>838.44</v>
      </c>
      <c r="BH6" s="35">
        <f t="shared" si="7"/>
        <v>18.05</v>
      </c>
      <c r="BI6" s="35">
        <f t="shared" si="7"/>
        <v>10.8</v>
      </c>
      <c r="BJ6" s="35">
        <f t="shared" si="7"/>
        <v>178.38</v>
      </c>
      <c r="BK6" s="35">
        <f t="shared" si="7"/>
        <v>1604.64</v>
      </c>
      <c r="BL6" s="35">
        <f t="shared" si="7"/>
        <v>1217.7</v>
      </c>
      <c r="BM6" s="35">
        <f t="shared" si="7"/>
        <v>1048.23</v>
      </c>
      <c r="BN6" s="35">
        <f t="shared" si="7"/>
        <v>1130.42</v>
      </c>
      <c r="BO6" s="35">
        <f t="shared" si="7"/>
        <v>1245.0999999999999</v>
      </c>
      <c r="BP6" s="34" t="str">
        <f>IF(BP7="","",IF(BP7="-","【-】","【"&amp;SUBSTITUTE(TEXT(BP7,"#,##0.00"),"-","△")&amp;"】"))</f>
        <v>【705.21】</v>
      </c>
      <c r="BQ6" s="35">
        <f>IF(BQ7="",NA(),BQ7)</f>
        <v>62.09</v>
      </c>
      <c r="BR6" s="35">
        <f t="shared" ref="BR6:BZ6" si="8">IF(BR7="",NA(),BR7)</f>
        <v>100</v>
      </c>
      <c r="BS6" s="35">
        <f t="shared" si="8"/>
        <v>82.44</v>
      </c>
      <c r="BT6" s="35">
        <f t="shared" si="8"/>
        <v>86.7</v>
      </c>
      <c r="BU6" s="35">
        <f t="shared" si="8"/>
        <v>100</v>
      </c>
      <c r="BV6" s="35">
        <f t="shared" si="8"/>
        <v>60.01</v>
      </c>
      <c r="BW6" s="35">
        <f t="shared" si="8"/>
        <v>66.680000000000007</v>
      </c>
      <c r="BX6" s="35">
        <f t="shared" si="8"/>
        <v>78.92</v>
      </c>
      <c r="BY6" s="35">
        <f t="shared" si="8"/>
        <v>74.17</v>
      </c>
      <c r="BZ6" s="35">
        <f t="shared" si="8"/>
        <v>79.77</v>
      </c>
      <c r="CA6" s="34" t="str">
        <f>IF(CA7="","",IF(CA7="-","【-】","【"&amp;SUBSTITUTE(TEXT(CA7,"#,##0.00"),"-","△")&amp;"】"))</f>
        <v>【98.96】</v>
      </c>
      <c r="CB6" s="35">
        <f>IF(CB7="",NA(),CB7)</f>
        <v>265.92</v>
      </c>
      <c r="CC6" s="35">
        <f t="shared" ref="CC6:CK6" si="9">IF(CC7="",NA(),CC7)</f>
        <v>164.86</v>
      </c>
      <c r="CD6" s="35">
        <f t="shared" si="9"/>
        <v>201.89</v>
      </c>
      <c r="CE6" s="35">
        <f t="shared" si="9"/>
        <v>194.25</v>
      </c>
      <c r="CF6" s="35">
        <f t="shared" si="9"/>
        <v>168.16</v>
      </c>
      <c r="CG6" s="35">
        <f t="shared" si="9"/>
        <v>277.67</v>
      </c>
      <c r="CH6" s="35">
        <f t="shared" si="9"/>
        <v>260.11</v>
      </c>
      <c r="CI6" s="35">
        <f t="shared" si="9"/>
        <v>220.31</v>
      </c>
      <c r="CJ6" s="35">
        <f t="shared" si="9"/>
        <v>230.95</v>
      </c>
      <c r="CK6" s="35">
        <f t="shared" si="9"/>
        <v>214.56</v>
      </c>
      <c r="CL6" s="34" t="str">
        <f>IF(CL7="","",IF(CL7="-","【-】","【"&amp;SUBSTITUTE(TEXT(CL7,"#,##0.00"),"-","△")&amp;"】"))</f>
        <v>【134.52】</v>
      </c>
      <c r="CM6" s="35">
        <f>IF(CM7="",NA(),CM7)</f>
        <v>40.49</v>
      </c>
      <c r="CN6" s="35">
        <f t="shared" ref="CN6:CV6" si="10">IF(CN7="",NA(),CN7)</f>
        <v>38.020000000000003</v>
      </c>
      <c r="CO6" s="35">
        <f t="shared" si="10"/>
        <v>47.6</v>
      </c>
      <c r="CP6" s="35">
        <f t="shared" si="10"/>
        <v>49.11</v>
      </c>
      <c r="CQ6" s="35">
        <f t="shared" si="10"/>
        <v>47.74</v>
      </c>
      <c r="CR6" s="35">
        <f t="shared" si="10"/>
        <v>41.28</v>
      </c>
      <c r="CS6" s="35">
        <f t="shared" si="10"/>
        <v>41.45</v>
      </c>
      <c r="CT6" s="35">
        <f t="shared" si="10"/>
        <v>49.68</v>
      </c>
      <c r="CU6" s="35">
        <f t="shared" si="10"/>
        <v>49.27</v>
      </c>
      <c r="CV6" s="35">
        <f t="shared" si="10"/>
        <v>49.47</v>
      </c>
      <c r="CW6" s="34" t="str">
        <f>IF(CW7="","",IF(CW7="-","【-】","【"&amp;SUBSTITUTE(TEXT(CW7,"#,##0.00"),"-","△")&amp;"】"))</f>
        <v>【59.57】</v>
      </c>
      <c r="CX6" s="35">
        <f>IF(CX7="",NA(),CX7)</f>
        <v>83.11</v>
      </c>
      <c r="CY6" s="35">
        <f t="shared" ref="CY6:DG6" si="11">IF(CY7="",NA(),CY7)</f>
        <v>83.06</v>
      </c>
      <c r="CZ6" s="35">
        <f t="shared" si="11"/>
        <v>81.16</v>
      </c>
      <c r="DA6" s="35">
        <f t="shared" si="11"/>
        <v>82.9</v>
      </c>
      <c r="DB6" s="35">
        <f t="shared" si="11"/>
        <v>82.11</v>
      </c>
      <c r="DC6" s="35">
        <f t="shared" si="11"/>
        <v>61.3</v>
      </c>
      <c r="DD6" s="35">
        <f t="shared" si="11"/>
        <v>64.510000000000005</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0.24</v>
      </c>
      <c r="EJ6" s="35">
        <f t="shared" si="14"/>
        <v>0.19</v>
      </c>
      <c r="EK6" s="35">
        <f t="shared" si="14"/>
        <v>7.0000000000000007E-2</v>
      </c>
      <c r="EL6" s="35">
        <f t="shared" si="14"/>
        <v>0.12</v>
      </c>
      <c r="EM6" s="35">
        <f t="shared" si="14"/>
        <v>0.1</v>
      </c>
      <c r="EN6" s="35">
        <f t="shared" si="14"/>
        <v>0.32</v>
      </c>
      <c r="EO6" s="34" t="str">
        <f>IF(EO7="","",IF(EO7="-","【-】","【"&amp;SUBSTITUTE(TEXT(EO7,"#,##0.00"),"-","△")&amp;"】"))</f>
        <v>【0.30】</v>
      </c>
    </row>
    <row r="7" spans="1:145" s="36" customFormat="1" x14ac:dyDescent="0.2">
      <c r="A7" s="28"/>
      <c r="B7" s="37">
        <v>2020</v>
      </c>
      <c r="C7" s="37">
        <v>104299</v>
      </c>
      <c r="D7" s="37">
        <v>47</v>
      </c>
      <c r="E7" s="37">
        <v>17</v>
      </c>
      <c r="F7" s="37">
        <v>1</v>
      </c>
      <c r="G7" s="37">
        <v>0</v>
      </c>
      <c r="H7" s="37" t="s">
        <v>99</v>
      </c>
      <c r="I7" s="37" t="s">
        <v>100</v>
      </c>
      <c r="J7" s="37" t="s">
        <v>101</v>
      </c>
      <c r="K7" s="37" t="s">
        <v>102</v>
      </c>
      <c r="L7" s="37" t="s">
        <v>103</v>
      </c>
      <c r="M7" s="37" t="s">
        <v>104</v>
      </c>
      <c r="N7" s="38" t="s">
        <v>105</v>
      </c>
      <c r="O7" s="38" t="s">
        <v>106</v>
      </c>
      <c r="P7" s="38">
        <v>19.27</v>
      </c>
      <c r="Q7" s="38">
        <v>107.19</v>
      </c>
      <c r="R7" s="38">
        <v>2970</v>
      </c>
      <c r="S7" s="38">
        <v>13262</v>
      </c>
      <c r="T7" s="38">
        <v>253.91</v>
      </c>
      <c r="U7" s="38">
        <v>52.23</v>
      </c>
      <c r="V7" s="38">
        <v>2538</v>
      </c>
      <c r="W7" s="38">
        <v>1.47</v>
      </c>
      <c r="X7" s="38">
        <v>1726.53</v>
      </c>
      <c r="Y7" s="38">
        <v>81.27</v>
      </c>
      <c r="Z7" s="38">
        <v>85.09</v>
      </c>
      <c r="AA7" s="38">
        <v>84.34</v>
      </c>
      <c r="AB7" s="38">
        <v>86.11</v>
      </c>
      <c r="AC7" s="38">
        <v>84.85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917.13</v>
      </c>
      <c r="BG7" s="38">
        <v>838.44</v>
      </c>
      <c r="BH7" s="38">
        <v>18.05</v>
      </c>
      <c r="BI7" s="38">
        <v>10.8</v>
      </c>
      <c r="BJ7" s="38">
        <v>178.38</v>
      </c>
      <c r="BK7" s="38">
        <v>1604.64</v>
      </c>
      <c r="BL7" s="38">
        <v>1217.7</v>
      </c>
      <c r="BM7" s="38">
        <v>1048.23</v>
      </c>
      <c r="BN7" s="38">
        <v>1130.42</v>
      </c>
      <c r="BO7" s="38">
        <v>1245.0999999999999</v>
      </c>
      <c r="BP7" s="38">
        <v>705.21</v>
      </c>
      <c r="BQ7" s="38">
        <v>62.09</v>
      </c>
      <c r="BR7" s="38">
        <v>100</v>
      </c>
      <c r="BS7" s="38">
        <v>82.44</v>
      </c>
      <c r="BT7" s="38">
        <v>86.7</v>
      </c>
      <c r="BU7" s="38">
        <v>100</v>
      </c>
      <c r="BV7" s="38">
        <v>60.01</v>
      </c>
      <c r="BW7" s="38">
        <v>66.680000000000007</v>
      </c>
      <c r="BX7" s="38">
        <v>78.92</v>
      </c>
      <c r="BY7" s="38">
        <v>74.17</v>
      </c>
      <c r="BZ7" s="38">
        <v>79.77</v>
      </c>
      <c r="CA7" s="38">
        <v>98.96</v>
      </c>
      <c r="CB7" s="38">
        <v>265.92</v>
      </c>
      <c r="CC7" s="38">
        <v>164.86</v>
      </c>
      <c r="CD7" s="38">
        <v>201.89</v>
      </c>
      <c r="CE7" s="38">
        <v>194.25</v>
      </c>
      <c r="CF7" s="38">
        <v>168.16</v>
      </c>
      <c r="CG7" s="38">
        <v>277.67</v>
      </c>
      <c r="CH7" s="38">
        <v>260.11</v>
      </c>
      <c r="CI7" s="38">
        <v>220.31</v>
      </c>
      <c r="CJ7" s="38">
        <v>230.95</v>
      </c>
      <c r="CK7" s="38">
        <v>214.56</v>
      </c>
      <c r="CL7" s="38">
        <v>134.52000000000001</v>
      </c>
      <c r="CM7" s="38">
        <v>40.49</v>
      </c>
      <c r="CN7" s="38">
        <v>38.020000000000003</v>
      </c>
      <c r="CO7" s="38">
        <v>47.6</v>
      </c>
      <c r="CP7" s="38">
        <v>49.11</v>
      </c>
      <c r="CQ7" s="38">
        <v>47.74</v>
      </c>
      <c r="CR7" s="38">
        <v>41.28</v>
      </c>
      <c r="CS7" s="38">
        <v>41.45</v>
      </c>
      <c r="CT7" s="38">
        <v>49.68</v>
      </c>
      <c r="CU7" s="38">
        <v>49.27</v>
      </c>
      <c r="CV7" s="38">
        <v>49.47</v>
      </c>
      <c r="CW7" s="38">
        <v>59.57</v>
      </c>
      <c r="CX7" s="38">
        <v>83.11</v>
      </c>
      <c r="CY7" s="38">
        <v>83.06</v>
      </c>
      <c r="CZ7" s="38">
        <v>81.16</v>
      </c>
      <c r="DA7" s="38">
        <v>82.9</v>
      </c>
      <c r="DB7" s="38">
        <v>82.11</v>
      </c>
      <c r="DC7" s="38">
        <v>61.3</v>
      </c>
      <c r="DD7" s="38">
        <v>64.510000000000005</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0.24</v>
      </c>
      <c r="EJ7" s="38">
        <v>0.19</v>
      </c>
      <c r="EK7" s="38">
        <v>7.0000000000000007E-2</v>
      </c>
      <c r="EL7" s="38">
        <v>0.12</v>
      </c>
      <c r="EM7" s="38">
        <v>0.1</v>
      </c>
      <c r="EN7" s="38">
        <v>0.32</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112</v>
      </c>
    </row>
    <row r="12" spans="1:145" x14ac:dyDescent="0.2">
      <c r="B12">
        <v>1</v>
      </c>
      <c r="C12">
        <v>1</v>
      </c>
      <c r="D12">
        <v>1</v>
      </c>
      <c r="E12">
        <v>1</v>
      </c>
      <c r="F12">
        <v>2</v>
      </c>
      <c r="G12" t="s">
        <v>113</v>
      </c>
    </row>
    <row r="13" spans="1:145" x14ac:dyDescent="0.2">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2022-02-10T06:02:22Z</cp:lastPrinted>
  <dcterms:created xsi:type="dcterms:W3CDTF">2021-12-03T07:44:23Z</dcterms:created>
  <dcterms:modified xsi:type="dcterms:W3CDTF">2022-02-10T06:02:25Z</dcterms:modified>
  <cp:category/>
</cp:coreProperties>
</file>