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新しいフォルダー (2)\"/>
    </mc:Choice>
  </mc:AlternateContent>
  <xr:revisionPtr revIDLastSave="0" documentId="13_ncr:1_{26D6C17D-CCC4-4727-B6B6-FAD4FFB3EB5F}" xr6:coauthVersionLast="36" xr6:coauthVersionMax="45" xr10:uidLastSave="{00000000-0000-0000-0000-000000000000}"/>
  <workbookProtection workbookAlgorithmName="SHA-512" workbookHashValue="3VB5n6wIVjv4+KurtZSQJXibjqq/NT4FmbHh/hNnZeokW1S9HzfQyn0X5uU4QB0RvTsBODY1FUHnIBesVtOubQ==" workbookSaltValue="rE9HZjNQ+W4slWn/nEx+X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alcChain>
</file>

<file path=xl/sharedStrings.xml><?xml version="1.0" encoding="utf-8"?>
<sst xmlns="http://schemas.openxmlformats.org/spreadsheetml/2006/main" count="239" uniqueCount="120">
  <si>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</si>
  <si>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</si>
  <si>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</si>
  <si>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</si>
  <si>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</si>
  <si>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</si>
  <si>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</si>
  <si>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</si>
  <si>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</si>
  <si>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</si>
  <si>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</si>
  <si>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</si>
  <si>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</si>
  <si>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</si>
  <si>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</si>
  <si>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</si>
  <si>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</si>
  <si>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</si>
  <si>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</si>
  <si>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</si>
  <si>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</si>
  <si>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</si>
  <si>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</si>
  <si>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</si>
  <si>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</si>
  <si>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</si>
  <si>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</si>
  <si>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</si>
  <si>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</si>
  <si>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</si>
  <si>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</si>
  <si>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</si>
  <si>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</si>
  <si>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</si>
  <si>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</si>
  <si>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</si>
  <si>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</si>
  <si>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</si>
  <si>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</si>
  <si>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</si>
  <si>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</si>
  <si>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</si>
  <si>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</si>
  <si>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</si>
  <si>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</si>
  <si>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</si>
  <si>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</si>
  <si>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</si>
  <si>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</si>
  <si>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</si>
  <si>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</si>
  <si>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</si>
  <si>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</si>
  <si>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</si>
  <si>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</si>
  <si>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</si>
  <si>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</si>
  <si>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</si>
  <si>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</si>
  <si>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</si>
  <si>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</si>
  <si>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</si>
  <si>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</si>
  <si>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</si>
  <si>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</si>
  <si>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</si>
  <si>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</si>
  <si>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</si>
  <si>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</si>
  <si>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</si>
  <si>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</si>
  <si>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</si>
  <si>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</si>
  <si>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</si>
  <si>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</si>
  <si>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</si>
  <si>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</si>
  <si>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</si>
  <si>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</si>
  <si>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</si>
  <si>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</si>
  <si>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</si>
  <si>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</si>
  <si>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</si>
  <si>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</si>
  <si>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</si>
  <si>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</si>
  <si>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</si>
  <si>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</si>
  <si>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</si>
  <si>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</si>
  <si>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</si>
  <si>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</si>
  <si>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</si>
  <si>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</si>
  <si>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</si>
  <si>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</si>
  <si>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</si>
  <si>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</si>
  <si>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</si>
  <si>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</si>
  <si>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</si>
  <si>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</si>
  <si>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</si>
  <si>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</si>
  <si>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</si>
  <si>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</si>
  <si>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</si>
  <si>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</si>
  <si>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</si>
  <si>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</si>
  <si>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</si>
  <si>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</si>
  <si>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</si>
  <si>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</si>
  <si>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</si>
  <si>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</si>
  <si>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供用開始後40年以上経過した施設があり、老朽化が進んできている。各施設の維持管理を適正に行いながら計画的な改修・更新を行う必要があるため、ストックマネジメント計画を策定する予定である。</t>
    <rPh sb="1" eb="3">
      <t>キョウヨウ</t>
    </rPh>
    <rPh sb="3" eb="5">
      <t>カイシ</t>
    </rPh>
    <rPh sb="5" eb="6">
      <t>ゴ</t>
    </rPh>
    <rPh sb="8" eb="9">
      <t>ネン</t>
    </rPh>
    <rPh sb="9" eb="11">
      <t>イジョウ</t>
    </rPh>
    <rPh sb="11" eb="13">
      <t>ケイカ</t>
    </rPh>
    <rPh sb="15" eb="17">
      <t>シセツ</t>
    </rPh>
    <rPh sb="21" eb="24">
      <t>ロウキュウカ</t>
    </rPh>
    <rPh sb="25" eb="26">
      <t>スス</t>
    </rPh>
    <rPh sb="33" eb="36">
      <t>カクシセツ</t>
    </rPh>
    <rPh sb="37" eb="39">
      <t>イジ</t>
    </rPh>
    <rPh sb="39" eb="41">
      <t>カンリ</t>
    </rPh>
    <rPh sb="42" eb="44">
      <t>テキセイ</t>
    </rPh>
    <rPh sb="45" eb="46">
      <t>オコナ</t>
    </rPh>
    <rPh sb="50" eb="53">
      <t>ケイカクテキ</t>
    </rPh>
    <rPh sb="54" eb="56">
      <t>カイシュウ</t>
    </rPh>
    <rPh sb="57" eb="59">
      <t>コウシン</t>
    </rPh>
    <rPh sb="60" eb="61">
      <t>オコナ</t>
    </rPh>
    <rPh sb="62" eb="64">
      <t>ヒツヨウ</t>
    </rPh>
    <rPh sb="80" eb="82">
      <t>ケイカク</t>
    </rPh>
    <rPh sb="83" eb="85">
      <t>サクテイ</t>
    </rPh>
    <rPh sb="87" eb="89">
      <t>ヨテイ</t>
    </rPh>
    <phoneticPr fontId="4"/>
  </si>
  <si>
    <t xml:space="preserve"> 人口減少による過疎化の進行や節水意識の向上等により使用料収入の確保が厳しい状況となっているが、利根川源流域の水質保全や生活環境の維持向上のため、当町の下水道事業は重要な役割を担っている。
 下水道事業の健全な経営には、使用料収入の確保、未接続の解消、老朽化施設の更新・改修等課題が多いため、経営戦略やストックマネジメント計画をふまえ、計画的な事業実施をしていきたい。</t>
    <rPh sb="26" eb="29">
      <t>シヨウリョウ</t>
    </rPh>
    <rPh sb="110" eb="113">
      <t>シヨウリョウ</t>
    </rPh>
    <phoneticPr fontId="4"/>
  </si>
  <si>
    <t xml:space="preserve"> 人口減少による過疎化の進行や節水意識の高まりなどが影響し、使用料収入の停滞が続いているため、収益的収支比率は100％未満となっているが、改善傾向にある。
 経費回収率は類似団体と同程度だが、横ばい状態が続き未だ100％を下回っているため、コストの節減に努めていく必要がある。
 企業債残高対事業規模比率は少しずつ減らす事が出来ている。今後も施設の更新や設備改修を計画的に行い、企業債の有効活用を図っていく。 
 汚水処理原価は横ばい状態であるが、類似団体より低い水準にある。今後ストックマネジメント計画による資本投資の増額に伴い、原価は上昇していく見込みの為、使用料収入の確保やコスト節減に向けて取り組む必要がある。
 施設利用率は流域下水道に接続しているため、計上されない。(H29年度以前は計上誤り)
 水洗化率は年々増加傾向にあるが類似団体よりも低い水準にあるため取り組みを強化していく必要がある。</t>
    <rPh sb="1" eb="3">
      <t>ジンコウ</t>
    </rPh>
    <rPh sb="3" eb="5">
      <t>ゲンショウ</t>
    </rPh>
    <rPh sb="8" eb="11">
      <t>カソカ</t>
    </rPh>
    <rPh sb="12" eb="14">
      <t>シンコウ</t>
    </rPh>
    <rPh sb="15" eb="17">
      <t>セッスイ</t>
    </rPh>
    <rPh sb="17" eb="19">
      <t>イシキ</t>
    </rPh>
    <rPh sb="20" eb="21">
      <t>タカ</t>
    </rPh>
    <rPh sb="26" eb="28">
      <t>エイキョウ</t>
    </rPh>
    <rPh sb="30" eb="33">
      <t>シヨウリョウ</t>
    </rPh>
    <rPh sb="33" eb="35">
      <t>シュウニュウ</t>
    </rPh>
    <rPh sb="36" eb="38">
      <t>テイタイ</t>
    </rPh>
    <rPh sb="39" eb="40">
      <t>ツヅ</t>
    </rPh>
    <rPh sb="47" eb="50">
      <t>シュウエキテキ</t>
    </rPh>
    <rPh sb="50" eb="52">
      <t>シュウシ</t>
    </rPh>
    <rPh sb="52" eb="54">
      <t>ヒリツ</t>
    </rPh>
    <rPh sb="59" eb="61">
      <t>ミマン</t>
    </rPh>
    <rPh sb="69" eb="71">
      <t>カイゼン</t>
    </rPh>
    <rPh sb="71" eb="73">
      <t>ケイコウ</t>
    </rPh>
    <rPh sb="79" eb="81">
      <t>ケイヒ</t>
    </rPh>
    <rPh sb="81" eb="83">
      <t>カイシュウ</t>
    </rPh>
    <rPh sb="83" eb="84">
      <t>リツ</t>
    </rPh>
    <rPh sb="85" eb="87">
      <t>ルイジ</t>
    </rPh>
    <rPh sb="87" eb="89">
      <t>ダンタイ</t>
    </rPh>
    <rPh sb="90" eb="93">
      <t>ドウテイド</t>
    </rPh>
    <rPh sb="96" eb="97">
      <t>ヨコ</t>
    </rPh>
    <rPh sb="99" eb="101">
      <t>ジョウタイ</t>
    </rPh>
    <rPh sb="102" eb="103">
      <t>ツヅ</t>
    </rPh>
    <rPh sb="104" eb="105">
      <t>イマ</t>
    </rPh>
    <rPh sb="111" eb="113">
      <t>シタマワ</t>
    </rPh>
    <rPh sb="127" eb="128">
      <t>ツト</t>
    </rPh>
    <rPh sb="132" eb="134">
      <t>ヒツヨウ</t>
    </rPh>
    <rPh sb="140" eb="142">
      <t>キギョウ</t>
    </rPh>
    <rPh sb="142" eb="143">
      <t>サイ</t>
    </rPh>
    <rPh sb="143" eb="145">
      <t>ザンダカ</t>
    </rPh>
    <rPh sb="145" eb="146">
      <t>タイ</t>
    </rPh>
    <rPh sb="146" eb="148">
      <t>ジギョウ</t>
    </rPh>
    <rPh sb="148" eb="150">
      <t>キボ</t>
    </rPh>
    <rPh sb="150" eb="152">
      <t>ヒリツ</t>
    </rPh>
    <rPh sb="153" eb="154">
      <t>スコ</t>
    </rPh>
    <rPh sb="157" eb="158">
      <t>ヘ</t>
    </rPh>
    <rPh sb="160" eb="161">
      <t>コト</t>
    </rPh>
    <rPh sb="162" eb="164">
      <t>デキ</t>
    </rPh>
    <rPh sb="168" eb="170">
      <t>コンゴ</t>
    </rPh>
    <rPh sb="171" eb="173">
      <t>シセツ</t>
    </rPh>
    <rPh sb="174" eb="176">
      <t>コウシン</t>
    </rPh>
    <rPh sb="177" eb="179">
      <t>セツビ</t>
    </rPh>
    <rPh sb="179" eb="181">
      <t>カイシュウ</t>
    </rPh>
    <rPh sb="182" eb="185">
      <t>ケイカクテキ</t>
    </rPh>
    <rPh sb="186" eb="187">
      <t>オコナ</t>
    </rPh>
    <rPh sb="189" eb="191">
      <t>キギョウ</t>
    </rPh>
    <rPh sb="191" eb="192">
      <t>サイ</t>
    </rPh>
    <rPh sb="193" eb="195">
      <t>ユウコウ</t>
    </rPh>
    <rPh sb="195" eb="197">
      <t>カツヨウ</t>
    </rPh>
    <rPh sb="198" eb="199">
      <t>ハカ</t>
    </rPh>
    <rPh sb="207" eb="209">
      <t>オスイ</t>
    </rPh>
    <rPh sb="209" eb="211">
      <t>ショリ</t>
    </rPh>
    <rPh sb="211" eb="213">
      <t>ゲンカ</t>
    </rPh>
    <rPh sb="214" eb="215">
      <t>ヨコ</t>
    </rPh>
    <rPh sb="217" eb="219">
      <t>ジョウタイ</t>
    </rPh>
    <rPh sb="224" eb="226">
      <t>ルイジ</t>
    </rPh>
    <rPh sb="226" eb="228">
      <t>ダンタイ</t>
    </rPh>
    <rPh sb="230" eb="231">
      <t>ヒク</t>
    </rPh>
    <rPh sb="232" eb="234">
      <t>スイジュン</t>
    </rPh>
    <rPh sb="238" eb="240">
      <t>コンゴ</t>
    </rPh>
    <rPh sb="250" eb="252">
      <t>ケイカク</t>
    </rPh>
    <rPh sb="255" eb="257">
      <t>シホン</t>
    </rPh>
    <rPh sb="257" eb="259">
      <t>トウシ</t>
    </rPh>
    <rPh sb="260" eb="262">
      <t>ゾウガク</t>
    </rPh>
    <rPh sb="263" eb="264">
      <t>トモナ</t>
    </rPh>
    <rPh sb="266" eb="268">
      <t>ゲンカ</t>
    </rPh>
    <rPh sb="269" eb="271">
      <t>ジョウショウ</t>
    </rPh>
    <rPh sb="275" eb="277">
      <t>ミコ</t>
    </rPh>
    <rPh sb="279" eb="280">
      <t>タメ</t>
    </rPh>
    <rPh sb="281" eb="284">
      <t>シヨウリョウ</t>
    </rPh>
    <rPh sb="284" eb="286">
      <t>シュウニュウ</t>
    </rPh>
    <rPh sb="287" eb="289">
      <t>カクホ</t>
    </rPh>
    <rPh sb="293" eb="295">
      <t>セツゲン</t>
    </rPh>
    <rPh sb="296" eb="297">
      <t>ム</t>
    </rPh>
    <rPh sb="299" eb="300">
      <t>ト</t>
    </rPh>
    <rPh sb="301" eb="302">
      <t>ク</t>
    </rPh>
    <rPh sb="303" eb="305">
      <t>ヒツヨウ</t>
    </rPh>
    <rPh sb="311" eb="313">
      <t>シセツ</t>
    </rPh>
    <rPh sb="313" eb="315">
      <t>リヨウ</t>
    </rPh>
    <rPh sb="315" eb="316">
      <t>リツ</t>
    </rPh>
    <rPh sb="317" eb="319">
      <t>リュウイキ</t>
    </rPh>
    <rPh sb="319" eb="322">
      <t>ゲスイドウ</t>
    </rPh>
    <rPh sb="323" eb="325">
      <t>セツゾク</t>
    </rPh>
    <rPh sb="332" eb="334">
      <t>ケイジョウ</t>
    </rPh>
    <rPh sb="343" eb="345">
      <t>ネンド</t>
    </rPh>
    <rPh sb="345" eb="347">
      <t>イゼン</t>
    </rPh>
    <rPh sb="348" eb="350">
      <t>ケイジョウ</t>
    </rPh>
    <rPh sb="350" eb="351">
      <t>アヤマ</t>
    </rPh>
    <rPh sb="355" eb="358">
      <t>スイセンカ</t>
    </rPh>
    <rPh sb="358" eb="359">
      <t>リツ</t>
    </rPh>
    <rPh sb="360" eb="362">
      <t>ネンネン</t>
    </rPh>
    <rPh sb="362" eb="364">
      <t>ゾウカ</t>
    </rPh>
    <rPh sb="364" eb="366">
      <t>ケイコウ</t>
    </rPh>
    <rPh sb="370" eb="372">
      <t>ルイジ</t>
    </rPh>
    <rPh sb="372" eb="374">
      <t>ダンタイ</t>
    </rPh>
    <rPh sb="377" eb="378">
      <t>ヒク</t>
    </rPh>
    <rPh sb="379" eb="381">
      <t>スイジュン</t>
    </rPh>
    <rPh sb="386" eb="387">
      <t>ト</t>
    </rPh>
    <rPh sb="388" eb="389">
      <t>ク</t>
    </rPh>
    <rPh sb="391" eb="393">
      <t>キョウカ</t>
    </rPh>
    <rPh sb="397" eb="3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</si>
</sst>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1.1200000000000001</c:v>
                </c:pt>
                <c:pt idx="1">
                  <c:v>0</c:v>
                </c:pt>
                <c:pt idx="2">
                  <c:v>0</c:v>
                </c:pt>
                <c:pt idx="3">
                  <c:v>0</c:v>
                </c:pt>
                <c:pt idx="4">
                  <c:v>0</c:v>
                </c:pt>
              </c:numCache>
            </c:numRef>
          </c:val>
          <c:extLst>
            <c:ext xmlns:c16="http://schemas.microsoft.com/office/drawing/2014/chart" uri="{C3380CC4-5D6E-409C-BE32-E72D297353CC}">
              <c16:uniqueId val="{00000000-FFBE-4FE6-BF55-25645E91E0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FFBE-4FE6-BF55-25645E91E0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58.66</c:v>
                </c:pt>
                <c:pt idx="1">
                  <c:v>61.48</c:v>
                </c:pt>
                <c:pt idx="2">
                  <c:v>0</c:v>
                </c:pt>
                <c:pt idx="3">
                  <c:v>0</c:v>
                </c:pt>
                <c:pt idx="4">
                  <c:v>0</c:v>
                </c:pt>
              </c:numCache>
            </c:numRef>
          </c:val>
          <c:extLst>
            <c:ext xmlns:c16="http://schemas.microsoft.com/office/drawing/2014/chart" uri="{C3380CC4-5D6E-409C-BE32-E72D297353CC}">
              <c16:uniqueId val="{00000000-9C31-4D34-BC7A-0884B07D5B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9C31-4D34-BC7A-0884B07D5B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83.9</c:v>
                </c:pt>
                <c:pt idx="1">
                  <c:v>84.59</c:v>
                </c:pt>
                <c:pt idx="2">
                  <c:v>86.26</c:v>
                </c:pt>
                <c:pt idx="3">
                  <c:v>87.15</c:v>
                </c:pt>
                <c:pt idx="4">
                  <c:v>87.53</c:v>
                </c:pt>
              </c:numCache>
            </c:numRef>
          </c:val>
          <c:extLst>
            <c:ext xmlns:c16="http://schemas.microsoft.com/office/drawing/2014/chart" uri="{C3380CC4-5D6E-409C-BE32-E72D297353CC}">
              <c16:uniqueId val="{00000000-4E77-4936-99DA-98FEA19E1B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4E77-4936-99DA-98FEA19E1B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84.88</c:v>
                </c:pt>
                <c:pt idx="1">
                  <c:v>90.5</c:v>
                </c:pt>
                <c:pt idx="2">
                  <c:v>89.06</c:v>
                </c:pt>
                <c:pt idx="3">
                  <c:v>90.39</c:v>
                </c:pt>
                <c:pt idx="4">
                  <c:v>91.7</c:v>
                </c:pt>
              </c:numCache>
            </c:numRef>
          </c:val>
          <c:extLst>
            <c:ext xmlns:c16="http://schemas.microsoft.com/office/drawing/2014/chart" uri="{C3380CC4-5D6E-409C-BE32-E72D297353CC}">
              <c16:uniqueId val="{00000000-2D19-42DB-A5B8-4AF13EB51A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9-42DB-A5B8-4AF13EB51A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1-4B06-88C1-8F3CD29E80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1-4B06-88C1-8F3CD29E80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0-45D5-9539-A3779CB148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0-45D5-9539-A3779CB148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5-4FB5-BD6C-04BE786DE4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5-4FB5-BD6C-04BE786DE4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0-4842-BCE0-D739F6E8C1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0-4842-BCE0-D739F6E8C1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477.07</c:v>
                </c:pt>
                <c:pt idx="2">
                  <c:v>1356.15</c:v>
                </c:pt>
                <c:pt idx="3">
                  <c:v>1249.32</c:v>
                </c:pt>
                <c:pt idx="4">
                  <c:v>1195.8900000000001</c:v>
                </c:pt>
              </c:numCache>
            </c:numRef>
          </c:val>
          <c:extLst>
            <c:ext xmlns:c16="http://schemas.microsoft.com/office/drawing/2014/chart" uri="{C3380CC4-5D6E-409C-BE32-E72D297353CC}">
              <c16:uniqueId val="{00000000-84CD-4B0A-9583-113E0709BF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84CD-4B0A-9583-113E0709BF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67.77</c:v>
                </c:pt>
                <c:pt idx="1">
                  <c:v>90.4</c:v>
                </c:pt>
                <c:pt idx="2">
                  <c:v>88.99</c:v>
                </c:pt>
                <c:pt idx="3">
                  <c:v>91.54</c:v>
                </c:pt>
                <c:pt idx="4">
                  <c:v>84.43</c:v>
                </c:pt>
              </c:numCache>
            </c:numRef>
          </c:val>
          <c:extLst>
            <c:ext xmlns:c16="http://schemas.microsoft.com/office/drawing/2014/chart" uri="{C3380CC4-5D6E-409C-BE32-E72D297353CC}">
              <c16:uniqueId val="{00000000-1998-434C-A5AF-2D9082777E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1998-434C-A5AF-2D9082777E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215.39</c:v>
                </c:pt>
                <c:pt idx="1">
                  <c:v>163.71</c:v>
                </c:pt>
                <c:pt idx="2">
                  <c:v>166.21</c:v>
                </c:pt>
                <c:pt idx="3">
                  <c:v>160.97</c:v>
                </c:pt>
                <c:pt idx="4">
                  <c:v>177.64</c:v>
                </c:pt>
              </c:numCache>
            </c:numRef>
          </c:val>
          <c:extLst>
            <c:ext xmlns:c16="http://schemas.microsoft.com/office/drawing/2014/chart" uri="{C3380CC4-5D6E-409C-BE32-E72D297353CC}">
              <c16:uniqueId val="{00000000-10B2-4821-94B8-05BBCAB48C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10B2-4821-94B8-05BBCAB48C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みなかみ町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18282</v>
      </c>
      <c r="AM8" s="69"/>
      <c r="AN8" s="69"/>
      <c r="AO8" s="69"/>
      <c r="AP8" s="69"/>
      <c r="AQ8" s="69"/>
      <c r="AR8" s="69"/>
      <c r="AS8" s="69"/>
      <c r="AT8" s="68">
        <f>データ!T6</f>
        <v>781.08</v>
      </c>
      <c r="AU8" s="68"/>
      <c r="AV8" s="68"/>
      <c r="AW8" s="68"/>
      <c r="AX8" s="68"/>
      <c r="AY8" s="68"/>
      <c r="AZ8" s="68"/>
      <c r="BA8" s="68"/>
      <c r="BB8" s="68">
        <f>データ!U6</f>
        <v>23.41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37.1</v>
      </c>
      <c r="Q10" s="68"/>
      <c r="R10" s="68"/>
      <c r="S10" s="68"/>
      <c r="T10" s="68"/>
      <c r="U10" s="68"/>
      <c r="V10" s="68"/>
      <c r="W10" s="68">
        <f>データ!Q6</f>
        <v>86.23</v>
      </c>
      <c r="X10" s="68"/>
      <c r="Y10" s="68"/>
      <c r="Z10" s="68"/>
      <c r="AA10" s="68"/>
      <c r="AB10" s="68"/>
      <c r="AC10" s="68"/>
      <c r="AD10" s="69">
        <f>データ!R6</f>
        <v>2690</v>
      </c>
      <c r="AE10" s="69"/>
      <c r="AF10" s="69"/>
      <c r="AG10" s="69"/>
      <c r="AH10" s="69"/>
      <c r="AI10" s="69"/>
      <c r="AJ10" s="69"/>
      <c r="AK10" s="2"/>
      <c r="AL10" s="69">
        <f>データ!V6</f>
        <v>6722</v>
      </c>
      <c r="AM10" s="69"/>
      <c r="AN10" s="69"/>
      <c r="AO10" s="69"/>
      <c r="AP10" s="69"/>
      <c r="AQ10" s="69"/>
      <c r="AR10" s="69"/>
      <c r="AS10" s="69"/>
      <c r="AT10" s="68">
        <f>データ!W6</f>
        <v>3.56</v>
      </c>
      <c r="AU10" s="68"/>
      <c r="AV10" s="68"/>
      <c r="AW10" s="68"/>
      <c r="AX10" s="68"/>
      <c r="AY10" s="68"/>
      <c r="AZ10" s="68"/>
      <c r="BA10" s="68"/>
      <c r="BB10" s="68">
        <f>データ!X6</f>
        <v>1888.2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R5E9rtP8+7pHVsz0y6Flm/4kFNvxReH4ZTC/CTJ2APrLMHnNm7va4ncqpS5ARRgs0v4xvKaUi5K/6amb4tu+rg==" saltValue="e7JtijLCotv3bpuis06q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104493</v>
      </c>
      <c r="D6" s="33">
        <f t="shared" si="3"/>
        <v>47</v>
      </c>
      <c r="E6" s="33">
        <f t="shared" si="3"/>
        <v>17</v>
      </c>
      <c r="F6" s="33">
        <f t="shared" si="3"/>
        <v>1</v>
      </c>
      <c r="G6" s="33">
        <f t="shared" si="3"/>
        <v>0</v>
      </c>
      <c r="H6" s="33" t="str">
        <f t="shared" si="3"/>
        <v>群馬県　みなかみ町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37.1</v>
      </c>
      <c r="Q6" s="34">
        <f t="shared" si="3"/>
        <v>86.23</v>
      </c>
      <c r="R6" s="34">
        <f t="shared" si="3"/>
        <v>2690</v>
      </c>
      <c r="S6" s="34">
        <f t="shared" si="3"/>
        <v>18282</v>
      </c>
      <c r="T6" s="34">
        <f t="shared" si="3"/>
        <v>781.08</v>
      </c>
      <c r="U6" s="34">
        <f t="shared" si="3"/>
        <v>23.41</v>
      </c>
      <c r="V6" s="34">
        <f t="shared" si="3"/>
        <v>6722</v>
      </c>
      <c r="W6" s="34">
        <f t="shared" si="3"/>
        <v>3.56</v>
      </c>
      <c r="X6" s="34">
        <f t="shared" si="3"/>
        <v>1888.2</v>
      </c>
      <c r="Y6" s="35">
        <f>IF(Y7="",NA(),Y7)</f>
        <v>84.88</v>
      </c>
      <c r="Z6" s="35">
        <f t="shared" ref="Z6:AH6" si="4">IF(Z7="",NA(),Z7)</f>
        <v>90.5</v>
      </c>
      <c r="AA6" s="35">
        <f t="shared" si="4"/>
        <v>89.06</v>
      </c>
      <c r="AB6" s="35">
        <f t="shared" si="4"/>
        <v>90.39</v>
      </c>
      <c r="AC6" s="35">
        <f t="shared" si="4"/>
        <v>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477.07</v>
      </c>
      <c r="BH6" s="35">
        <f t="shared" si="7"/>
        <v>1356.15</v>
      </c>
      <c r="BI6" s="35">
        <f t="shared" si="7"/>
        <v>1249.32</v>
      </c>
      <c r="BJ6" s="35">
        <f t="shared" si="7"/>
        <v>1195.8900000000001</v>
      </c>
      <c r="BK6" s="35">
        <f t="shared" si="7"/>
        <v>671.97</v>
      </c>
      <c r="BL6" s="35">
        <f t="shared" si="7"/>
        <v>798.84</v>
      </c>
      <c r="BM6" s="35">
        <f t="shared" si="7"/>
        <v>692.13</v>
      </c>
      <c r="BN6" s="35">
        <f t="shared" si="7"/>
        <v>807.75</v>
      </c>
      <c r="BO6" s="35">
        <f t="shared" si="7"/>
        <v>812.92</v>
      </c>
      <c r="BP6" s="34" t="str">
        <f>IF(BP7="","",IF(BP7="-","【-】","【"&amp;SUBSTITUTE(TEXT(BP7,"#,##0.00"),"-","△")&amp;"】"))</f>
        <v>【705.21】</v>
      </c>
      <c r="BQ6" s="35">
        <f>IF(BQ7="",NA(),BQ7)</f>
        <v>67.77</v>
      </c>
      <c r="BR6" s="35">
        <f t="shared" ref="BR6:BZ6" si="8">IF(BR7="",NA(),BR7)</f>
        <v>90.4</v>
      </c>
      <c r="BS6" s="35">
        <f t="shared" si="8"/>
        <v>88.99</v>
      </c>
      <c r="BT6" s="35">
        <f t="shared" si="8"/>
        <v>91.54</v>
      </c>
      <c r="BU6" s="35">
        <f t="shared" si="8"/>
        <v>84.43</v>
      </c>
      <c r="BV6" s="35">
        <f t="shared" si="8"/>
        <v>86.34</v>
      </c>
      <c r="BW6" s="35">
        <f t="shared" si="8"/>
        <v>86.85</v>
      </c>
      <c r="BX6" s="35">
        <f t="shared" si="8"/>
        <v>88.98</v>
      </c>
      <c r="BY6" s="35">
        <f t="shared" si="8"/>
        <v>86.94</v>
      </c>
      <c r="BZ6" s="35">
        <f t="shared" si="8"/>
        <v>85.4</v>
      </c>
      <c r="CA6" s="34" t="str">
        <f>IF(CA7="","",IF(CA7="-","【-】","【"&amp;SUBSTITUTE(TEXT(CA7,"#,##0.00"),"-","△")&amp;"】"))</f>
        <v>【98.96】</v>
      </c>
      <c r="CB6" s="35">
        <f>IF(CB7="",NA(),CB7)</f>
        <v>215.39</v>
      </c>
      <c r="CC6" s="35">
        <f t="shared" ref="CC6:CK6" si="9">IF(CC7="",NA(),CC7)</f>
        <v>163.71</v>
      </c>
      <c r="CD6" s="35">
        <f t="shared" si="9"/>
        <v>166.21</v>
      </c>
      <c r="CE6" s="35">
        <f t="shared" si="9"/>
        <v>160.97</v>
      </c>
      <c r="CF6" s="35">
        <f t="shared" si="9"/>
        <v>177.64</v>
      </c>
      <c r="CG6" s="35">
        <f t="shared" si="9"/>
        <v>175.12</v>
      </c>
      <c r="CH6" s="35">
        <f t="shared" si="9"/>
        <v>177.15</v>
      </c>
      <c r="CI6" s="35">
        <f t="shared" si="9"/>
        <v>175.05</v>
      </c>
      <c r="CJ6" s="35">
        <f t="shared" si="9"/>
        <v>179.63</v>
      </c>
      <c r="CK6" s="35">
        <f t="shared" si="9"/>
        <v>188.57</v>
      </c>
      <c r="CL6" s="34" t="str">
        <f>IF(CL7="","",IF(CL7="-","【-】","【"&amp;SUBSTITUTE(TEXT(CL7,"#,##0.00"),"-","△")&amp;"】"))</f>
        <v>【134.52】</v>
      </c>
      <c r="CM6" s="35">
        <f>IF(CM7="",NA(),CM7)</f>
        <v>58.66</v>
      </c>
      <c r="CN6" s="35">
        <f t="shared" ref="CN6:CV6" si="10">IF(CN7="",NA(),CN7)</f>
        <v>61.48</v>
      </c>
      <c r="CO6" s="35" t="str">
        <f t="shared" si="10"/>
        <v>-</v>
      </c>
      <c r="CP6" s="35" t="str">
        <f t="shared" si="10"/>
        <v>-</v>
      </c>
      <c r="CQ6" s="35" t="str">
        <f t="shared" si="10"/>
        <v>-</v>
      </c>
      <c r="CR6" s="35">
        <f t="shared" si="10"/>
        <v>55.58</v>
      </c>
      <c r="CS6" s="35">
        <f t="shared" si="10"/>
        <v>54.05</v>
      </c>
      <c r="CT6" s="35">
        <f t="shared" si="10"/>
        <v>57.54</v>
      </c>
      <c r="CU6" s="35">
        <f t="shared" si="10"/>
        <v>55.55</v>
      </c>
      <c r="CV6" s="35">
        <f t="shared" si="10"/>
        <v>55.84</v>
      </c>
      <c r="CW6" s="34" t="str">
        <f>IF(CW7="","",IF(CW7="-","【-】","【"&amp;SUBSTITUTE(TEXT(CW7,"#,##0.00"),"-","△")&amp;"】"))</f>
        <v>【59.57】</v>
      </c>
      <c r="CX6" s="35">
        <f>IF(CX7="",NA(),CX7)</f>
        <v>83.9</v>
      </c>
      <c r="CY6" s="35">
        <f t="shared" ref="CY6:DG6" si="11">IF(CY7="",NA(),CY7)</f>
        <v>84.59</v>
      </c>
      <c r="CZ6" s="35">
        <f t="shared" si="11"/>
        <v>86.26</v>
      </c>
      <c r="DA6" s="35">
        <f t="shared" si="11"/>
        <v>87.15</v>
      </c>
      <c r="DB6" s="35">
        <f t="shared" si="11"/>
        <v>87.53</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1.1200000000000001</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2">
      <c r="A7" s="28"/>
      <c r="B7" s="37">
        <v>2020</v>
      </c>
      <c r="C7" s="37">
        <v>104493</v>
      </c>
      <c r="D7" s="37">
        <v>47</v>
      </c>
      <c r="E7" s="37">
        <v>17</v>
      </c>
      <c r="F7" s="37">
        <v>1</v>
      </c>
      <c r="G7" s="37">
        <v>0</v>
      </c>
      <c r="H7" s="37" t="s">
        <v>98</v>
      </c>
      <c r="I7" s="37" t="s">
        <v>99</v>
      </c>
      <c r="J7" s="37" t="s">
        <v>100</v>
      </c>
      <c r="K7" s="37" t="s">
        <v>101</v>
      </c>
      <c r="L7" s="37" t="s">
        <v>102</v>
      </c>
      <c r="M7" s="37" t="s">
        <v>103</v>
      </c>
      <c r="N7" s="38" t="s">
        <v>104</v>
      </c>
      <c r="O7" s="38" t="s">
        <v>105</v>
      </c>
      <c r="P7" s="38">
        <v>37.1</v>
      </c>
      <c r="Q7" s="38">
        <v>86.23</v>
      </c>
      <c r="R7" s="38">
        <v>2690</v>
      </c>
      <c r="S7" s="38">
        <v>18282</v>
      </c>
      <c r="T7" s="38">
        <v>781.08</v>
      </c>
      <c r="U7" s="38">
        <v>23.41</v>
      </c>
      <c r="V7" s="38">
        <v>6722</v>
      </c>
      <c r="W7" s="38">
        <v>3.56</v>
      </c>
      <c r="X7" s="38">
        <v>1888.2</v>
      </c>
      <c r="Y7" s="38">
        <v>84.88</v>
      </c>
      <c r="Z7" s="38">
        <v>90.5</v>
      </c>
      <c r="AA7" s="38">
        <v>89.06</v>
      </c>
      <c r="AB7" s="38">
        <v>90.39</v>
      </c>
      <c r="AC7" s="38">
        <v>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477.07</v>
      </c>
      <c r="BH7" s="38">
        <v>1356.15</v>
      </c>
      <c r="BI7" s="38">
        <v>1249.32</v>
      </c>
      <c r="BJ7" s="38">
        <v>1195.8900000000001</v>
      </c>
      <c r="BK7" s="38">
        <v>671.97</v>
      </c>
      <c r="BL7" s="38">
        <v>798.84</v>
      </c>
      <c r="BM7" s="38">
        <v>692.13</v>
      </c>
      <c r="BN7" s="38">
        <v>807.75</v>
      </c>
      <c r="BO7" s="38">
        <v>812.92</v>
      </c>
      <c r="BP7" s="38">
        <v>705.21</v>
      </c>
      <c r="BQ7" s="38">
        <v>67.77</v>
      </c>
      <c r="BR7" s="38">
        <v>90.4</v>
      </c>
      <c r="BS7" s="38">
        <v>88.99</v>
      </c>
      <c r="BT7" s="38">
        <v>91.54</v>
      </c>
      <c r="BU7" s="38">
        <v>84.43</v>
      </c>
      <c r="BV7" s="38">
        <v>86.34</v>
      </c>
      <c r="BW7" s="38">
        <v>86.85</v>
      </c>
      <c r="BX7" s="38">
        <v>88.98</v>
      </c>
      <c r="BY7" s="38">
        <v>86.94</v>
      </c>
      <c r="BZ7" s="38">
        <v>85.4</v>
      </c>
      <c r="CA7" s="38">
        <v>98.96</v>
      </c>
      <c r="CB7" s="38">
        <v>215.39</v>
      </c>
      <c r="CC7" s="38">
        <v>163.71</v>
      </c>
      <c r="CD7" s="38">
        <v>166.21</v>
      </c>
      <c r="CE7" s="38">
        <v>160.97</v>
      </c>
      <c r="CF7" s="38">
        <v>177.64</v>
      </c>
      <c r="CG7" s="38">
        <v>175.12</v>
      </c>
      <c r="CH7" s="38">
        <v>177.15</v>
      </c>
      <c r="CI7" s="38">
        <v>175.05</v>
      </c>
      <c r="CJ7" s="38">
        <v>179.63</v>
      </c>
      <c r="CK7" s="38">
        <v>188.57</v>
      </c>
      <c r="CL7" s="38">
        <v>134.52000000000001</v>
      </c>
      <c r="CM7" s="38">
        <v>58.66</v>
      </c>
      <c r="CN7" s="38">
        <v>61.48</v>
      </c>
      <c r="CO7" s="38" t="s">
        <v>104</v>
      </c>
      <c r="CP7" s="38" t="s">
        <v>104</v>
      </c>
      <c r="CQ7" s="38" t="s">
        <v>104</v>
      </c>
      <c r="CR7" s="38">
        <v>55.58</v>
      </c>
      <c r="CS7" s="38">
        <v>54.05</v>
      </c>
      <c r="CT7" s="38">
        <v>57.54</v>
      </c>
      <c r="CU7" s="38">
        <v>55.55</v>
      </c>
      <c r="CV7" s="38">
        <v>55.84</v>
      </c>
      <c r="CW7" s="38">
        <v>59.57</v>
      </c>
      <c r="CX7" s="38">
        <v>83.9</v>
      </c>
      <c r="CY7" s="38">
        <v>84.59</v>
      </c>
      <c r="CZ7" s="38">
        <v>86.26</v>
      </c>
      <c r="DA7" s="38">
        <v>87.15</v>
      </c>
      <c r="DB7" s="38">
        <v>87.53</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1.1200000000000001</v>
      </c>
      <c r="EF7" s="38">
        <v>0</v>
      </c>
      <c r="EG7" s="38">
        <v>0</v>
      </c>
      <c r="EH7" s="38">
        <v>0</v>
      </c>
      <c r="EI7" s="38">
        <v>0</v>
      </c>
      <c r="EJ7" s="38">
        <v>0.16</v>
      </c>
      <c r="EK7" s="38">
        <v>0.15</v>
      </c>
      <c r="EL7" s="38">
        <v>0.16</v>
      </c>
      <c r="EM7" s="38">
        <v>0.1</v>
      </c>
      <c r="EN7" s="38">
        <v>0.09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2021-12-03T07:44:24Z</dcterms:created>
  <dcterms:modified xsi:type="dcterms:W3CDTF">2022-02-18T06:44:13Z</dcterms:modified>
  <cp:category/>
</cp:coreProperties>
</file>