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6D89402F-13C0-48D3-9892-22890AFF1076}" xr6:coauthVersionLast="36" xr6:coauthVersionMax="36" xr10:uidLastSave="{00000000-0000-0000-0000-000000000000}"/>
  <workbookProtection workbookAlgorithmName="SHA-512" workbookHashValue="Uu2Q6eJ+2TsApTl+PvO+6NB1fRG2ZLZhQfDPedYyTqzEwCFN5DXjxgQUoYqlJQWxVjIiekgk+MFaD21FhwVtpA==" workbookSaltValue="26sJ/eBx1WTf6OE13sD95g==" workbookSpinCount="100000" lockStructure="1"/>
  <bookViews>
    <workbookView xWindow="0" yWindow="0" windowWidth="20490" windowHeight="70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B10" i="4"/>
  <c r="AT8" i="4"/>
  <c r="I8" i="4"/>
  <c r="B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<sst xmlns="http://schemas.openxmlformats.org/spreadsheetml/2006/main" count="241" uniqueCount="121">
  <si>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</si>
  <si>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</si>
  <si>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</si>
  <si>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</si>
  <si>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</si>
  <si>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</si>
  <si>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</si>
  <si>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</si>
  <si>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</si>
  <si>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</si>
  <si>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</si>
  <si>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</si>
  <si>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</si>
  <si>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</si>
  <si>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</si>
  <si>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</si>
  <si>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</si>
  <si>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</si>
  <si>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</si>
  <si>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</si>
  <si>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</si>
  <si>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</si>
  <si>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</si>
  <si>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</si>
  <si>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</si>
  <si>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</si>
  <si>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</si>
  <si>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</si>
  <si>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</si>
  <si>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</si>
  <si>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</si>
  <si>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</si>
  <si>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</si>
  <si>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</si>
  <si>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</si>
  <si>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</si>
  <si>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</si>
  <si>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</si>
  <si>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</si>
  <si>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</si>
  <si>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</si>
  <si>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</si>
  <si>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</si>
  <si>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</si>
  <si>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</si>
  <si>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</si>
  <si>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</si>
  <si>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</si>
  <si>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</si>
  <si>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</si>
  <si>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</si>
  <si>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</si>
  <si>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</si>
  <si>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</si>
  <si>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</si>
  <si>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</si>
  <si>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</si>
  <si>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</si>
  <si>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</si>
  <si>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</si>
  <si>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</si>
  <si>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</si>
  <si>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</si>
  <si>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</si>
  <si>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</si>
  <si>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</si>
  <si>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</si>
  <si>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</si>
  <si>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</si>
  <si>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</si>
  <si>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</si>
  <si>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</si>
  <si>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</si>
  <si>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</si>
  <si>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</si>
  <si>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</si>
  <si>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</si>
  <si>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</si>
  <si>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</si>
  <si>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</si>
  <si>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</si>
  <si>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</si>
  <si>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</si>
  <si>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</si>
  <si>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</si>
  <si>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</si>
  <si>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</si>
  <si>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</si>
  <si>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</si>
  <si>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</si>
  <si>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</si>
  <si>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</si>
  <si>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</si>
  <si>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</si>
  <si>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</si>
  <si>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</si>
  <si>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</si>
  <si>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</si>
  <si>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千代田町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</si>
  <si>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</si>
  <si>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</si>
  <si>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</si>
  <si>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</si>
  <si>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</si>
  <si>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</si>
  <si>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</si>
  <si>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</si>
  <si>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</si>
  <si>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</si>
  <si>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</si>
  <si>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</si>
  <si>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</si>
  <si>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</si>
  <si>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</si>
  <si>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</si>
  <si>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</si>
  <si>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</si>
  <si>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</si>
  <si>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効率性について、使用料収入等が十分でなく、一般会計からの基準外繰入に頼らざるを得ない状況にある。また人口減少などによる使用料収入に対しても懸念されるなか、管渠築造に係る建設事業において大きな事業費を投じるため、今後も接続促進により水洗化率の向上・使用料等の財源確保に努め、安定的な下水道経営ができるよう取り組んでいきたい。</t>
    <rPh sb="1" eb="3">
      <t>ケイエイ</t>
    </rPh>
    <rPh sb="4" eb="7">
      <t>ケンゼンセイ</t>
    </rPh>
    <rPh sb="8" eb="10">
      <t>コウリツ</t>
    </rPh>
    <rPh sb="10" eb="11">
      <t>セイ</t>
    </rPh>
    <rPh sb="16" eb="21">
      <t>シヨウリョウシュウニュウ</t>
    </rPh>
    <rPh sb="21" eb="22">
      <t>トウ</t>
    </rPh>
    <rPh sb="23" eb="25">
      <t>ジュウブン</t>
    </rPh>
    <rPh sb="29" eb="31">
      <t>イッパン</t>
    </rPh>
    <rPh sb="31" eb="33">
      <t>カイケイ</t>
    </rPh>
    <rPh sb="36" eb="38">
      <t>キジュン</t>
    </rPh>
    <rPh sb="38" eb="39">
      <t>ガイ</t>
    </rPh>
    <rPh sb="39" eb="41">
      <t>クリイレ</t>
    </rPh>
    <rPh sb="42" eb="43">
      <t>タヨ</t>
    </rPh>
    <rPh sb="47" eb="48">
      <t>エ</t>
    </rPh>
    <rPh sb="50" eb="52">
      <t>ジョウキョウ</t>
    </rPh>
    <rPh sb="58" eb="60">
      <t>ジンコウ</t>
    </rPh>
    <rPh sb="60" eb="62">
      <t>ゲンショウ</t>
    </rPh>
    <rPh sb="67" eb="70">
      <t>シヨウリョウ</t>
    </rPh>
    <rPh sb="70" eb="72">
      <t>シュウニュウ</t>
    </rPh>
    <rPh sb="73" eb="74">
      <t>タイ</t>
    </rPh>
    <rPh sb="77" eb="79">
      <t>ケネン</t>
    </rPh>
    <rPh sb="85" eb="87">
      <t>カンキョ</t>
    </rPh>
    <rPh sb="87" eb="89">
      <t>チクゾウ</t>
    </rPh>
    <rPh sb="90" eb="91">
      <t>カカ</t>
    </rPh>
    <rPh sb="92" eb="94">
      <t>ケンセツ</t>
    </rPh>
    <rPh sb="94" eb="96">
      <t>ジギョウ</t>
    </rPh>
    <rPh sb="100" eb="101">
      <t>オオ</t>
    </rPh>
    <rPh sb="103" eb="106">
      <t>ジギョウヒ</t>
    </rPh>
    <rPh sb="107" eb="108">
      <t>トウ</t>
    </rPh>
    <rPh sb="113" eb="115">
      <t>コンゴ</t>
    </rPh>
    <rPh sb="116" eb="118">
      <t>セツゾク</t>
    </rPh>
    <rPh sb="118" eb="120">
      <t>ソクシン</t>
    </rPh>
    <rPh sb="123" eb="126">
      <t>スイセンカ</t>
    </rPh>
    <rPh sb="126" eb="127">
      <t>リツ</t>
    </rPh>
    <rPh sb="128" eb="130">
      <t>コウジョウ</t>
    </rPh>
    <rPh sb="131" eb="134">
      <t>シヨウリョウ</t>
    </rPh>
    <rPh sb="134" eb="135">
      <t>トウ</t>
    </rPh>
    <rPh sb="136" eb="138">
      <t>ザイゲン</t>
    </rPh>
    <rPh sb="138" eb="140">
      <t>カクホ</t>
    </rPh>
    <rPh sb="141" eb="142">
      <t>ツト</t>
    </rPh>
    <rPh sb="144" eb="147">
      <t>アンテイテキ</t>
    </rPh>
    <rPh sb="148" eb="151">
      <t>ゲスイドウ</t>
    </rPh>
    <rPh sb="151" eb="153">
      <t>ケイエイ</t>
    </rPh>
    <rPh sb="159" eb="160">
      <t>ト</t>
    </rPh>
    <rPh sb="161" eb="162">
      <t>ク</t>
    </rPh>
    <phoneticPr fontId="15"/>
  </si>
  <si>
    <t>　平成5年度より下水道事業に着手し、平成12年度から供用開始しており、現段階で老朽化は進んでいないものと考えられるが、事業着手から28年が経過しており、計画的に点検・調査を行っている。今後の管渠の老朽化に備えるため、更新・維持管理へ向けた対策を進めていきたい。</t>
    <rPh sb="1" eb="3">
      <t>ヘイセイ</t>
    </rPh>
    <rPh sb="4" eb="6">
      <t>ネンド</t>
    </rPh>
    <rPh sb="8" eb="13">
      <t>ゲスイドウジギョウ</t>
    </rPh>
    <rPh sb="14" eb="16">
      <t>チャクシュ</t>
    </rPh>
    <rPh sb="18" eb="20">
      <t>ヘイセイ</t>
    </rPh>
    <rPh sb="22" eb="23">
      <t>ネン</t>
    </rPh>
    <rPh sb="23" eb="24">
      <t>ド</t>
    </rPh>
    <rPh sb="26" eb="28">
      <t>キョウヨウ</t>
    </rPh>
    <rPh sb="28" eb="30">
      <t>カイシ</t>
    </rPh>
    <rPh sb="35" eb="38">
      <t>ゲンダンカイ</t>
    </rPh>
    <rPh sb="39" eb="42">
      <t>ロウキュウカ</t>
    </rPh>
    <rPh sb="43" eb="44">
      <t>スス</t>
    </rPh>
    <rPh sb="52" eb="53">
      <t>カンガ</t>
    </rPh>
    <rPh sb="59" eb="61">
      <t>ジギョウ</t>
    </rPh>
    <rPh sb="61" eb="63">
      <t>チャクシュ</t>
    </rPh>
    <rPh sb="67" eb="68">
      <t>ネン</t>
    </rPh>
    <rPh sb="69" eb="71">
      <t>ケイカ</t>
    </rPh>
    <rPh sb="76" eb="79">
      <t>ケイカクテキ</t>
    </rPh>
    <rPh sb="80" eb="82">
      <t>テンケン</t>
    </rPh>
    <rPh sb="83" eb="85">
      <t>チョウサ</t>
    </rPh>
    <rPh sb="86" eb="87">
      <t>オコナ</t>
    </rPh>
    <rPh sb="108" eb="110">
      <t>コウシン</t>
    </rPh>
    <rPh sb="111" eb="113">
      <t>イジ</t>
    </rPh>
    <rPh sb="113" eb="115">
      <t>カンリ</t>
    </rPh>
    <rPh sb="116" eb="117">
      <t>ム</t>
    </rPh>
    <rPh sb="119" eb="121">
      <t>タイサク</t>
    </rPh>
    <rPh sb="122" eb="123">
      <t>スス</t>
    </rPh>
    <phoneticPr fontId="15"/>
  </si>
  <si>
    <r>
      <t xml:space="preserve">①収益的収支比率は、接続件数の増加に伴い使用料収入も増加傾向にあるが、現在も建設事業の実施途中のため使用料収入だけでは賄えず、一般会計からの繰入金によって100％を超えている状態である。引き続き収益の確保、費用の削減に努めていく。
④企業債残高対事業規模比率は、毎年度企業債元金償還金を越えないような借り入れとしており、今後も事業規模に見合った借入に努める。
⑤経費回収率は、100％を下回っており、使用料収入で賄えていない状況である。経費の削減に努めるとともに、使用料の増収となるよう接続促進の取り組みを行っていく。
⑥汚水処理原価は、汚水処理費が増加したため、増加した。類似団体平均値も上回っており、汚水処理原価が低下するよう接続率の向上に取り組み、有収水量の増加を目指していく。
</t>
    </r>
    <r>
      <rPr>
        <sz val="11"/>
        <rFont val="ＭＳ ゴシック"/>
        <family val="3"/>
        <charset val="128"/>
      </rPr>
      <t>⑦下水道の汚水処理は、県の施設で行っているため施設利用率はない。</t>
    </r>
    <r>
      <rPr>
        <sz val="11"/>
        <color theme="1"/>
        <rFont val="ＭＳ ゴシック"/>
        <family val="3"/>
        <charset val="128"/>
      </rPr>
      <t xml:space="preserve">
⑧水洗化率は、供用開始区域内の未接続者への接続促進の取り組みにより上昇しており、今後も水洗化率の向上に努めていく。
</t>
    </r>
    <rPh sb="1" eb="4">
      <t>シュウエキテキ</t>
    </rPh>
    <rPh sb="4" eb="6">
      <t>シュウシ</t>
    </rPh>
    <rPh sb="6" eb="8">
      <t>ヒリツ</t>
    </rPh>
    <rPh sb="12" eb="14">
      <t>ケンスウ</t>
    </rPh>
    <rPh sb="18" eb="19">
      <t>トモナ</t>
    </rPh>
    <rPh sb="20" eb="23">
      <t>シヨウリョウ</t>
    </rPh>
    <rPh sb="23" eb="25">
      <t>シュウニュウ</t>
    </rPh>
    <rPh sb="26" eb="28">
      <t>ゾウカ</t>
    </rPh>
    <rPh sb="28" eb="30">
      <t>ケイコウ</t>
    </rPh>
    <rPh sb="35" eb="37">
      <t>ゲンザイ</t>
    </rPh>
    <rPh sb="38" eb="40">
      <t>ケンセツ</t>
    </rPh>
    <rPh sb="40" eb="42">
      <t>ジギョウ</t>
    </rPh>
    <rPh sb="43" eb="45">
      <t>ジッシ</t>
    </rPh>
    <rPh sb="45" eb="47">
      <t>トチュウ</t>
    </rPh>
    <rPh sb="50" eb="53">
      <t>シヨウリョウ</t>
    </rPh>
    <rPh sb="53" eb="55">
      <t>シュウニュウ</t>
    </rPh>
    <rPh sb="59" eb="60">
      <t>マカナ</t>
    </rPh>
    <rPh sb="82" eb="83">
      <t>コ</t>
    </rPh>
    <rPh sb="87" eb="89">
      <t>ジョウタイ</t>
    </rPh>
    <rPh sb="93" eb="94">
      <t>ヒ</t>
    </rPh>
    <rPh sb="95" eb="96">
      <t>ツヅ</t>
    </rPh>
    <rPh sb="97" eb="99">
      <t>シュウエキ</t>
    </rPh>
    <rPh sb="100" eb="102">
      <t>カクホ</t>
    </rPh>
    <rPh sb="103" eb="105">
      <t>ヒヨウ</t>
    </rPh>
    <rPh sb="106" eb="108">
      <t>サクゲン</t>
    </rPh>
    <rPh sb="109" eb="110">
      <t>ツト</t>
    </rPh>
    <rPh sb="118" eb="120">
      <t>キギョウ</t>
    </rPh>
    <rPh sb="120" eb="121">
      <t>サイ</t>
    </rPh>
    <rPh sb="121" eb="123">
      <t>ザンダカ</t>
    </rPh>
    <rPh sb="123" eb="124">
      <t>タイ</t>
    </rPh>
    <rPh sb="124" eb="126">
      <t>ジギョウ</t>
    </rPh>
    <rPh sb="126" eb="128">
      <t>キボ</t>
    </rPh>
    <rPh sb="128" eb="130">
      <t>ヒリツ</t>
    </rPh>
    <rPh sb="132" eb="135">
      <t>マイネンド</t>
    </rPh>
    <rPh sb="135" eb="137">
      <t>キギョウ</t>
    </rPh>
    <rPh sb="137" eb="138">
      <t>サイ</t>
    </rPh>
    <rPh sb="138" eb="140">
      <t>ガンキン</t>
    </rPh>
    <rPh sb="140" eb="142">
      <t>ショウカン</t>
    </rPh>
    <rPh sb="142" eb="143">
      <t>キン</t>
    </rPh>
    <rPh sb="144" eb="145">
      <t>コ</t>
    </rPh>
    <rPh sb="151" eb="152">
      <t>カ</t>
    </rPh>
    <rPh sb="153" eb="154">
      <t>イ</t>
    </rPh>
    <rPh sb="161" eb="163">
      <t>コンゴ</t>
    </rPh>
    <rPh sb="173" eb="175">
      <t>カリイレ</t>
    </rPh>
    <rPh sb="176" eb="177">
      <t>ツト</t>
    </rPh>
    <rPh sb="183" eb="185">
      <t>ケイヒ</t>
    </rPh>
    <rPh sb="185" eb="187">
      <t>カイシュウ</t>
    </rPh>
    <rPh sb="187" eb="188">
      <t>リツ</t>
    </rPh>
    <rPh sb="195" eb="197">
      <t>シタマワ</t>
    </rPh>
    <rPh sb="202" eb="205">
      <t>シヨウリョウ</t>
    </rPh>
    <rPh sb="205" eb="207">
      <t>シュウニュウ</t>
    </rPh>
    <rPh sb="214" eb="216">
      <t>ジョウキョウ</t>
    </rPh>
    <rPh sb="234" eb="237">
      <t>シヨウリョウ</t>
    </rPh>
    <rPh sb="238" eb="240">
      <t>ゾウシュウ</t>
    </rPh>
    <rPh sb="245" eb="247">
      <t>セツゾク</t>
    </rPh>
    <rPh sb="247" eb="249">
      <t>ソクシン</t>
    </rPh>
    <rPh sb="250" eb="251">
      <t>ト</t>
    </rPh>
    <rPh sb="252" eb="253">
      <t>ク</t>
    </rPh>
    <rPh sb="255" eb="256">
      <t>オコナ</t>
    </rPh>
    <rPh sb="264" eb="266">
      <t>オスイ</t>
    </rPh>
    <rPh sb="266" eb="268">
      <t>ショリ</t>
    </rPh>
    <rPh sb="268" eb="270">
      <t>ゲンカ</t>
    </rPh>
    <rPh sb="285" eb="287">
      <t>ゾウカ</t>
    </rPh>
    <rPh sb="305" eb="307">
      <t>オスイ</t>
    </rPh>
    <rPh sb="307" eb="309">
      <t>ショリ</t>
    </rPh>
    <rPh sb="309" eb="311">
      <t>ゲンカ</t>
    </rPh>
    <rPh sb="318" eb="320">
      <t>セツゾク</t>
    </rPh>
    <rPh sb="320" eb="321">
      <t>リツ</t>
    </rPh>
    <rPh sb="322" eb="324">
      <t>コウジョウ</t>
    </rPh>
    <rPh sb="325" eb="326">
      <t>ト</t>
    </rPh>
    <rPh sb="327" eb="328">
      <t>ク</t>
    </rPh>
    <rPh sb="330" eb="332">
      <t>ユウシュウ</t>
    </rPh>
    <rPh sb="332" eb="334">
      <t>スイリョウ</t>
    </rPh>
    <rPh sb="335" eb="337">
      <t>ゾウカ</t>
    </rPh>
    <rPh sb="338" eb="340">
      <t>メザ</t>
    </rPh>
    <rPh sb="348" eb="351">
      <t>ゲスイドウ</t>
    </rPh>
    <rPh sb="352" eb="354">
      <t>オスイ</t>
    </rPh>
    <rPh sb="354" eb="356">
      <t>ショリ</t>
    </rPh>
    <rPh sb="358" eb="359">
      <t>ケン</t>
    </rPh>
    <rPh sb="360" eb="362">
      <t>シセツ</t>
    </rPh>
    <rPh sb="363" eb="364">
      <t>オコナ</t>
    </rPh>
    <rPh sb="370" eb="372">
      <t>シセツ</t>
    </rPh>
    <rPh sb="372" eb="374">
      <t>リヨウ</t>
    </rPh>
    <rPh sb="374" eb="375">
      <t>リツ</t>
    </rPh>
    <rPh sb="382" eb="385">
      <t>スイセンカ</t>
    </rPh>
    <rPh sb="385" eb="386">
      <t>リツ</t>
    </rPh>
    <rPh sb="388" eb="390">
      <t>キョウヨウ</t>
    </rPh>
    <rPh sb="390" eb="392">
      <t>カイシ</t>
    </rPh>
    <rPh sb="392" eb="395">
      <t>クイキナイ</t>
    </rPh>
    <rPh sb="396" eb="399">
      <t>ミセツゾク</t>
    </rPh>
    <rPh sb="399" eb="400">
      <t>シャ</t>
    </rPh>
    <rPh sb="402" eb="404">
      <t>セツゾク</t>
    </rPh>
    <rPh sb="404" eb="406">
      <t>ソクシン</t>
    </rPh>
    <rPh sb="407" eb="408">
      <t>ト</t>
    </rPh>
    <rPh sb="409" eb="410">
      <t>ク</t>
    </rPh>
    <rPh sb="414" eb="416">
      <t>ジョウショウ</t>
    </rPh>
    <rPh sb="421" eb="423">
      <t>コンゴ</t>
    </rPh>
    <rPh sb="432" eb="433">
      <t>ツト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</si>
</sst>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34-48FD-A6D7-EC7814DABD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0B34-48FD-A6D7-EC7814DABD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5A-49D2-B49F-3336DF1E29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9C5A-49D2-B49F-3336DF1E29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55.23</c:v>
                </c:pt>
                <c:pt idx="1">
                  <c:v>58.34</c:v>
                </c:pt>
                <c:pt idx="2">
                  <c:v>61.22</c:v>
                </c:pt>
                <c:pt idx="3">
                  <c:v>63.82</c:v>
                </c:pt>
                <c:pt idx="4">
                  <c:v>65.239999999999995</c:v>
                </c:pt>
              </c:numCache>
            </c:numRef>
          </c:val>
          <c:extLst>
            <c:ext xmlns:c16="http://schemas.microsoft.com/office/drawing/2014/chart" uri="{C3380CC4-5D6E-409C-BE32-E72D297353CC}">
              <c16:uniqueId val="{00000000-3405-4038-9907-6CF269F8BD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3405-4038-9907-6CF269F8BD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111.26</c:v>
                </c:pt>
                <c:pt idx="1">
                  <c:v>90.14</c:v>
                </c:pt>
                <c:pt idx="2">
                  <c:v>102.53</c:v>
                </c:pt>
                <c:pt idx="3">
                  <c:v>106.46</c:v>
                </c:pt>
                <c:pt idx="4">
                  <c:v>100.32</c:v>
                </c:pt>
              </c:numCache>
            </c:numRef>
          </c:val>
          <c:extLst>
            <c:ext xmlns:c16="http://schemas.microsoft.com/office/drawing/2014/chart" uri="{C3380CC4-5D6E-409C-BE32-E72D297353CC}">
              <c16:uniqueId val="{00000000-A7E6-4151-9989-D22FA5F4CF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E6-4151-9989-D22FA5F4CF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3A-4D46-90CE-7C49F8F2F4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A-4D46-90CE-7C49F8F2F4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3B-4B8D-8FF0-A3063C4886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3B-4B8D-8FF0-A3063C4886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E6-4AFD-9A75-CA51A5152C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E6-4AFD-9A75-CA51A5152C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F0-43C1-9A5C-EF54F113075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0-43C1-9A5C-EF54F113075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25.81</c:v>
                </c:pt>
                <c:pt idx="1">
                  <c:v>22.73</c:v>
                </c:pt>
                <c:pt idx="2">
                  <c:v>19.170000000000002</c:v>
                </c:pt>
                <c:pt idx="3">
                  <c:v>16.579999999999998</c:v>
                </c:pt>
                <c:pt idx="4">
                  <c:v>13.54</c:v>
                </c:pt>
              </c:numCache>
            </c:numRef>
          </c:val>
          <c:extLst>
            <c:ext xmlns:c16="http://schemas.microsoft.com/office/drawing/2014/chart" uri="{C3380CC4-5D6E-409C-BE32-E72D297353CC}">
              <c16:uniqueId val="{00000000-4D8B-4677-BEFE-26666443F8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4D8B-4677-BEFE-26666443F8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63.23</c:v>
                </c:pt>
                <c:pt idx="1">
                  <c:v>75.260000000000005</c:v>
                </c:pt>
                <c:pt idx="2">
                  <c:v>89.11</c:v>
                </c:pt>
                <c:pt idx="3">
                  <c:v>87.22</c:v>
                </c:pt>
                <c:pt idx="4">
                  <c:v>73.67</c:v>
                </c:pt>
              </c:numCache>
            </c:numRef>
          </c:val>
          <c:extLst>
            <c:ext xmlns:c16="http://schemas.microsoft.com/office/drawing/2014/chart" uri="{C3380CC4-5D6E-409C-BE32-E72D297353CC}">
              <c16:uniqueId val="{00000000-8EB5-485A-9D4E-951EAAD8FA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8EB5-485A-9D4E-951EAAD8FA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307.93</c:v>
                </c:pt>
                <c:pt idx="1">
                  <c:v>251.32</c:v>
                </c:pt>
                <c:pt idx="2">
                  <c:v>213.81</c:v>
                </c:pt>
                <c:pt idx="3">
                  <c:v>221.61</c:v>
                </c:pt>
                <c:pt idx="4">
                  <c:v>263.74</c:v>
                </c:pt>
              </c:numCache>
            </c:numRef>
          </c:val>
          <c:extLst>
            <c:ext xmlns:c16="http://schemas.microsoft.com/office/drawing/2014/chart" uri="{C3380CC4-5D6E-409C-BE32-E72D297353CC}">
              <c16:uniqueId val="{00000000-9F5E-4F24-931A-76A423D030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9F5E-4F24-931A-76A423D030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千代田町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11205</v>
      </c>
      <c r="AM8" s="51"/>
      <c r="AN8" s="51"/>
      <c r="AO8" s="51"/>
      <c r="AP8" s="51"/>
      <c r="AQ8" s="51"/>
      <c r="AR8" s="51"/>
      <c r="AS8" s="51"/>
      <c r="AT8" s="46">
        <f>データ!T6</f>
        <v>21.73</v>
      </c>
      <c r="AU8" s="46"/>
      <c r="AV8" s="46"/>
      <c r="AW8" s="46"/>
      <c r="AX8" s="46"/>
      <c r="AY8" s="46"/>
      <c r="AZ8" s="46"/>
      <c r="BA8" s="46"/>
      <c r="BB8" s="46">
        <f>データ!U6</f>
        <v>515.65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28.62</v>
      </c>
      <c r="Q10" s="46"/>
      <c r="R10" s="46"/>
      <c r="S10" s="46"/>
      <c r="T10" s="46"/>
      <c r="U10" s="46"/>
      <c r="V10" s="46"/>
      <c r="W10" s="46">
        <f>データ!Q6</f>
        <v>75.180000000000007</v>
      </c>
      <c r="X10" s="46"/>
      <c r="Y10" s="46"/>
      <c r="Z10" s="46"/>
      <c r="AA10" s="46"/>
      <c r="AB10" s="46"/>
      <c r="AC10" s="46"/>
      <c r="AD10" s="51">
        <f>データ!R6</f>
        <v>3575</v>
      </c>
      <c r="AE10" s="51"/>
      <c r="AF10" s="51"/>
      <c r="AG10" s="51"/>
      <c r="AH10" s="51"/>
      <c r="AI10" s="51"/>
      <c r="AJ10" s="51"/>
      <c r="AK10" s="2"/>
      <c r="AL10" s="51">
        <f>データ!V6</f>
        <v>3205</v>
      </c>
      <c r="AM10" s="51"/>
      <c r="AN10" s="51"/>
      <c r="AO10" s="51"/>
      <c r="AP10" s="51"/>
      <c r="AQ10" s="51"/>
      <c r="AR10" s="51"/>
      <c r="AS10" s="51"/>
      <c r="AT10" s="46">
        <f>データ!W6</f>
        <v>1.1200000000000001</v>
      </c>
      <c r="AU10" s="46"/>
      <c r="AV10" s="46"/>
      <c r="AW10" s="46"/>
      <c r="AX10" s="46"/>
      <c r="AY10" s="46"/>
      <c r="AZ10" s="46"/>
      <c r="BA10" s="46"/>
      <c r="BB10" s="46">
        <f>データ!X6</f>
        <v>2861.61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fUIo2r02tKDAM0+HoZO3YX80+q+Ra9kr3aPzLcrp5Id/MPB5hR413mwwavA8X2sVIs2BZyAg+W1CAE2didsZNA==" saltValue="p5PhbbwpM82V7ln4XmDu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105236</v>
      </c>
      <c r="D6" s="33">
        <f t="shared" si="3"/>
        <v>47</v>
      </c>
      <c r="E6" s="33">
        <f t="shared" si="3"/>
        <v>17</v>
      </c>
      <c r="F6" s="33">
        <f t="shared" si="3"/>
        <v>1</v>
      </c>
      <c r="G6" s="33">
        <f t="shared" si="3"/>
        <v>0</v>
      </c>
      <c r="H6" s="33" t="str">
        <f t="shared" si="3"/>
        <v>群馬県　千代田町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28.62</v>
      </c>
      <c r="Q6" s="34">
        <f t="shared" si="3"/>
        <v>75.180000000000007</v>
      </c>
      <c r="R6" s="34">
        <f t="shared" si="3"/>
        <v>3575</v>
      </c>
      <c r="S6" s="34">
        <f t="shared" si="3"/>
        <v>11205</v>
      </c>
      <c r="T6" s="34">
        <f t="shared" si="3"/>
        <v>21.73</v>
      </c>
      <c r="U6" s="34">
        <f t="shared" si="3"/>
        <v>515.65</v>
      </c>
      <c r="V6" s="34">
        <f t="shared" si="3"/>
        <v>3205</v>
      </c>
      <c r="W6" s="34">
        <f t="shared" si="3"/>
        <v>1.1200000000000001</v>
      </c>
      <c r="X6" s="34">
        <f t="shared" si="3"/>
        <v>2861.61</v>
      </c>
      <c r="Y6" s="35">
        <f>IF(Y7="",NA(),Y7)</f>
        <v>111.26</v>
      </c>
      <c r="Z6" s="35">
        <f t="shared" ref="Z6:AH6" si="4">IF(Z7="",NA(),Z7)</f>
        <v>90.14</v>
      </c>
      <c r="AA6" s="35">
        <f t="shared" si="4"/>
        <v>102.53</v>
      </c>
      <c r="AB6" s="35">
        <f t="shared" si="4"/>
        <v>106.46</v>
      </c>
      <c r="AC6" s="35">
        <f t="shared" si="4"/>
        <v>100.32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25.81</v>
      </c>
      <c r="BG6" s="35">
        <f t="shared" ref="BG6:BO6" si="7">IF(BG7="",NA(),BG7)</f>
        <v>22.73</v>
      </c>
      <c r="BH6" s="35">
        <f t="shared" si="7"/>
        <v>19.170000000000002</v>
      </c>
      <c r="BI6" s="35">
        <f t="shared" si="7"/>
        <v>16.579999999999998</v>
      </c>
      <c r="BJ6" s="35">
        <f t="shared" si="7"/>
        <v>13.54</v>
      </c>
      <c r="BK6" s="35">
        <f t="shared" si="7"/>
        <v>1111.31</v>
      </c>
      <c r="BL6" s="35">
        <f t="shared" si="7"/>
        <v>966.33</v>
      </c>
      <c r="BM6" s="35">
        <f t="shared" si="7"/>
        <v>958.81</v>
      </c>
      <c r="BN6" s="35">
        <f t="shared" si="7"/>
        <v>1001.3</v>
      </c>
      <c r="BO6" s="35">
        <f t="shared" si="7"/>
        <v>1050.51</v>
      </c>
      <c r="BP6" s="34" t="str">
        <f>IF(BP7="","",IF(BP7="-","【-】","【"&amp;SUBSTITUTE(TEXT(BP7,"#,##0.00"),"-","△")&amp;"】"))</f>
        <v>【705.21】</v>
      </c>
      <c r="BQ6" s="35">
        <f>IF(BQ7="",NA(),BQ7)</f>
        <v>63.23</v>
      </c>
      <c r="BR6" s="35">
        <f t="shared" ref="BR6:BZ6" si="8">IF(BR7="",NA(),BR7)</f>
        <v>75.260000000000005</v>
      </c>
      <c r="BS6" s="35">
        <f t="shared" si="8"/>
        <v>89.11</v>
      </c>
      <c r="BT6" s="35">
        <f t="shared" si="8"/>
        <v>87.22</v>
      </c>
      <c r="BU6" s="35">
        <f t="shared" si="8"/>
        <v>73.67</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307.93</v>
      </c>
      <c r="CC6" s="35">
        <f t="shared" ref="CC6:CK6" si="9">IF(CC7="",NA(),CC7)</f>
        <v>251.32</v>
      </c>
      <c r="CD6" s="35">
        <f t="shared" si="9"/>
        <v>213.81</v>
      </c>
      <c r="CE6" s="35">
        <f t="shared" si="9"/>
        <v>221.61</v>
      </c>
      <c r="CF6" s="35">
        <f t="shared" si="9"/>
        <v>263.74</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55.23</v>
      </c>
      <c r="CY6" s="35">
        <f t="shared" ref="CY6:DG6" si="11">IF(CY7="",NA(),CY7)</f>
        <v>58.34</v>
      </c>
      <c r="CZ6" s="35">
        <f t="shared" si="11"/>
        <v>61.22</v>
      </c>
      <c r="DA6" s="35">
        <f t="shared" si="11"/>
        <v>63.82</v>
      </c>
      <c r="DB6" s="35">
        <f t="shared" si="11"/>
        <v>65.239999999999995</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2">
      <c r="A7" s="28"/>
      <c r="B7" s="37">
        <v>2020</v>
      </c>
      <c r="C7" s="37">
        <v>105236</v>
      </c>
      <c r="D7" s="37">
        <v>47</v>
      </c>
      <c r="E7" s="37">
        <v>17</v>
      </c>
      <c r="F7" s="37">
        <v>1</v>
      </c>
      <c r="G7" s="37">
        <v>0</v>
      </c>
      <c r="H7" s="37" t="s">
        <v>98</v>
      </c>
      <c r="I7" s="37" t="s">
        <v>99</v>
      </c>
      <c r="J7" s="37" t="s">
        <v>100</v>
      </c>
      <c r="K7" s="37" t="s">
        <v>101</v>
      </c>
      <c r="L7" s="37" t="s">
        <v>102</v>
      </c>
      <c r="M7" s="37" t="s">
        <v>103</v>
      </c>
      <c r="N7" s="38" t="s">
        <v>104</v>
      </c>
      <c r="O7" s="38" t="s">
        <v>105</v>
      </c>
      <c r="P7" s="38">
        <v>28.62</v>
      </c>
      <c r="Q7" s="38">
        <v>75.180000000000007</v>
      </c>
      <c r="R7" s="38">
        <v>3575</v>
      </c>
      <c r="S7" s="38">
        <v>11205</v>
      </c>
      <c r="T7" s="38">
        <v>21.73</v>
      </c>
      <c r="U7" s="38">
        <v>515.65</v>
      </c>
      <c r="V7" s="38">
        <v>3205</v>
      </c>
      <c r="W7" s="38">
        <v>1.1200000000000001</v>
      </c>
      <c r="X7" s="38">
        <v>2861.61</v>
      </c>
      <c r="Y7" s="38">
        <v>111.26</v>
      </c>
      <c r="Z7" s="38">
        <v>90.14</v>
      </c>
      <c r="AA7" s="38">
        <v>102.53</v>
      </c>
      <c r="AB7" s="38">
        <v>106.46</v>
      </c>
      <c r="AC7" s="38">
        <v>100.32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25.81</v>
      </c>
      <c r="BG7" s="38">
        <v>22.73</v>
      </c>
      <c r="BH7" s="38">
        <v>19.170000000000002</v>
      </c>
      <c r="BI7" s="38">
        <v>16.579999999999998</v>
      </c>
      <c r="BJ7" s="38">
        <v>13.54</v>
      </c>
      <c r="BK7" s="38">
        <v>1111.31</v>
      </c>
      <c r="BL7" s="38">
        <v>966.33</v>
      </c>
      <c r="BM7" s="38">
        <v>958.81</v>
      </c>
      <c r="BN7" s="38">
        <v>1001.3</v>
      </c>
      <c r="BO7" s="38">
        <v>1050.51</v>
      </c>
      <c r="BP7" s="38">
        <v>705.21</v>
      </c>
      <c r="BQ7" s="38">
        <v>63.23</v>
      </c>
      <c r="BR7" s="38">
        <v>75.260000000000005</v>
      </c>
      <c r="BS7" s="38">
        <v>89.11</v>
      </c>
      <c r="BT7" s="38">
        <v>87.22</v>
      </c>
      <c r="BU7" s="38">
        <v>73.67</v>
      </c>
      <c r="BV7" s="38">
        <v>75.540000000000006</v>
      </c>
      <c r="BW7" s="38">
        <v>81.739999999999995</v>
      </c>
      <c r="BX7" s="38">
        <v>82.88</v>
      </c>
      <c r="BY7" s="38">
        <v>81.88</v>
      </c>
      <c r="BZ7" s="38">
        <v>82.65</v>
      </c>
      <c r="CA7" s="38">
        <v>98.96</v>
      </c>
      <c r="CB7" s="38">
        <v>307.93</v>
      </c>
      <c r="CC7" s="38">
        <v>251.32</v>
      </c>
      <c r="CD7" s="38">
        <v>213.81</v>
      </c>
      <c r="CE7" s="38">
        <v>221.61</v>
      </c>
      <c r="CF7" s="38">
        <v>263.74</v>
      </c>
      <c r="CG7" s="38">
        <v>207.96</v>
      </c>
      <c r="CH7" s="38">
        <v>194.31</v>
      </c>
      <c r="CI7" s="38">
        <v>190.99</v>
      </c>
      <c r="CJ7" s="38">
        <v>187.55</v>
      </c>
      <c r="CK7" s="38">
        <v>186.3</v>
      </c>
      <c r="CL7" s="38">
        <v>134.52000000000001</v>
      </c>
      <c r="CM7" s="38" t="s">
        <v>104</v>
      </c>
      <c r="CN7" s="38" t="s">
        <v>104</v>
      </c>
      <c r="CO7" s="38" t="s">
        <v>104</v>
      </c>
      <c r="CP7" s="38" t="s">
        <v>104</v>
      </c>
      <c r="CQ7" s="38" t="s">
        <v>104</v>
      </c>
      <c r="CR7" s="38">
        <v>53.51</v>
      </c>
      <c r="CS7" s="38">
        <v>53.5</v>
      </c>
      <c r="CT7" s="38">
        <v>52.58</v>
      </c>
      <c r="CU7" s="38">
        <v>50.94</v>
      </c>
      <c r="CV7" s="38">
        <v>50.53</v>
      </c>
      <c r="CW7" s="38">
        <v>59.57</v>
      </c>
      <c r="CX7" s="38">
        <v>55.23</v>
      </c>
      <c r="CY7" s="38">
        <v>58.34</v>
      </c>
      <c r="CZ7" s="38">
        <v>61.22</v>
      </c>
      <c r="DA7" s="38">
        <v>63.82</v>
      </c>
      <c r="DB7" s="38">
        <v>65.239999999999995</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2022-02-09T04:39:10Z</cp:lastPrinted>
  <dcterms:created xsi:type="dcterms:W3CDTF">2021-12-03T07:44:28Z</dcterms:created>
  <dcterms:modified xsi:type="dcterms:W3CDTF">2022-02-09T22:43:23Z</dcterms:modified>
  <cp:category/>
</cp:coreProperties>
</file>