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OK\"/>
    </mc:Choice>
  </mc:AlternateContent>
  <xr:revisionPtr revIDLastSave="0" documentId="13_ncr:1_{875101AD-1B71-44EF-8F3C-087A45A2D81B}" xr6:coauthVersionLast="36" xr6:coauthVersionMax="36" xr10:uidLastSave="{00000000-0000-0000-0000-000000000000}"/>
  <workbookProtection workbookAlgorithmName="SHA-512" workbookHashValue="7sIMrJIRB/j9g9BuLdaM8okR9YjqBd+IO25PZseA8BQ6S4Qz2N5fpjFhhTCfpWadvBb/uGCpd2Lpdkz3Fxb3Eg==" workbookSaltValue="PluqFQibn4Ab39SZLPO+fg==" workbookSpinCount="100000" lockStructure="1"/>
  <bookViews>
    <workbookView xWindow="0" yWindow="0" windowWidth="20490" windowHeight="7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W10" i="4"/>
  <c r="B10" i="4"/>
  <c r="BB8" i="4"/>
  <c r="AT8" i="4"/>
  <c r="I8" i="4"/>
  <c r="B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<sst xmlns="http://schemas.openxmlformats.org/spreadsheetml/2006/main" count="241" uniqueCount="119">
  <si>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</si>
  <si>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</si>
  <si>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</si>
  <si>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</si>
  <si>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</si>
  <si>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</si>
  <si>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</si>
  <si>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</si>
  <si>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</si>
  <si>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</si>
  <si>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</si>
  <si>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</si>
  <si>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</si>
  <si>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</si>
  <si>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</si>
  <si>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</si>
  <si>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</si>
  <si>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</si>
  <si>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</si>
  <si>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</si>
  <si>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</si>
  <si>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</si>
  <si>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</si>
  <si>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</si>
  <si>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</si>
  <si>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</si>
  <si>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</si>
  <si>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</si>
  <si>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</si>
  <si>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</si>
  <si>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</si>
  <si>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</si>
  <si>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</si>
  <si>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</si>
  <si>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</si>
  <si>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</si>
  <si>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</si>
  <si>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</si>
  <si>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</si>
  <si>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</si>
  <si>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</si>
  <si>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</si>
  <si>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</si>
  <si>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</si>
  <si>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</si>
  <si>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</si>
  <si>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</si>
  <si>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</si>
  <si>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</si>
  <si>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</si>
  <si>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</si>
  <si>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</si>
  <si>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</si>
  <si>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</si>
  <si>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</si>
  <si>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</si>
  <si>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</si>
  <si>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</si>
  <si>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</si>
  <si>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</si>
  <si>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</si>
  <si>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</si>
  <si>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</si>
  <si>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</si>
  <si>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</si>
  <si>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</si>
  <si>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</si>
  <si>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</si>
  <si>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</si>
  <si>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</si>
  <si>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</si>
  <si>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</si>
  <si>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</si>
  <si>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</si>
  <si>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</si>
  <si>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</si>
  <si>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</si>
  <si>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</si>
  <si>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</si>
  <si>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</si>
  <si>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</si>
  <si>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</si>
  <si>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</si>
  <si>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</si>
  <si>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</si>
  <si>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</si>
  <si>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</si>
  <si>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</si>
  <si>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</si>
  <si>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</si>
  <si>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</si>
  <si>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</si>
  <si>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</si>
  <si>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</si>
  <si>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</si>
  <si>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</si>
  <si>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</si>
  <si>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</si>
  <si>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</si>
  <si>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</si>
  <si>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</si>
  <si>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</si>
  <si>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</si>
  <si>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</si>
  <si>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</si>
  <si>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</si>
  <si>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</si>
  <si>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</si>
  <si>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</si>
  <si>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</si>
  <si>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</si>
  <si>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</si>
  <si>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</si>
  <si>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</si>
  <si>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</si>
  <si>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</si>
  <si>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②－
③令和２年度においては令和元年度に引続き白倉地区の管渠布設工事を行った。今後は、今まで整備を進めてきた管渠の老朽化対策が必要となってくる。長寿命化・耐震化も含めた改築更新を効率的に進め、適切な維持管理とあわせた計画的なストックマネジメントの導入が重要な課題となっている。
</t>
    <rPh sb="7" eb="9">
      <t>レイワ</t>
    </rPh>
    <rPh sb="10" eb="12">
      <t>ネンド</t>
    </rPh>
    <rPh sb="17" eb="19">
      <t>レイワ</t>
    </rPh>
    <rPh sb="19" eb="21">
      <t>ガンネン</t>
    </rPh>
    <rPh sb="21" eb="22">
      <t>ド</t>
    </rPh>
    <rPh sb="23" eb="24">
      <t>ヒ</t>
    </rPh>
    <rPh sb="24" eb="25">
      <t>ツヅ</t>
    </rPh>
    <rPh sb="26" eb="28">
      <t>シラクラ</t>
    </rPh>
    <rPh sb="28" eb="30">
      <t>チク</t>
    </rPh>
    <rPh sb="31" eb="33">
      <t>カンキョ</t>
    </rPh>
    <rPh sb="33" eb="35">
      <t>フセツ</t>
    </rPh>
    <rPh sb="35" eb="37">
      <t>コウジ</t>
    </rPh>
    <rPh sb="38" eb="39">
      <t>オコナ</t>
    </rPh>
    <rPh sb="42" eb="44">
      <t>コンゴ</t>
    </rPh>
    <rPh sb="46" eb="47">
      <t>イマ</t>
    </rPh>
    <rPh sb="49" eb="51">
      <t>セイビ</t>
    </rPh>
    <rPh sb="52" eb="53">
      <t>スス</t>
    </rPh>
    <rPh sb="57" eb="59">
      <t>カンキョ</t>
    </rPh>
    <rPh sb="60" eb="63">
      <t>ロウキュウカ</t>
    </rPh>
    <rPh sb="63" eb="65">
      <t>タイサク</t>
    </rPh>
    <rPh sb="66" eb="68">
      <t>ヒツヨウ</t>
    </rPh>
    <rPh sb="75" eb="77">
      <t>チョウジュ</t>
    </rPh>
    <rPh sb="77" eb="78">
      <t>メイ</t>
    </rPh>
    <rPh sb="78" eb="79">
      <t>カ</t>
    </rPh>
    <rPh sb="80" eb="83">
      <t>タイシンカ</t>
    </rPh>
    <rPh sb="84" eb="85">
      <t>フク</t>
    </rPh>
    <rPh sb="87" eb="89">
      <t>カイチク</t>
    </rPh>
    <rPh sb="89" eb="91">
      <t>コウシン</t>
    </rPh>
    <rPh sb="92" eb="95">
      <t>コウリツテキ</t>
    </rPh>
    <rPh sb="96" eb="97">
      <t>スス</t>
    </rPh>
    <rPh sb="99" eb="101">
      <t>テキセツ</t>
    </rPh>
    <rPh sb="102" eb="104">
      <t>イジ</t>
    </rPh>
    <rPh sb="104" eb="106">
      <t>カンリ</t>
    </rPh>
    <rPh sb="111" eb="114">
      <t>ケイカクテキ</t>
    </rPh>
    <rPh sb="126" eb="128">
      <t>ドウニュウ</t>
    </rPh>
    <rPh sb="129" eb="131">
      <t>ジュウヨウ</t>
    </rPh>
    <rPh sb="132" eb="134">
      <t>カダイ</t>
    </rPh>
    <phoneticPr fontId="4"/>
  </si>
  <si>
    <t xml:space="preserve">①前年度同様、農業集落排水区域の特環下水接続になったことにより接続率が向上し、料金収入は増加した。公営企業会計移行業務による委託費の増加に伴い営業費用も増加したが、収益的収支は微増となった。
②－
③－
④地方債残高をすべて一般会計からの繰入金で賄っているため計上されない。
⑤農業集落排水区域の特環下水接続により、料金収入は増加したが、汚水処理費も増加したことにより、経費回収率は昨年とほぼ同じである。
⑥汚水処理費が増加しているが、農業集落排水区域の特環下水道接続により年間有収水量も増加したため、汚水処理原価は昨年とほぼ同じである。
⑦晴天時、雨天時では行っておらず、有収水量をもとに算出しているため計上されない。
⑧供用開始区域が増加したため、水洗化率も増加した。今後も使用料収入を確保するため、接続推進に努め、水洗化率の増加につなげていきたい。
</t>
    <rPh sb="1" eb="4">
      <t>ゼンネンド</t>
    </rPh>
    <rPh sb="4" eb="6">
      <t>ドウヨウ</t>
    </rPh>
    <rPh sb="7" eb="9">
      <t>ノウギョウ</t>
    </rPh>
    <rPh sb="9" eb="11">
      <t>シュウラク</t>
    </rPh>
    <rPh sb="11" eb="13">
      <t>ハイスイ</t>
    </rPh>
    <rPh sb="13" eb="15">
      <t>クイキ</t>
    </rPh>
    <rPh sb="16" eb="18">
      <t>トッカン</t>
    </rPh>
    <rPh sb="18" eb="20">
      <t>ゲスイ</t>
    </rPh>
    <rPh sb="20" eb="21">
      <t>セツ</t>
    </rPh>
    <rPh sb="21" eb="22">
      <t>ツヅ</t>
    </rPh>
    <rPh sb="31" eb="32">
      <t>セツ</t>
    </rPh>
    <rPh sb="32" eb="33">
      <t>ツヅ</t>
    </rPh>
    <rPh sb="33" eb="34">
      <t>リツ</t>
    </rPh>
    <rPh sb="35" eb="37">
      <t>コウジョウ</t>
    </rPh>
    <rPh sb="39" eb="41">
      <t>リョウキン</t>
    </rPh>
    <rPh sb="41" eb="43">
      <t>シュウニュウ</t>
    </rPh>
    <rPh sb="44" eb="46">
      <t>ゾウカ</t>
    </rPh>
    <rPh sb="49" eb="51">
      <t>コウエイ</t>
    </rPh>
    <rPh sb="51" eb="53">
      <t>キギョウ</t>
    </rPh>
    <rPh sb="53" eb="55">
      <t>カイケイ</t>
    </rPh>
    <rPh sb="55" eb="57">
      <t>イコウ</t>
    </rPh>
    <rPh sb="57" eb="59">
      <t>ギョウム</t>
    </rPh>
    <rPh sb="62" eb="64">
      <t>イタク</t>
    </rPh>
    <rPh sb="64" eb="65">
      <t>ヒ</t>
    </rPh>
    <rPh sb="66" eb="68">
      <t>ゾウカ</t>
    </rPh>
    <rPh sb="69" eb="70">
      <t>トモナ</t>
    </rPh>
    <rPh sb="71" eb="73">
      <t>エイギョウ</t>
    </rPh>
    <rPh sb="73" eb="75">
      <t>ヒヨウ</t>
    </rPh>
    <rPh sb="76" eb="78">
      <t>ゾウカ</t>
    </rPh>
    <rPh sb="82" eb="85">
      <t>シュウエキテキ</t>
    </rPh>
    <rPh sb="85" eb="87">
      <t>シュウシ</t>
    </rPh>
    <rPh sb="88" eb="90">
      <t>ビゾウ</t>
    </rPh>
    <rPh sb="130" eb="132">
      <t>ケイジョウ</t>
    </rPh>
    <rPh sb="139" eb="141">
      <t>ノウギョウ</t>
    </rPh>
    <rPh sb="141" eb="143">
      <t>シュウラク</t>
    </rPh>
    <rPh sb="143" eb="145">
      <t>ハイスイ</t>
    </rPh>
    <rPh sb="145" eb="147">
      <t>クイキ</t>
    </rPh>
    <rPh sb="148" eb="150">
      <t>トッカン</t>
    </rPh>
    <rPh sb="150" eb="152">
      <t>ゲスイ</t>
    </rPh>
    <rPh sb="152" eb="153">
      <t>セツ</t>
    </rPh>
    <rPh sb="153" eb="154">
      <t>ツヅ</t>
    </rPh>
    <rPh sb="158" eb="160">
      <t>リョウキン</t>
    </rPh>
    <rPh sb="160" eb="162">
      <t>シュウニュウ</t>
    </rPh>
    <rPh sb="163" eb="165">
      <t>ゾウカ</t>
    </rPh>
    <rPh sb="169" eb="171">
      <t>オスイ</t>
    </rPh>
    <rPh sb="171" eb="173">
      <t>ショリ</t>
    </rPh>
    <rPh sb="173" eb="174">
      <t>ヒ</t>
    </rPh>
    <rPh sb="175" eb="177">
      <t>ゾウカ</t>
    </rPh>
    <rPh sb="185" eb="187">
      <t>ケイヒ</t>
    </rPh>
    <rPh sb="187" eb="189">
      <t>カイシュウ</t>
    </rPh>
    <rPh sb="189" eb="190">
      <t>リツ</t>
    </rPh>
    <rPh sb="191" eb="193">
      <t>サクネン</t>
    </rPh>
    <rPh sb="196" eb="197">
      <t>オナ</t>
    </rPh>
    <rPh sb="204" eb="206">
      <t>オスイ</t>
    </rPh>
    <rPh sb="206" eb="208">
      <t>ショリ</t>
    </rPh>
    <rPh sb="208" eb="209">
      <t>ヒ</t>
    </rPh>
    <rPh sb="210" eb="212">
      <t>ゾウカ</t>
    </rPh>
    <rPh sb="218" eb="220">
      <t>ノウギョウ</t>
    </rPh>
    <rPh sb="220" eb="222">
      <t>シュウラク</t>
    </rPh>
    <rPh sb="222" eb="224">
      <t>ハイスイ</t>
    </rPh>
    <rPh sb="224" eb="226">
      <t>クイキ</t>
    </rPh>
    <rPh sb="227" eb="229">
      <t>トッカン</t>
    </rPh>
    <rPh sb="229" eb="232">
      <t>ゲスイドウ</t>
    </rPh>
    <rPh sb="232" eb="233">
      <t>セツ</t>
    </rPh>
    <rPh sb="233" eb="234">
      <t>ツヅ</t>
    </rPh>
    <rPh sb="237" eb="239">
      <t>ネンカン</t>
    </rPh>
    <rPh sb="239" eb="241">
      <t>ユウシュウ</t>
    </rPh>
    <rPh sb="241" eb="243">
      <t>スイリョウ</t>
    </rPh>
    <rPh sb="244" eb="246">
      <t>ゾウカ</t>
    </rPh>
    <rPh sb="251" eb="253">
      <t>オスイ</t>
    </rPh>
    <rPh sb="253" eb="255">
      <t>ショリ</t>
    </rPh>
    <rPh sb="255" eb="257">
      <t>ゲンカ</t>
    </rPh>
    <rPh sb="258" eb="260">
      <t>サクネン</t>
    </rPh>
    <rPh sb="263" eb="264">
      <t>オナ</t>
    </rPh>
    <rPh sb="303" eb="305">
      <t>ケイジョウ</t>
    </rPh>
    <rPh sb="312" eb="314">
      <t>キョウヨウ</t>
    </rPh>
    <rPh sb="314" eb="316">
      <t>カイシ</t>
    </rPh>
    <rPh sb="316" eb="318">
      <t>クイキ</t>
    </rPh>
    <rPh sb="319" eb="321">
      <t>ゾウカ</t>
    </rPh>
    <rPh sb="326" eb="329">
      <t>スイセンカ</t>
    </rPh>
    <rPh sb="329" eb="330">
      <t>リツ</t>
    </rPh>
    <rPh sb="331" eb="333">
      <t>ゾウカ</t>
    </rPh>
    <rPh sb="336" eb="338">
      <t>コンゴ</t>
    </rPh>
    <rPh sb="339" eb="342">
      <t>シヨウリョウ</t>
    </rPh>
    <rPh sb="342" eb="344">
      <t>シュウニュウ</t>
    </rPh>
    <rPh sb="345" eb="347">
      <t>カクホ</t>
    </rPh>
    <rPh sb="352" eb="353">
      <t>セツ</t>
    </rPh>
    <rPh sb="353" eb="354">
      <t>ツヅ</t>
    </rPh>
    <rPh sb="354" eb="356">
      <t>スイシン</t>
    </rPh>
    <rPh sb="357" eb="358">
      <t>ツト</t>
    </rPh>
    <rPh sb="360" eb="363">
      <t>スイセンカ</t>
    </rPh>
    <rPh sb="363" eb="364">
      <t>リツ</t>
    </rPh>
    <rPh sb="365" eb="367">
      <t>ゾウカ</t>
    </rPh>
    <phoneticPr fontId="4"/>
  </si>
  <si>
    <t>本事業においては、平成１４年度より供用開始となり、平成２９年度から順次、城南地区、天引地区の農業集落排水区域が特環下水に接続となっている。料金収入の増加は見込まれるが、営業費用の増加などから維持管理費をすべて賄うことは難しい。今後においては、接続推進を引続き行いながら、接続率向上により料金収入を増加させ、維持管理費と償還利子分は使用料で賄うよう努力していく必要がある。また、公営企業会計移行による経営基盤の実態をより正確に把握していきたい。</t>
    <rPh sb="0" eb="1">
      <t>ホン</t>
    </rPh>
    <rPh sb="1" eb="3">
      <t>ジギョウ</t>
    </rPh>
    <rPh sb="9" eb="11">
      <t>ヘイセイ</t>
    </rPh>
    <rPh sb="13" eb="15">
      <t>ネンド</t>
    </rPh>
    <rPh sb="17" eb="19">
      <t>キョウヨウ</t>
    </rPh>
    <rPh sb="19" eb="21">
      <t>カイシ</t>
    </rPh>
    <rPh sb="25" eb="27">
      <t>ヘイセイ</t>
    </rPh>
    <rPh sb="29" eb="31">
      <t>ネンド</t>
    </rPh>
    <rPh sb="33" eb="35">
      <t>ジュンジ</t>
    </rPh>
    <rPh sb="36" eb="38">
      <t>ジョウナン</t>
    </rPh>
    <rPh sb="38" eb="40">
      <t>チク</t>
    </rPh>
    <rPh sb="41" eb="43">
      <t>アマビキ</t>
    </rPh>
    <rPh sb="43" eb="45">
      <t>チク</t>
    </rPh>
    <rPh sb="46" eb="48">
      <t>ノウギョウ</t>
    </rPh>
    <rPh sb="48" eb="50">
      <t>シュウラク</t>
    </rPh>
    <rPh sb="50" eb="52">
      <t>ハイスイ</t>
    </rPh>
    <rPh sb="52" eb="54">
      <t>クイキ</t>
    </rPh>
    <rPh sb="55" eb="57">
      <t>トッカン</t>
    </rPh>
    <rPh sb="57" eb="59">
      <t>ゲスイ</t>
    </rPh>
    <rPh sb="60" eb="61">
      <t>セツ</t>
    </rPh>
    <rPh sb="61" eb="62">
      <t>ツヅ</t>
    </rPh>
    <rPh sb="69" eb="71">
      <t>リョウキン</t>
    </rPh>
    <rPh sb="71" eb="73">
      <t>シュウニュウ</t>
    </rPh>
    <rPh sb="74" eb="76">
      <t>ゾウカ</t>
    </rPh>
    <rPh sb="77" eb="79">
      <t>ミコ</t>
    </rPh>
    <rPh sb="95" eb="97">
      <t>イジ</t>
    </rPh>
    <rPh sb="97" eb="100">
      <t>カンリヒ</t>
    </rPh>
    <rPh sb="104" eb="105">
      <t>マカナ</t>
    </rPh>
    <rPh sb="109" eb="110">
      <t>ムズカ</t>
    </rPh>
    <rPh sb="113" eb="115">
      <t>コンゴ</t>
    </rPh>
    <rPh sb="121" eb="122">
      <t>セツ</t>
    </rPh>
    <rPh sb="122" eb="123">
      <t>ツヅ</t>
    </rPh>
    <rPh sb="123" eb="125">
      <t>スイシン</t>
    </rPh>
    <rPh sb="126" eb="128">
      <t>ヒキツヅ</t>
    </rPh>
    <rPh sb="129" eb="130">
      <t>オコナ</t>
    </rPh>
    <rPh sb="135" eb="136">
      <t>セツ</t>
    </rPh>
    <rPh sb="136" eb="137">
      <t>ツヅ</t>
    </rPh>
    <rPh sb="137" eb="138">
      <t>リツ</t>
    </rPh>
    <rPh sb="138" eb="140">
      <t>コウジョウ</t>
    </rPh>
    <rPh sb="143" eb="145">
      <t>リョウキン</t>
    </rPh>
    <rPh sb="145" eb="147">
      <t>シュウニュウ</t>
    </rPh>
    <rPh sb="148" eb="150">
      <t>ゾウカ</t>
    </rPh>
    <rPh sb="153" eb="155">
      <t>イジ</t>
    </rPh>
    <rPh sb="155" eb="158">
      <t>カンリヒ</t>
    </rPh>
    <rPh sb="159" eb="161">
      <t>ショウカン</t>
    </rPh>
    <rPh sb="161" eb="163">
      <t>リシ</t>
    </rPh>
    <rPh sb="163" eb="164">
      <t>ブン</t>
    </rPh>
    <rPh sb="165" eb="168">
      <t>シヨウリョウ</t>
    </rPh>
    <rPh sb="169" eb="170">
      <t>マカナ</t>
    </rPh>
    <rPh sb="173" eb="175">
      <t>ドリョク</t>
    </rPh>
    <rPh sb="179" eb="181">
      <t>ヒツヨウ</t>
    </rPh>
    <rPh sb="188" eb="190">
      <t>コウエイ</t>
    </rPh>
    <rPh sb="190" eb="192">
      <t>キギョウ</t>
    </rPh>
    <rPh sb="192" eb="194">
      <t>カイケイ</t>
    </rPh>
    <rPh sb="194" eb="196">
      <t>イコウ</t>
    </rPh>
    <rPh sb="199" eb="201">
      <t>ケイエイ</t>
    </rPh>
    <rPh sb="201" eb="203">
      <t>キバン</t>
    </rPh>
    <rPh sb="204" eb="206">
      <t>ジッタイ</t>
    </rPh>
    <rPh sb="209" eb="211">
      <t>セイカク</t>
    </rPh>
    <rPh sb="212" eb="214">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</si>
</sst>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8.3800000000000008</c:v>
                </c:pt>
                <c:pt idx="1">
                  <c:v>5.61</c:v>
                </c:pt>
                <c:pt idx="2">
                  <c:v>5.42</c:v>
                </c:pt>
                <c:pt idx="3">
                  <c:v>2.4900000000000002</c:v>
                </c:pt>
                <c:pt idx="4">
                  <c:v>3.3</c:v>
                </c:pt>
              </c:numCache>
            </c:numRef>
          </c:val>
          <c:extLst>
            <c:ext xmlns:c16="http://schemas.microsoft.com/office/drawing/2014/chart" uri="{C3380CC4-5D6E-409C-BE32-E72D297353CC}">
              <c16:uniqueId val="{00000000-06A7-4CCD-8238-A9B8657984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6A7-4CCD-8238-A9B8657984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25-4207-80FC-4CB38C8AF2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F25-4207-80FC-4CB38C8AF2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62.27</c:v>
                </c:pt>
                <c:pt idx="1">
                  <c:v>65.72</c:v>
                </c:pt>
                <c:pt idx="2">
                  <c:v>68.45</c:v>
                </c:pt>
                <c:pt idx="3">
                  <c:v>69.069999999999993</c:v>
                </c:pt>
                <c:pt idx="4">
                  <c:v>69.78</c:v>
                </c:pt>
              </c:numCache>
            </c:numRef>
          </c:val>
          <c:extLst>
            <c:ext xmlns:c16="http://schemas.microsoft.com/office/drawing/2014/chart" uri="{C3380CC4-5D6E-409C-BE32-E72D297353CC}">
              <c16:uniqueId val="{00000000-5AD1-45AF-82AE-99D45FB604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5AD1-45AF-82AE-99D45FB604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99.17</c:v>
                </c:pt>
                <c:pt idx="1">
                  <c:v>93.88</c:v>
                </c:pt>
                <c:pt idx="2">
                  <c:v>92.43</c:v>
                </c:pt>
                <c:pt idx="3">
                  <c:v>95.92</c:v>
                </c:pt>
                <c:pt idx="4">
                  <c:v>97.1</c:v>
                </c:pt>
              </c:numCache>
            </c:numRef>
          </c:val>
          <c:extLst>
            <c:ext xmlns:c16="http://schemas.microsoft.com/office/drawing/2014/chart" uri="{C3380CC4-5D6E-409C-BE32-E72D297353CC}">
              <c16:uniqueId val="{00000000-9E09-4472-89EC-3CFFD74F74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9-4472-89EC-3CFFD74F74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47-4258-9E4F-9860E08C1C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7-4258-9E4F-9860E08C1C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F-4B6E-AEBF-1C3B64FD8A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F-4B6E-AEBF-1C3B64FD8A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E-40DF-AECC-00A1371E49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E-40DF-AECC-00A1371E49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3-4911-BB77-2CAA4A6120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3-4911-BB77-2CAA4A6120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3-477A-9241-29E5E40365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4A73-477A-9241-29E5E40365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84.24</c:v>
                </c:pt>
                <c:pt idx="1">
                  <c:v>87.78</c:v>
                </c:pt>
                <c:pt idx="2">
                  <c:v>85.41</c:v>
                </c:pt>
                <c:pt idx="3">
                  <c:v>87.35</c:v>
                </c:pt>
                <c:pt idx="4">
                  <c:v>87.08</c:v>
                </c:pt>
              </c:numCache>
            </c:numRef>
          </c:val>
          <c:extLst>
            <c:ext xmlns:c16="http://schemas.microsoft.com/office/drawing/2014/chart" uri="{C3380CC4-5D6E-409C-BE32-E72D297353CC}">
              <c16:uniqueId val="{00000000-6B79-457A-94C3-62F30FA1B3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B79-457A-94C3-62F30FA1B3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178.52</c:v>
                </c:pt>
                <c:pt idx="1">
                  <c:v>150</c:v>
                </c:pt>
                <c:pt idx="2">
                  <c:v>150</c:v>
                </c:pt>
                <c:pt idx="3">
                  <c:v>150</c:v>
                </c:pt>
                <c:pt idx="4">
                  <c:v>150</c:v>
                </c:pt>
              </c:numCache>
            </c:numRef>
          </c:val>
          <c:extLst>
            <c:ext xmlns:c16="http://schemas.microsoft.com/office/drawing/2014/chart" uri="{C3380CC4-5D6E-409C-BE32-E72D297353CC}">
              <c16:uniqueId val="{00000000-BBCF-4C89-A1F8-5571E56664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BCF-4C89-A1F8-5571E56664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12943</v>
      </c>
      <c r="AM8" s="51"/>
      <c r="AN8" s="51"/>
      <c r="AO8" s="51"/>
      <c r="AP8" s="51"/>
      <c r="AQ8" s="51"/>
      <c r="AR8" s="51"/>
      <c r="AS8" s="51"/>
      <c r="AT8" s="46">
        <f>データ!T6</f>
        <v>58.61</v>
      </c>
      <c r="AU8" s="46"/>
      <c r="AV8" s="46"/>
      <c r="AW8" s="46"/>
      <c r="AX8" s="46"/>
      <c r="AY8" s="46"/>
      <c r="AZ8" s="46"/>
      <c r="BA8" s="46"/>
      <c r="BB8" s="46">
        <f>データ!U6</f>
        <v>220.83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31.44</v>
      </c>
      <c r="Q10" s="46"/>
      <c r="R10" s="46"/>
      <c r="S10" s="46"/>
      <c r="T10" s="46"/>
      <c r="U10" s="46"/>
      <c r="V10" s="46"/>
      <c r="W10" s="46">
        <f>データ!Q6</f>
        <v>83.6</v>
      </c>
      <c r="X10" s="46"/>
      <c r="Y10" s="46"/>
      <c r="Z10" s="46"/>
      <c r="AA10" s="46"/>
      <c r="AB10" s="46"/>
      <c r="AC10" s="46"/>
      <c r="AD10" s="51">
        <f>データ!R6</f>
        <v>2475</v>
      </c>
      <c r="AE10" s="51"/>
      <c r="AF10" s="51"/>
      <c r="AG10" s="51"/>
      <c r="AH10" s="51"/>
      <c r="AI10" s="51"/>
      <c r="AJ10" s="51"/>
      <c r="AK10" s="2"/>
      <c r="AL10" s="51">
        <f>データ!V6</f>
        <v>4050</v>
      </c>
      <c r="AM10" s="51"/>
      <c r="AN10" s="51"/>
      <c r="AO10" s="51"/>
      <c r="AP10" s="51"/>
      <c r="AQ10" s="51"/>
      <c r="AR10" s="51"/>
      <c r="AS10" s="51"/>
      <c r="AT10" s="46">
        <f>データ!W6</f>
        <v>2.02</v>
      </c>
      <c r="AU10" s="46"/>
      <c r="AV10" s="46"/>
      <c r="AW10" s="46"/>
      <c r="AX10" s="46"/>
      <c r="AY10" s="46"/>
      <c r="AZ10" s="46"/>
      <c r="BA10" s="46"/>
      <c r="BB10" s="46">
        <f>データ!X6</f>
        <v>2004.95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TzJxy0lPmwGBA/zTBR1IUG/CdsXOndpXflUUJ9Is8jHDiWEfNHevfe+cshWQt0QYaxWduQiC7ramyHmjxaXIw==" saltValue="3nfXcSEEJo3PqS44AKFP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103845</v>
      </c>
      <c r="D6" s="33">
        <f t="shared" si="3"/>
        <v>47</v>
      </c>
      <c r="E6" s="33">
        <f t="shared" si="3"/>
        <v>17</v>
      </c>
      <c r="F6" s="33">
        <f t="shared" si="3"/>
        <v>4</v>
      </c>
      <c r="G6" s="33">
        <f t="shared" si="3"/>
        <v>0</v>
      </c>
      <c r="H6" s="33" t="str">
        <f t="shared" si="3"/>
        <v>群馬県　甘楽町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31.44</v>
      </c>
      <c r="Q6" s="34">
        <f t="shared" si="3"/>
        <v>83.6</v>
      </c>
      <c r="R6" s="34">
        <f t="shared" si="3"/>
        <v>2475</v>
      </c>
      <c r="S6" s="34">
        <f t="shared" si="3"/>
        <v>12943</v>
      </c>
      <c r="T6" s="34">
        <f t="shared" si="3"/>
        <v>58.61</v>
      </c>
      <c r="U6" s="34">
        <f t="shared" si="3"/>
        <v>220.83</v>
      </c>
      <c r="V6" s="34">
        <f t="shared" si="3"/>
        <v>4050</v>
      </c>
      <c r="W6" s="34">
        <f t="shared" si="3"/>
        <v>2.02</v>
      </c>
      <c r="X6" s="34">
        <f t="shared" si="3"/>
        <v>2004.95</v>
      </c>
      <c r="Y6" s="35">
        <f>IF(Y7="",NA(),Y7)</f>
        <v>99.17</v>
      </c>
      <c r="Z6" s="35">
        <f t="shared" ref="Z6:AH6" si="4">IF(Z7="",NA(),Z7)</f>
        <v>93.88</v>
      </c>
      <c r="AA6" s="35">
        <f t="shared" si="4"/>
        <v>92.43</v>
      </c>
      <c r="AB6" s="35">
        <f t="shared" si="4"/>
        <v>95.92</v>
      </c>
      <c r="AC6" s="35">
        <f t="shared" si="4"/>
        <v>97.1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84.24</v>
      </c>
      <c r="BR6" s="35">
        <f t="shared" ref="BR6:BZ6" si="8">IF(BR7="",NA(),BR7)</f>
        <v>87.78</v>
      </c>
      <c r="BS6" s="35">
        <f t="shared" si="8"/>
        <v>85.41</v>
      </c>
      <c r="BT6" s="35">
        <f t="shared" si="8"/>
        <v>87.35</v>
      </c>
      <c r="BU6" s="35">
        <f t="shared" si="8"/>
        <v>87.08</v>
      </c>
      <c r="BV6" s="35">
        <f t="shared" si="8"/>
        <v>69.87</v>
      </c>
      <c r="BW6" s="35">
        <f t="shared" si="8"/>
        <v>74.3</v>
      </c>
      <c r="BX6" s="35">
        <f t="shared" si="8"/>
        <v>72.260000000000005</v>
      </c>
      <c r="BY6" s="35">
        <f t="shared" si="8"/>
        <v>71.84</v>
      </c>
      <c r="BZ6" s="35">
        <f t="shared" si="8"/>
        <v>73.36</v>
      </c>
      <c r="CA6" s="34" t="str">
        <f>IF(CA7="","",IF(CA7="-","【-】","【"&amp;SUBSTITUTE(TEXT(CA7,"#,##0.00"),"-","△")&amp;"】"))</f>
        <v>【75.29】</v>
      </c>
      <c r="CB6" s="35">
        <f>IF(CB7="",NA(),CB7)</f>
        <v>178.52</v>
      </c>
      <c r="CC6" s="35">
        <f t="shared" ref="CC6:CK6" si="9">IF(CC7="",NA(),CC7)</f>
        <v>150</v>
      </c>
      <c r="CD6" s="35">
        <f t="shared" si="9"/>
        <v>150</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62.27</v>
      </c>
      <c r="CY6" s="35">
        <f t="shared" ref="CY6:DG6" si="11">IF(CY7="",NA(),CY7)</f>
        <v>65.72</v>
      </c>
      <c r="CZ6" s="35">
        <f t="shared" si="11"/>
        <v>68.45</v>
      </c>
      <c r="DA6" s="35">
        <f t="shared" si="11"/>
        <v>69.069999999999993</v>
      </c>
      <c r="DB6" s="35">
        <f t="shared" si="11"/>
        <v>69.78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8.3800000000000008</v>
      </c>
      <c r="EF6" s="35">
        <f t="shared" ref="EF6:EN6" si="14">IF(EF7="",NA(),EF7)</f>
        <v>5.61</v>
      </c>
      <c r="EG6" s="35">
        <f t="shared" si="14"/>
        <v>5.42</v>
      </c>
      <c r="EH6" s="35">
        <f t="shared" si="14"/>
        <v>2.4900000000000002</v>
      </c>
      <c r="EI6" s="35">
        <f t="shared" si="14"/>
        <v>3.3</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103845</v>
      </c>
      <c r="D7" s="37">
        <v>47</v>
      </c>
      <c r="E7" s="37">
        <v>17</v>
      </c>
      <c r="F7" s="37">
        <v>4</v>
      </c>
      <c r="G7" s="37">
        <v>0</v>
      </c>
      <c r="H7" s="37" t="s">
        <v>98</v>
      </c>
      <c r="I7" s="37" t="s">
        <v>99</v>
      </c>
      <c r="J7" s="37" t="s">
        <v>100</v>
      </c>
      <c r="K7" s="37" t="s">
        <v>101</v>
      </c>
      <c r="L7" s="37" t="s">
        <v>102</v>
      </c>
      <c r="M7" s="37" t="s">
        <v>103</v>
      </c>
      <c r="N7" s="38" t="s">
        <v>104</v>
      </c>
      <c r="O7" s="38" t="s">
        <v>105</v>
      </c>
      <c r="P7" s="38">
        <v>31.44</v>
      </c>
      <c r="Q7" s="38">
        <v>83.6</v>
      </c>
      <c r="R7" s="38">
        <v>2475</v>
      </c>
      <c r="S7" s="38">
        <v>12943</v>
      </c>
      <c r="T7" s="38">
        <v>58.61</v>
      </c>
      <c r="U7" s="38">
        <v>220.83</v>
      </c>
      <c r="V7" s="38">
        <v>4050</v>
      </c>
      <c r="W7" s="38">
        <v>2.02</v>
      </c>
      <c r="X7" s="38">
        <v>2004.95</v>
      </c>
      <c r="Y7" s="38">
        <v>99.17</v>
      </c>
      <c r="Z7" s="38">
        <v>93.88</v>
      </c>
      <c r="AA7" s="38">
        <v>92.43</v>
      </c>
      <c r="AB7" s="38">
        <v>95.92</v>
      </c>
      <c r="AC7" s="38">
        <v>97.1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84.24</v>
      </c>
      <c r="BR7" s="38">
        <v>87.78</v>
      </c>
      <c r="BS7" s="38">
        <v>85.41</v>
      </c>
      <c r="BT7" s="38">
        <v>87.35</v>
      </c>
      <c r="BU7" s="38">
        <v>87.08</v>
      </c>
      <c r="BV7" s="38">
        <v>69.87</v>
      </c>
      <c r="BW7" s="38">
        <v>74.3</v>
      </c>
      <c r="BX7" s="38">
        <v>72.260000000000005</v>
      </c>
      <c r="BY7" s="38">
        <v>71.84</v>
      </c>
      <c r="BZ7" s="38">
        <v>73.36</v>
      </c>
      <c r="CA7" s="38">
        <v>75.290000000000006</v>
      </c>
      <c r="CB7" s="38">
        <v>178.52</v>
      </c>
      <c r="CC7" s="38">
        <v>150</v>
      </c>
      <c r="CD7" s="38">
        <v>150</v>
      </c>
      <c r="CE7" s="38">
        <v>150</v>
      </c>
      <c r="CF7" s="38">
        <v>150</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62.27</v>
      </c>
      <c r="CY7" s="38">
        <v>65.72</v>
      </c>
      <c r="CZ7" s="38">
        <v>68.45</v>
      </c>
      <c r="DA7" s="38">
        <v>69.069999999999993</v>
      </c>
      <c r="DB7" s="38">
        <v>69.78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8.3800000000000008</v>
      </c>
      <c r="EF7" s="38">
        <v>5.61</v>
      </c>
      <c r="EG7" s="38">
        <v>5.42</v>
      </c>
      <c r="EH7" s="38">
        <v>2.4900000000000002</v>
      </c>
      <c r="EI7" s="38">
        <v>3.3</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2021-12-03T07:50:20Z</dcterms:created>
  <dcterms:modified xsi:type="dcterms:W3CDTF">2022-02-08T09:05:07Z</dcterms:modified>
  <cp:category/>
</cp:coreProperties>
</file>