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C:\Users\goto-tetsuya\Desktop\"/>
    </mc:Choice>
  </mc:AlternateContent>
  <xr:revisionPtr revIDLastSave="0" documentId="13_ncr:1_{CE5D8103-4FB7-482C-8614-BCCF30C81327}" xr6:coauthVersionLast="36" xr6:coauthVersionMax="36" xr10:uidLastSave="{00000000-0000-0000-0000-000000000000}"/>
  <workbookProtection workbookAlgorithmName="SHA-512" workbookHashValue="KGFveiEjwTzZrJ5YAPO114qhX3aiWH5yyCWsVaYm3hmCrQh11Wc6wV2XGGqeT9pBWXZnBmUeAhPvNcvXfQe36Q==" workbookSaltValue="mluMhSmTmWM8SWDNDY363g==" workbookSpinCount="100000" lockStructure="1"/>
  <bookViews>
    <workbookView xWindow="0" yWindow="0" windowWidth="20490" windowHeight="755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P6" i="5"/>
  <c r="P10" i="4" s="1"/>
  <c r="O6" i="5"/>
  <c r="N6" i="5"/>
  <c r="B10" i="4" s="1"/>
  <c r="M6" i="5"/>
  <c r="L6" i="5"/>
  <c r="W8" i="4" s="1"/>
  <c r="K6" i="5"/>
  <c r="J6" i="5"/>
  <c r="I8" i="4" s="1"/>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AL10" i="4"/>
  <c r="W10" i="4"/>
  <c r="I10" i="4"/>
  <c r="AL8" i="4"/>
  <c r="AD8" i="4"/>
  <c r="P8" i="4"/>
  <c r="B8" i="4"/>
</calcChain>
</file>

<file path=xl/sharedStrings.xml><?xml version="1.0" encoding="utf-8"?>
<sst xmlns="http://schemas.openxmlformats.org/spreadsheetml/2006/main" count="253" uniqueCount="120">
  <si>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</si>
  <si>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</si>
  <si>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</si>
  <si>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</si>
  <si>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</si>
  <si>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</si>
  <si>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</si>
  <si>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</si>
  <si>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</si>
  <si>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</si>
  <si>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</si>
  <si>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</si>
  <si>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</si>
  <si>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</si>
  <si>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</si>
  <si>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</si>
  <si>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</si>
  <si>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</si>
  <si>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</si>
  <si>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</si>
  <si>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</si>
  <si>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</si>
  <si>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</si>
  <si>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</si>
  <si>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</si>
  <si>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</si>
  <si>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</si>
  <si>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</si>
  <si>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</si>
  <si>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</si>
  <si>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</si>
  <si>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</si>
  <si>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</si>
  <si>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</si>
  <si>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</si>
  <si>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</si>
  <si>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</si>
  <si>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</si>
  <si>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</si>
  <si>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</si>
  <si>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</si>
  <si>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</si>
  <si>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</si>
  <si>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</si>
  <si>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</si>
  <si>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</si>
  <si>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</si>
  <si>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</si>
  <si>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</si>
  <si>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</si>
  <si>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</si>
  <si>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</si>
  <si>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</si>
  <si>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</si>
  <si>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</si>
  <si>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</si>
  <si>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</si>
  <si>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</si>
  <si>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</si>
  <si>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</si>
  <si>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</si>
  <si>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</si>
  <si>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</si>
  <si>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</si>
  <si>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</si>
  <si>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</si>
  <si>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</si>
  <si>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</si>
  <si>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</si>
  <si>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</si>
  <si>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</si>
  <si>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</si>
  <si>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</si>
  <si>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</si>
  <si>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</si>
  <si>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</si>
  <si>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</si>
  <si>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</si>
  <si>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</si>
  <si>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</si>
  <si>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</si>
  <si>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</si>
  <si>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</si>
  <si>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</si>
  <si>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</si>
  <si>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</si>
  <si>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</si>
  <si>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</si>
  <si>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</si>
  <si>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</si>
  <si>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</si>
  <si>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</si>
  <si>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</si>
  <si>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</si>
  <si>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</si>
  <si>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</si>
  <si>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</si>
  <si>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</si>
  <si>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川場村</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</si>
  <si>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</si>
  <si>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</si>
  <si>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</si>
  <si>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</si>
  <si>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</si>
  <si>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</si>
  <si>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</si>
  <si>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</si>
  <si>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</si>
  <si>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</si>
  <si>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</si>
  <si>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</si>
  <si>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</si>
  <si>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</si>
  <si>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</si>
  <si>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</si>
  <si>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</si>
  <si>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</si>
  <si>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浄化センター管理棟の耐震工事を行った。
　今後は、管理棟の電気機械設備の更新を行う。
　管渠については、定期的な点検･調査を進めていくことで、異常箇所を早期に発見し、維持管理に努めていく。</t>
    <rPh sb="1" eb="3">
      <t>ジョウカ</t>
    </rPh>
    <rPh sb="7" eb="10">
      <t>カンリトウ</t>
    </rPh>
    <rPh sb="11" eb="13">
      <t>タイシン</t>
    </rPh>
    <rPh sb="13" eb="15">
      <t>コウジ</t>
    </rPh>
    <rPh sb="16" eb="17">
      <t>オコナ</t>
    </rPh>
    <rPh sb="22" eb="24">
      <t>コンゴ</t>
    </rPh>
    <rPh sb="26" eb="29">
      <t>カンリトウ</t>
    </rPh>
    <rPh sb="30" eb="32">
      <t>デンキ</t>
    </rPh>
    <rPh sb="32" eb="34">
      <t>キカイ</t>
    </rPh>
    <rPh sb="34" eb="36">
      <t>セツビ</t>
    </rPh>
    <rPh sb="37" eb="39">
      <t>コウシン</t>
    </rPh>
    <rPh sb="40" eb="41">
      <t>オコナ</t>
    </rPh>
    <rPh sb="45" eb="47">
      <t>カンキョ</t>
    </rPh>
    <rPh sb="53" eb="56">
      <t>テイキテキ</t>
    </rPh>
    <rPh sb="57" eb="59">
      <t>テンケン</t>
    </rPh>
    <rPh sb="60" eb="62">
      <t>チョウサ</t>
    </rPh>
    <rPh sb="63" eb="64">
      <t>スス</t>
    </rPh>
    <rPh sb="72" eb="74">
      <t>イジョウ</t>
    </rPh>
    <rPh sb="74" eb="76">
      <t>カショ</t>
    </rPh>
    <rPh sb="77" eb="79">
      <t>ソウキ</t>
    </rPh>
    <rPh sb="80" eb="82">
      <t>ハッケン</t>
    </rPh>
    <rPh sb="84" eb="86">
      <t>イジ</t>
    </rPh>
    <rPh sb="86" eb="88">
      <t>カンリ</t>
    </rPh>
    <rPh sb="89" eb="90">
      <t>ツト</t>
    </rPh>
    <phoneticPr fontId="4"/>
  </si>
  <si>
    <t xml:space="preserve">　「収益的収支比率」、「経費回収率」ともに前年度とほぼ同水準である。また、「汚水処理原価」も横ばいであり、下水道事業運営に要する経費を一般会計からの繰入金に頼っていることが大きな要因である。
　「企業債残高対事業規模比率」は、地方債現在高をすべて一般会計負担額として計算しているため、数値が出てこない。
　一般会計負担額を減らせるように料金改定をおこなっていく必要がある。
 　健全性・効率性ともに良くない状態が続いている。
「施設利用率」も前年度とほぼ同水準だが、今後の人口減少などにより減少することが考えられる。
　「水洗化率」については、広報誌やホームページでの啓発活動を行ったことで増加したと考えられるため、今後も、継続していく。
</t>
    <rPh sb="2" eb="5">
      <t>シュウエキテキ</t>
    </rPh>
    <rPh sb="5" eb="7">
      <t>シュウシ</t>
    </rPh>
    <rPh sb="7" eb="9">
      <t>ヒリツ</t>
    </rPh>
    <rPh sb="12" eb="14">
      <t>ケイヒ</t>
    </rPh>
    <rPh sb="14" eb="17">
      <t>カイシュウリツ</t>
    </rPh>
    <rPh sb="21" eb="24">
      <t>ゼンネンド</t>
    </rPh>
    <rPh sb="27" eb="30">
      <t>ドウスイジュン</t>
    </rPh>
    <rPh sb="38" eb="40">
      <t>オスイ</t>
    </rPh>
    <rPh sb="40" eb="42">
      <t>ショリ</t>
    </rPh>
    <rPh sb="42" eb="44">
      <t>ゲンカ</t>
    </rPh>
    <rPh sb="46" eb="47">
      <t>ヨコ</t>
    </rPh>
    <rPh sb="53" eb="56">
      <t>ゲスイドウ</t>
    </rPh>
    <rPh sb="56" eb="58">
      <t>ジギョウ</t>
    </rPh>
    <rPh sb="58" eb="60">
      <t>ウンエイ</t>
    </rPh>
    <rPh sb="61" eb="62">
      <t>ヨウ</t>
    </rPh>
    <rPh sb="64" eb="66">
      <t>ケイヒ</t>
    </rPh>
    <rPh sb="69" eb="71">
      <t>カイケイ</t>
    </rPh>
    <rPh sb="74" eb="77">
      <t>クリイレキン</t>
    </rPh>
    <rPh sb="78" eb="79">
      <t>タヨ</t>
    </rPh>
    <rPh sb="86" eb="87">
      <t>オオ</t>
    </rPh>
    <rPh sb="89" eb="91">
      <t>ヨウイン</t>
    </rPh>
    <rPh sb="98" eb="101">
      <t>キギョウサイ</t>
    </rPh>
    <rPh sb="101" eb="103">
      <t>ザンダカ</t>
    </rPh>
    <rPh sb="103" eb="104">
      <t>タイ</t>
    </rPh>
    <rPh sb="104" eb="106">
      <t>ジギョウ</t>
    </rPh>
    <rPh sb="106" eb="108">
      <t>キボ</t>
    </rPh>
    <rPh sb="113" eb="116">
      <t>チホウサイ</t>
    </rPh>
    <rPh sb="116" eb="119">
      <t>ゲンザイダカ</t>
    </rPh>
    <rPh sb="123" eb="125">
      <t>イッパン</t>
    </rPh>
    <rPh sb="125" eb="127">
      <t>カイケイ</t>
    </rPh>
    <rPh sb="127" eb="130">
      <t>フタンガク</t>
    </rPh>
    <rPh sb="133" eb="135">
      <t>ケイサン</t>
    </rPh>
    <rPh sb="142" eb="144">
      <t>スウチ</t>
    </rPh>
    <rPh sb="145" eb="146">
      <t>デ</t>
    </rPh>
    <rPh sb="153" eb="155">
      <t>イッパン</t>
    </rPh>
    <rPh sb="155" eb="157">
      <t>カイケイ</t>
    </rPh>
    <rPh sb="157" eb="160">
      <t>フタンガク</t>
    </rPh>
    <rPh sb="161" eb="162">
      <t>ヘ</t>
    </rPh>
    <rPh sb="168" eb="170">
      <t>リョウキン</t>
    </rPh>
    <rPh sb="170" eb="172">
      <t>カイテイ</t>
    </rPh>
    <rPh sb="180" eb="182">
      <t>ヒツヨウ</t>
    </rPh>
    <rPh sb="189" eb="192">
      <t>ケンゼンセイ</t>
    </rPh>
    <rPh sb="193" eb="196">
      <t>コウリツセイ</t>
    </rPh>
    <rPh sb="199" eb="200">
      <t>ヨ</t>
    </rPh>
    <rPh sb="203" eb="205">
      <t>ジョウタイ</t>
    </rPh>
    <rPh sb="206" eb="207">
      <t>ツヅ</t>
    </rPh>
    <rPh sb="261" eb="264">
      <t>スイセンカ</t>
    </rPh>
    <rPh sb="264" eb="265">
      <t>リツ</t>
    </rPh>
    <rPh sb="272" eb="275">
      <t>コウホウシ</t>
    </rPh>
    <rPh sb="284" eb="286">
      <t>ケイハツ</t>
    </rPh>
    <rPh sb="286" eb="288">
      <t>カツドウ</t>
    </rPh>
    <rPh sb="289" eb="290">
      <t>オコナ</t>
    </rPh>
    <rPh sb="295" eb="297">
      <t>ゾウカ</t>
    </rPh>
    <rPh sb="300" eb="301">
      <t>カンガ</t>
    </rPh>
    <rPh sb="308" eb="310">
      <t>コンゴ</t>
    </rPh>
    <rPh sb="312" eb="314">
      <t>ケイゾク</t>
    </rPh>
    <phoneticPr fontId="4"/>
  </si>
  <si>
    <t>　2系列運転を開始したことから、維持管理費の支出が増加し、現在の経営のままでは、一般会計の負担が増加することが明らかである。
　料金の改定を進めることで、経費回収率をあげられるよう努めていく。
　ストックマネジメント計画による計画的な維持管理をし、経費の平準化にも努める。</t>
    <rPh sb="2" eb="4">
      <t>ケイレツ</t>
    </rPh>
    <rPh sb="4" eb="6">
      <t>ウンテン</t>
    </rPh>
    <rPh sb="7" eb="9">
      <t>カイシ</t>
    </rPh>
    <rPh sb="16" eb="18">
      <t>イジ</t>
    </rPh>
    <rPh sb="18" eb="21">
      <t>カンリヒ</t>
    </rPh>
    <rPh sb="29" eb="31">
      <t>ゲンザイ</t>
    </rPh>
    <rPh sb="32" eb="34">
      <t>ケイエイ</t>
    </rPh>
    <rPh sb="40" eb="42">
      <t>イッパン</t>
    </rPh>
    <rPh sb="42" eb="44">
      <t>カイケイ</t>
    </rPh>
    <rPh sb="45" eb="47">
      <t>フタン</t>
    </rPh>
    <rPh sb="48" eb="50">
      <t>ゾウカ</t>
    </rPh>
    <rPh sb="55" eb="56">
      <t>アキ</t>
    </rPh>
    <rPh sb="64" eb="66">
      <t>リョウキン</t>
    </rPh>
    <rPh sb="67" eb="69">
      <t>カイテイ</t>
    </rPh>
    <rPh sb="70" eb="71">
      <t>スス</t>
    </rPh>
    <rPh sb="77" eb="79">
      <t>ケイヒ</t>
    </rPh>
    <rPh sb="79" eb="82">
      <t>カイシュウリツ</t>
    </rPh>
    <rPh sb="90" eb="91">
      <t>ツト</t>
    </rPh>
    <rPh sb="108" eb="110">
      <t>ケイカク</t>
    </rPh>
    <rPh sb="113" eb="116">
      <t>ケイカクテキ</t>
    </rPh>
    <rPh sb="117" eb="119">
      <t>イジ</t>
    </rPh>
    <rPh sb="119" eb="121">
      <t>カンリ</t>
    </rPh>
    <rPh sb="124" eb="126">
      <t>ケイヒ</t>
    </rPh>
    <rPh sb="127" eb="130">
      <t>ヘイジュンカ</t>
    </rPh>
    <rPh sb="132" eb="133">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</si>
</sst>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4C1-42E9-AFF9-6C398E4391A1}"/>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0.09</c:v>
                </c:pt>
                <c:pt idx="2">
                  <c:v>0.13</c:v>
                </c:pt>
                <c:pt idx="3">
                  <c:v>0.36</c:v>
                </c:pt>
                <c:pt idx="4">
                  <c:v>0.39</c:v>
                </c:pt>
              </c:numCache>
            </c:numRef>
          </c:val>
          <c:smooth val="0"/>
          <c:extLst>
            <c:ext xmlns:c16="http://schemas.microsoft.com/office/drawing/2014/chart" uri="{C3380CC4-5D6E-409C-BE32-E72D297353CC}">
              <c16:uniqueId val="{00000001-74C1-42E9-AFF9-6C398E4391A1}"/>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52.6</c:v>
                </c:pt>
                <c:pt idx="1">
                  <c:v>51.6</c:v>
                </c:pt>
                <c:pt idx="2">
                  <c:v>49.25</c:v>
                </c:pt>
                <c:pt idx="3">
                  <c:v>48.6</c:v>
                </c:pt>
                <c:pt idx="4">
                  <c:v>50.35</c:v>
                </c:pt>
              </c:numCache>
            </c:numRef>
          </c:val>
          <c:extLst>
            <c:ext xmlns:c16="http://schemas.microsoft.com/office/drawing/2014/chart" uri="{C3380CC4-5D6E-409C-BE32-E72D297353CC}">
              <c16:uniqueId val="{00000000-83A1-4D68-A8F3-577F97ED7F71}"/>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42.9</c:v>
                </c:pt>
                <c:pt idx="1">
                  <c:v>43.36</c:v>
                </c:pt>
                <c:pt idx="2">
                  <c:v>42.56</c:v>
                </c:pt>
                <c:pt idx="3">
                  <c:v>42.47</c:v>
                </c:pt>
                <c:pt idx="4">
                  <c:v>42.4</c:v>
                </c:pt>
              </c:numCache>
            </c:numRef>
          </c:val>
          <c:smooth val="0"/>
          <c:extLst>
            <c:ext xmlns:c16="http://schemas.microsoft.com/office/drawing/2014/chart" uri="{C3380CC4-5D6E-409C-BE32-E72D297353CC}">
              <c16:uniqueId val="{00000001-83A1-4D68-A8F3-577F97ED7F71}"/>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80.83</c:v>
                </c:pt>
                <c:pt idx="1">
                  <c:v>82.09</c:v>
                </c:pt>
                <c:pt idx="2">
                  <c:v>82.38</c:v>
                </c:pt>
                <c:pt idx="3">
                  <c:v>81.97</c:v>
                </c:pt>
                <c:pt idx="4">
                  <c:v>83.42</c:v>
                </c:pt>
              </c:numCache>
            </c:numRef>
          </c:val>
          <c:extLst>
            <c:ext xmlns:c16="http://schemas.microsoft.com/office/drawing/2014/chart" uri="{C3380CC4-5D6E-409C-BE32-E72D297353CC}">
              <c16:uniqueId val="{00000000-9B10-4158-8012-A6D38C7E1F87}"/>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83.5</c:v>
                </c:pt>
                <c:pt idx="1">
                  <c:v>83.06</c:v>
                </c:pt>
                <c:pt idx="2">
                  <c:v>83.32</c:v>
                </c:pt>
                <c:pt idx="3">
                  <c:v>83.75</c:v>
                </c:pt>
                <c:pt idx="4">
                  <c:v>84.19</c:v>
                </c:pt>
              </c:numCache>
            </c:numRef>
          </c:val>
          <c:smooth val="0"/>
          <c:extLst>
            <c:ext xmlns:c16="http://schemas.microsoft.com/office/drawing/2014/chart" uri="{C3380CC4-5D6E-409C-BE32-E72D297353CC}">
              <c16:uniqueId val="{00000001-9B10-4158-8012-A6D38C7E1F87}"/>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88.08</c:v>
                </c:pt>
                <c:pt idx="1">
                  <c:v>89.73</c:v>
                </c:pt>
                <c:pt idx="2">
                  <c:v>39.729999999999997</c:v>
                </c:pt>
                <c:pt idx="3">
                  <c:v>38.659999999999997</c:v>
                </c:pt>
                <c:pt idx="4">
                  <c:v>40.159999999999997</c:v>
                </c:pt>
              </c:numCache>
            </c:numRef>
          </c:val>
          <c:extLst>
            <c:ext xmlns:c16="http://schemas.microsoft.com/office/drawing/2014/chart" uri="{C3380CC4-5D6E-409C-BE32-E72D297353CC}">
              <c16:uniqueId val="{00000000-60BE-47A6-A359-A92C0DA84066}"/>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0BE-47A6-A359-A92C0DA84066}"/>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349-4663-A666-B1870169E078}"/>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349-4663-A666-B1870169E078}"/>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D3C-4FE3-B2A6-B5008DB6470C}"/>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D3C-4FE3-B2A6-B5008DB6470C}"/>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FD9-47F5-BF99-7BE249405DB7}"/>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FD9-47F5-BF99-7BE249405DB7}"/>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385-4F86-9522-636FC21DB5EA}"/>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385-4F86-9522-636FC21DB5EA}"/>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7F4-4127-8179-CB6DB126F421}"/>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1298.9100000000001</c:v>
                </c:pt>
                <c:pt idx="1">
                  <c:v>1243.71</c:v>
                </c:pt>
                <c:pt idx="2">
                  <c:v>1194.1500000000001</c:v>
                </c:pt>
                <c:pt idx="3">
                  <c:v>1206.79</c:v>
                </c:pt>
                <c:pt idx="4">
                  <c:v>1258.43</c:v>
                </c:pt>
              </c:numCache>
            </c:numRef>
          </c:val>
          <c:smooth val="0"/>
          <c:extLst>
            <c:ext xmlns:c16="http://schemas.microsoft.com/office/drawing/2014/chart" uri="{C3380CC4-5D6E-409C-BE32-E72D297353CC}">
              <c16:uniqueId val="{00000001-87F4-4127-8179-CB6DB126F421}"/>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86.51</c:v>
                </c:pt>
                <c:pt idx="1">
                  <c:v>50.5</c:v>
                </c:pt>
                <c:pt idx="2">
                  <c:v>20.12</c:v>
                </c:pt>
                <c:pt idx="3">
                  <c:v>19.84</c:v>
                </c:pt>
                <c:pt idx="4">
                  <c:v>19.63</c:v>
                </c:pt>
              </c:numCache>
            </c:numRef>
          </c:val>
          <c:extLst>
            <c:ext xmlns:c16="http://schemas.microsoft.com/office/drawing/2014/chart" uri="{C3380CC4-5D6E-409C-BE32-E72D297353CC}">
              <c16:uniqueId val="{00000000-DDB7-409C-9C21-721B8E1FFD91}"/>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69.87</c:v>
                </c:pt>
                <c:pt idx="1">
                  <c:v>74.3</c:v>
                </c:pt>
                <c:pt idx="2">
                  <c:v>72.260000000000005</c:v>
                </c:pt>
                <c:pt idx="3">
                  <c:v>71.84</c:v>
                </c:pt>
                <c:pt idx="4">
                  <c:v>73.36</c:v>
                </c:pt>
              </c:numCache>
            </c:numRef>
          </c:val>
          <c:smooth val="0"/>
          <c:extLst>
            <c:ext xmlns:c16="http://schemas.microsoft.com/office/drawing/2014/chart" uri="{C3380CC4-5D6E-409C-BE32-E72D297353CC}">
              <c16:uniqueId val="{00000001-DDB7-409C-9C21-721B8E1FFD91}"/>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100.15</c:v>
                </c:pt>
                <c:pt idx="1">
                  <c:v>174.68</c:v>
                </c:pt>
                <c:pt idx="2">
                  <c:v>442.6</c:v>
                </c:pt>
                <c:pt idx="3">
                  <c:v>449.33</c:v>
                </c:pt>
                <c:pt idx="4">
                  <c:v>467.48</c:v>
                </c:pt>
              </c:numCache>
            </c:numRef>
          </c:val>
          <c:extLst>
            <c:ext xmlns:c16="http://schemas.microsoft.com/office/drawing/2014/chart" uri="{C3380CC4-5D6E-409C-BE32-E72D297353CC}">
              <c16:uniqueId val="{00000000-76B6-4BCA-A714-ABE97C7062FB}"/>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234.96</c:v>
                </c:pt>
                <c:pt idx="1">
                  <c:v>221.81</c:v>
                </c:pt>
                <c:pt idx="2">
                  <c:v>230.02</c:v>
                </c:pt>
                <c:pt idx="3">
                  <c:v>228.47</c:v>
                </c:pt>
                <c:pt idx="4">
                  <c:v>224.88</c:v>
                </c:pt>
              </c:numCache>
            </c:numRef>
          </c:val>
          <c:smooth val="0"/>
          <c:extLst>
            <c:ext xmlns:c16="http://schemas.microsoft.com/office/drawing/2014/chart" uri="{C3380CC4-5D6E-409C-BE32-E72D297353CC}">
              <c16:uniqueId val="{00000001-76B6-4BCA-A714-ABE97C7062FB}"/>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群馬県　川場村</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法非適用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tr">
        <f>データ!$M$6</f>
        <v>非設置</v>
      </c>
      <c r="AE8" s="50"/>
      <c r="AF8" s="50"/>
      <c r="AG8" s="50"/>
      <c r="AH8" s="50"/>
      <c r="AI8" s="50"/>
      <c r="AJ8" s="50"/>
      <c r="AK8" s="3"/>
      <c r="AL8" s="51">
        <f>データ!S6</f>
        <v>3219</v>
      </c>
      <c r="AM8" s="51"/>
      <c r="AN8" s="51"/>
      <c r="AO8" s="51"/>
      <c r="AP8" s="51"/>
      <c r="AQ8" s="51"/>
      <c r="AR8" s="51"/>
      <c r="AS8" s="51"/>
      <c r="AT8" s="46">
        <f>データ!T6</f>
        <v>85.25</v>
      </c>
      <c r="AU8" s="46"/>
      <c r="AV8" s="46"/>
      <c r="AW8" s="46"/>
      <c r="AX8" s="46"/>
      <c r="AY8" s="46"/>
      <c r="AZ8" s="46"/>
      <c r="BA8" s="46"/>
      <c r="BB8" s="46">
        <f>データ!U6</f>
        <v>37.76</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t="str">
        <f>データ!O6</f>
        <v>該当数値なし</v>
      </c>
      <c r="J10" s="46"/>
      <c r="K10" s="46"/>
      <c r="L10" s="46"/>
      <c r="M10" s="46"/>
      <c r="N10" s="46"/>
      <c r="O10" s="46"/>
      <c r="P10" s="46">
        <f>データ!P6</f>
        <v>88.77</v>
      </c>
      <c r="Q10" s="46"/>
      <c r="R10" s="46"/>
      <c r="S10" s="46"/>
      <c r="T10" s="46"/>
      <c r="U10" s="46"/>
      <c r="V10" s="46"/>
      <c r="W10" s="46">
        <f>データ!Q6</f>
        <v>87.85</v>
      </c>
      <c r="X10" s="46"/>
      <c r="Y10" s="46"/>
      <c r="Z10" s="46"/>
      <c r="AA10" s="46"/>
      <c r="AB10" s="46"/>
      <c r="AC10" s="46"/>
      <c r="AD10" s="51">
        <f>データ!R6</f>
        <v>1760</v>
      </c>
      <c r="AE10" s="51"/>
      <c r="AF10" s="51"/>
      <c r="AG10" s="51"/>
      <c r="AH10" s="51"/>
      <c r="AI10" s="51"/>
      <c r="AJ10" s="51"/>
      <c r="AK10" s="2"/>
      <c r="AL10" s="51">
        <f>データ!V6</f>
        <v>2829</v>
      </c>
      <c r="AM10" s="51"/>
      <c r="AN10" s="51"/>
      <c r="AO10" s="51"/>
      <c r="AP10" s="51"/>
      <c r="AQ10" s="51"/>
      <c r="AR10" s="51"/>
      <c r="AS10" s="51"/>
      <c r="AT10" s="46">
        <f>データ!W6</f>
        <v>1.58</v>
      </c>
      <c r="AU10" s="46"/>
      <c r="AV10" s="46"/>
      <c r="AW10" s="46"/>
      <c r="AX10" s="46"/>
      <c r="AY10" s="46"/>
      <c r="AZ10" s="46"/>
      <c r="BA10" s="46"/>
      <c r="BB10" s="46">
        <f>データ!X6</f>
        <v>1790.51</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2">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4" t="s">
        <v>118</v>
      </c>
      <c r="BM16" s="85"/>
      <c r="BN16" s="85"/>
      <c r="BO16" s="85"/>
      <c r="BP16" s="85"/>
      <c r="BQ16" s="85"/>
      <c r="BR16" s="85"/>
      <c r="BS16" s="85"/>
      <c r="BT16" s="85"/>
      <c r="BU16" s="85"/>
      <c r="BV16" s="85"/>
      <c r="BW16" s="85"/>
      <c r="BX16" s="85"/>
      <c r="BY16" s="85"/>
      <c r="BZ16" s="86"/>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4"/>
      <c r="BM17" s="85"/>
      <c r="BN17" s="85"/>
      <c r="BO17" s="85"/>
      <c r="BP17" s="85"/>
      <c r="BQ17" s="85"/>
      <c r="BR17" s="85"/>
      <c r="BS17" s="85"/>
      <c r="BT17" s="85"/>
      <c r="BU17" s="85"/>
      <c r="BV17" s="85"/>
      <c r="BW17" s="85"/>
      <c r="BX17" s="85"/>
      <c r="BY17" s="85"/>
      <c r="BZ17" s="86"/>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4"/>
      <c r="BM18" s="85"/>
      <c r="BN18" s="85"/>
      <c r="BO18" s="85"/>
      <c r="BP18" s="85"/>
      <c r="BQ18" s="85"/>
      <c r="BR18" s="85"/>
      <c r="BS18" s="85"/>
      <c r="BT18" s="85"/>
      <c r="BU18" s="85"/>
      <c r="BV18" s="85"/>
      <c r="BW18" s="85"/>
      <c r="BX18" s="85"/>
      <c r="BY18" s="85"/>
      <c r="BZ18" s="86"/>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4"/>
      <c r="BM19" s="85"/>
      <c r="BN19" s="85"/>
      <c r="BO19" s="85"/>
      <c r="BP19" s="85"/>
      <c r="BQ19" s="85"/>
      <c r="BR19" s="85"/>
      <c r="BS19" s="85"/>
      <c r="BT19" s="85"/>
      <c r="BU19" s="85"/>
      <c r="BV19" s="85"/>
      <c r="BW19" s="85"/>
      <c r="BX19" s="85"/>
      <c r="BY19" s="85"/>
      <c r="BZ19" s="86"/>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4"/>
      <c r="BM20" s="85"/>
      <c r="BN20" s="85"/>
      <c r="BO20" s="85"/>
      <c r="BP20" s="85"/>
      <c r="BQ20" s="85"/>
      <c r="BR20" s="85"/>
      <c r="BS20" s="85"/>
      <c r="BT20" s="85"/>
      <c r="BU20" s="85"/>
      <c r="BV20" s="85"/>
      <c r="BW20" s="85"/>
      <c r="BX20" s="85"/>
      <c r="BY20" s="85"/>
      <c r="BZ20" s="86"/>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4"/>
      <c r="BM21" s="85"/>
      <c r="BN21" s="85"/>
      <c r="BO21" s="85"/>
      <c r="BP21" s="85"/>
      <c r="BQ21" s="85"/>
      <c r="BR21" s="85"/>
      <c r="BS21" s="85"/>
      <c r="BT21" s="85"/>
      <c r="BU21" s="85"/>
      <c r="BV21" s="85"/>
      <c r="BW21" s="85"/>
      <c r="BX21" s="85"/>
      <c r="BY21" s="85"/>
      <c r="BZ21" s="86"/>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4"/>
      <c r="BM22" s="85"/>
      <c r="BN22" s="85"/>
      <c r="BO22" s="85"/>
      <c r="BP22" s="85"/>
      <c r="BQ22" s="85"/>
      <c r="BR22" s="85"/>
      <c r="BS22" s="85"/>
      <c r="BT22" s="85"/>
      <c r="BU22" s="85"/>
      <c r="BV22" s="85"/>
      <c r="BW22" s="85"/>
      <c r="BX22" s="85"/>
      <c r="BY22" s="85"/>
      <c r="BZ22" s="86"/>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4"/>
      <c r="BM23" s="85"/>
      <c r="BN23" s="85"/>
      <c r="BO23" s="85"/>
      <c r="BP23" s="85"/>
      <c r="BQ23" s="85"/>
      <c r="BR23" s="85"/>
      <c r="BS23" s="85"/>
      <c r="BT23" s="85"/>
      <c r="BU23" s="85"/>
      <c r="BV23" s="85"/>
      <c r="BW23" s="85"/>
      <c r="BX23" s="85"/>
      <c r="BY23" s="85"/>
      <c r="BZ23" s="86"/>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4"/>
      <c r="BM24" s="85"/>
      <c r="BN24" s="85"/>
      <c r="BO24" s="85"/>
      <c r="BP24" s="85"/>
      <c r="BQ24" s="85"/>
      <c r="BR24" s="85"/>
      <c r="BS24" s="85"/>
      <c r="BT24" s="85"/>
      <c r="BU24" s="85"/>
      <c r="BV24" s="85"/>
      <c r="BW24" s="85"/>
      <c r="BX24" s="85"/>
      <c r="BY24" s="85"/>
      <c r="BZ24" s="86"/>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4"/>
      <c r="BM25" s="85"/>
      <c r="BN25" s="85"/>
      <c r="BO25" s="85"/>
      <c r="BP25" s="85"/>
      <c r="BQ25" s="85"/>
      <c r="BR25" s="85"/>
      <c r="BS25" s="85"/>
      <c r="BT25" s="85"/>
      <c r="BU25" s="85"/>
      <c r="BV25" s="85"/>
      <c r="BW25" s="85"/>
      <c r="BX25" s="85"/>
      <c r="BY25" s="85"/>
      <c r="BZ25" s="86"/>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4"/>
      <c r="BM26" s="85"/>
      <c r="BN26" s="85"/>
      <c r="BO26" s="85"/>
      <c r="BP26" s="85"/>
      <c r="BQ26" s="85"/>
      <c r="BR26" s="85"/>
      <c r="BS26" s="85"/>
      <c r="BT26" s="85"/>
      <c r="BU26" s="85"/>
      <c r="BV26" s="85"/>
      <c r="BW26" s="85"/>
      <c r="BX26" s="85"/>
      <c r="BY26" s="85"/>
      <c r="BZ26" s="86"/>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4"/>
      <c r="BM27" s="85"/>
      <c r="BN27" s="85"/>
      <c r="BO27" s="85"/>
      <c r="BP27" s="85"/>
      <c r="BQ27" s="85"/>
      <c r="BR27" s="85"/>
      <c r="BS27" s="85"/>
      <c r="BT27" s="85"/>
      <c r="BU27" s="85"/>
      <c r="BV27" s="85"/>
      <c r="BW27" s="85"/>
      <c r="BX27" s="85"/>
      <c r="BY27" s="85"/>
      <c r="BZ27" s="86"/>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4"/>
      <c r="BM28" s="85"/>
      <c r="BN28" s="85"/>
      <c r="BO28" s="85"/>
      <c r="BP28" s="85"/>
      <c r="BQ28" s="85"/>
      <c r="BR28" s="85"/>
      <c r="BS28" s="85"/>
      <c r="BT28" s="85"/>
      <c r="BU28" s="85"/>
      <c r="BV28" s="85"/>
      <c r="BW28" s="85"/>
      <c r="BX28" s="85"/>
      <c r="BY28" s="85"/>
      <c r="BZ28" s="86"/>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4"/>
      <c r="BM29" s="85"/>
      <c r="BN29" s="85"/>
      <c r="BO29" s="85"/>
      <c r="BP29" s="85"/>
      <c r="BQ29" s="85"/>
      <c r="BR29" s="85"/>
      <c r="BS29" s="85"/>
      <c r="BT29" s="85"/>
      <c r="BU29" s="85"/>
      <c r="BV29" s="85"/>
      <c r="BW29" s="85"/>
      <c r="BX29" s="85"/>
      <c r="BY29" s="85"/>
      <c r="BZ29" s="86"/>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4"/>
      <c r="BM30" s="85"/>
      <c r="BN30" s="85"/>
      <c r="BO30" s="85"/>
      <c r="BP30" s="85"/>
      <c r="BQ30" s="85"/>
      <c r="BR30" s="85"/>
      <c r="BS30" s="85"/>
      <c r="BT30" s="85"/>
      <c r="BU30" s="85"/>
      <c r="BV30" s="85"/>
      <c r="BW30" s="85"/>
      <c r="BX30" s="85"/>
      <c r="BY30" s="85"/>
      <c r="BZ30" s="86"/>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4"/>
      <c r="BM31" s="85"/>
      <c r="BN31" s="85"/>
      <c r="BO31" s="85"/>
      <c r="BP31" s="85"/>
      <c r="BQ31" s="85"/>
      <c r="BR31" s="85"/>
      <c r="BS31" s="85"/>
      <c r="BT31" s="85"/>
      <c r="BU31" s="85"/>
      <c r="BV31" s="85"/>
      <c r="BW31" s="85"/>
      <c r="BX31" s="85"/>
      <c r="BY31" s="85"/>
      <c r="BZ31" s="86"/>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4"/>
      <c r="BM32" s="85"/>
      <c r="BN32" s="85"/>
      <c r="BO32" s="85"/>
      <c r="BP32" s="85"/>
      <c r="BQ32" s="85"/>
      <c r="BR32" s="85"/>
      <c r="BS32" s="85"/>
      <c r="BT32" s="85"/>
      <c r="BU32" s="85"/>
      <c r="BV32" s="85"/>
      <c r="BW32" s="85"/>
      <c r="BX32" s="85"/>
      <c r="BY32" s="85"/>
      <c r="BZ32" s="86"/>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4"/>
      <c r="BM33" s="85"/>
      <c r="BN33" s="85"/>
      <c r="BO33" s="85"/>
      <c r="BP33" s="85"/>
      <c r="BQ33" s="85"/>
      <c r="BR33" s="85"/>
      <c r="BS33" s="85"/>
      <c r="BT33" s="85"/>
      <c r="BU33" s="85"/>
      <c r="BV33" s="85"/>
      <c r="BW33" s="85"/>
      <c r="BX33" s="85"/>
      <c r="BY33" s="85"/>
      <c r="BZ33" s="86"/>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4"/>
      <c r="BM34" s="85"/>
      <c r="BN34" s="85"/>
      <c r="BO34" s="85"/>
      <c r="BP34" s="85"/>
      <c r="BQ34" s="85"/>
      <c r="BR34" s="85"/>
      <c r="BS34" s="85"/>
      <c r="BT34" s="85"/>
      <c r="BU34" s="85"/>
      <c r="BV34" s="85"/>
      <c r="BW34" s="85"/>
      <c r="BX34" s="85"/>
      <c r="BY34" s="85"/>
      <c r="BZ34" s="86"/>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4"/>
      <c r="BM35" s="85"/>
      <c r="BN35" s="85"/>
      <c r="BO35" s="85"/>
      <c r="BP35" s="85"/>
      <c r="BQ35" s="85"/>
      <c r="BR35" s="85"/>
      <c r="BS35" s="85"/>
      <c r="BT35" s="85"/>
      <c r="BU35" s="85"/>
      <c r="BV35" s="85"/>
      <c r="BW35" s="85"/>
      <c r="BX35" s="85"/>
      <c r="BY35" s="85"/>
      <c r="BZ35" s="86"/>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4"/>
      <c r="BM36" s="85"/>
      <c r="BN36" s="85"/>
      <c r="BO36" s="85"/>
      <c r="BP36" s="85"/>
      <c r="BQ36" s="85"/>
      <c r="BR36" s="85"/>
      <c r="BS36" s="85"/>
      <c r="BT36" s="85"/>
      <c r="BU36" s="85"/>
      <c r="BV36" s="85"/>
      <c r="BW36" s="85"/>
      <c r="BX36" s="85"/>
      <c r="BY36" s="85"/>
      <c r="BZ36" s="86"/>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4"/>
      <c r="BM37" s="85"/>
      <c r="BN37" s="85"/>
      <c r="BO37" s="85"/>
      <c r="BP37" s="85"/>
      <c r="BQ37" s="85"/>
      <c r="BR37" s="85"/>
      <c r="BS37" s="85"/>
      <c r="BT37" s="85"/>
      <c r="BU37" s="85"/>
      <c r="BV37" s="85"/>
      <c r="BW37" s="85"/>
      <c r="BX37" s="85"/>
      <c r="BY37" s="85"/>
      <c r="BZ37" s="86"/>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4"/>
      <c r="BM38" s="85"/>
      <c r="BN38" s="85"/>
      <c r="BO38" s="85"/>
      <c r="BP38" s="85"/>
      <c r="BQ38" s="85"/>
      <c r="BR38" s="85"/>
      <c r="BS38" s="85"/>
      <c r="BT38" s="85"/>
      <c r="BU38" s="85"/>
      <c r="BV38" s="85"/>
      <c r="BW38" s="85"/>
      <c r="BX38" s="85"/>
      <c r="BY38" s="85"/>
      <c r="BZ38" s="86"/>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4"/>
      <c r="BM39" s="85"/>
      <c r="BN39" s="85"/>
      <c r="BO39" s="85"/>
      <c r="BP39" s="85"/>
      <c r="BQ39" s="85"/>
      <c r="BR39" s="85"/>
      <c r="BS39" s="85"/>
      <c r="BT39" s="85"/>
      <c r="BU39" s="85"/>
      <c r="BV39" s="85"/>
      <c r="BW39" s="85"/>
      <c r="BX39" s="85"/>
      <c r="BY39" s="85"/>
      <c r="BZ39" s="86"/>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4"/>
      <c r="BM40" s="85"/>
      <c r="BN40" s="85"/>
      <c r="BO40" s="85"/>
      <c r="BP40" s="85"/>
      <c r="BQ40" s="85"/>
      <c r="BR40" s="85"/>
      <c r="BS40" s="85"/>
      <c r="BT40" s="85"/>
      <c r="BU40" s="85"/>
      <c r="BV40" s="85"/>
      <c r="BW40" s="85"/>
      <c r="BX40" s="85"/>
      <c r="BY40" s="85"/>
      <c r="BZ40" s="86"/>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4"/>
      <c r="BM41" s="85"/>
      <c r="BN41" s="85"/>
      <c r="BO41" s="85"/>
      <c r="BP41" s="85"/>
      <c r="BQ41" s="85"/>
      <c r="BR41" s="85"/>
      <c r="BS41" s="85"/>
      <c r="BT41" s="85"/>
      <c r="BU41" s="85"/>
      <c r="BV41" s="85"/>
      <c r="BW41" s="85"/>
      <c r="BX41" s="85"/>
      <c r="BY41" s="85"/>
      <c r="BZ41" s="86"/>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4"/>
      <c r="BM42" s="85"/>
      <c r="BN42" s="85"/>
      <c r="BO42" s="85"/>
      <c r="BP42" s="85"/>
      <c r="BQ42" s="85"/>
      <c r="BR42" s="85"/>
      <c r="BS42" s="85"/>
      <c r="BT42" s="85"/>
      <c r="BU42" s="85"/>
      <c r="BV42" s="85"/>
      <c r="BW42" s="85"/>
      <c r="BX42" s="85"/>
      <c r="BY42" s="85"/>
      <c r="BZ42" s="86"/>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4"/>
      <c r="BM43" s="85"/>
      <c r="BN43" s="85"/>
      <c r="BO43" s="85"/>
      <c r="BP43" s="85"/>
      <c r="BQ43" s="85"/>
      <c r="BR43" s="85"/>
      <c r="BS43" s="85"/>
      <c r="BT43" s="85"/>
      <c r="BU43" s="85"/>
      <c r="BV43" s="85"/>
      <c r="BW43" s="85"/>
      <c r="BX43" s="85"/>
      <c r="BY43" s="85"/>
      <c r="BZ43" s="86"/>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7"/>
      <c r="BM44" s="88"/>
      <c r="BN44" s="88"/>
      <c r="BO44" s="88"/>
      <c r="BP44" s="88"/>
      <c r="BQ44" s="88"/>
      <c r="BR44" s="88"/>
      <c r="BS44" s="88"/>
      <c r="BT44" s="88"/>
      <c r="BU44" s="88"/>
      <c r="BV44" s="88"/>
      <c r="BW44" s="88"/>
      <c r="BX44" s="88"/>
      <c r="BY44" s="88"/>
      <c r="BZ44" s="8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2">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4" t="s">
        <v>119</v>
      </c>
      <c r="BM66" s="85"/>
      <c r="BN66" s="85"/>
      <c r="BO66" s="85"/>
      <c r="BP66" s="85"/>
      <c r="BQ66" s="85"/>
      <c r="BR66" s="85"/>
      <c r="BS66" s="85"/>
      <c r="BT66" s="85"/>
      <c r="BU66" s="85"/>
      <c r="BV66" s="85"/>
      <c r="BW66" s="85"/>
      <c r="BX66" s="85"/>
      <c r="BY66" s="85"/>
      <c r="BZ66" s="86"/>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4"/>
      <c r="BM67" s="85"/>
      <c r="BN67" s="85"/>
      <c r="BO67" s="85"/>
      <c r="BP67" s="85"/>
      <c r="BQ67" s="85"/>
      <c r="BR67" s="85"/>
      <c r="BS67" s="85"/>
      <c r="BT67" s="85"/>
      <c r="BU67" s="85"/>
      <c r="BV67" s="85"/>
      <c r="BW67" s="85"/>
      <c r="BX67" s="85"/>
      <c r="BY67" s="85"/>
      <c r="BZ67" s="86"/>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4"/>
      <c r="BM68" s="85"/>
      <c r="BN68" s="85"/>
      <c r="BO68" s="85"/>
      <c r="BP68" s="85"/>
      <c r="BQ68" s="85"/>
      <c r="BR68" s="85"/>
      <c r="BS68" s="85"/>
      <c r="BT68" s="85"/>
      <c r="BU68" s="85"/>
      <c r="BV68" s="85"/>
      <c r="BW68" s="85"/>
      <c r="BX68" s="85"/>
      <c r="BY68" s="85"/>
      <c r="BZ68" s="86"/>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4"/>
      <c r="BM69" s="85"/>
      <c r="BN69" s="85"/>
      <c r="BO69" s="85"/>
      <c r="BP69" s="85"/>
      <c r="BQ69" s="85"/>
      <c r="BR69" s="85"/>
      <c r="BS69" s="85"/>
      <c r="BT69" s="85"/>
      <c r="BU69" s="85"/>
      <c r="BV69" s="85"/>
      <c r="BW69" s="85"/>
      <c r="BX69" s="85"/>
      <c r="BY69" s="85"/>
      <c r="BZ69" s="86"/>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4"/>
      <c r="BM70" s="85"/>
      <c r="BN70" s="85"/>
      <c r="BO70" s="85"/>
      <c r="BP70" s="85"/>
      <c r="BQ70" s="85"/>
      <c r="BR70" s="85"/>
      <c r="BS70" s="85"/>
      <c r="BT70" s="85"/>
      <c r="BU70" s="85"/>
      <c r="BV70" s="85"/>
      <c r="BW70" s="85"/>
      <c r="BX70" s="85"/>
      <c r="BY70" s="85"/>
      <c r="BZ70" s="86"/>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4"/>
      <c r="BM71" s="85"/>
      <c r="BN71" s="85"/>
      <c r="BO71" s="85"/>
      <c r="BP71" s="85"/>
      <c r="BQ71" s="85"/>
      <c r="BR71" s="85"/>
      <c r="BS71" s="85"/>
      <c r="BT71" s="85"/>
      <c r="BU71" s="85"/>
      <c r="BV71" s="85"/>
      <c r="BW71" s="85"/>
      <c r="BX71" s="85"/>
      <c r="BY71" s="85"/>
      <c r="BZ71" s="86"/>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4"/>
      <c r="BM72" s="85"/>
      <c r="BN72" s="85"/>
      <c r="BO72" s="85"/>
      <c r="BP72" s="85"/>
      <c r="BQ72" s="85"/>
      <c r="BR72" s="85"/>
      <c r="BS72" s="85"/>
      <c r="BT72" s="85"/>
      <c r="BU72" s="85"/>
      <c r="BV72" s="85"/>
      <c r="BW72" s="85"/>
      <c r="BX72" s="85"/>
      <c r="BY72" s="85"/>
      <c r="BZ72" s="86"/>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4"/>
      <c r="BM73" s="85"/>
      <c r="BN73" s="85"/>
      <c r="BO73" s="85"/>
      <c r="BP73" s="85"/>
      <c r="BQ73" s="85"/>
      <c r="BR73" s="85"/>
      <c r="BS73" s="85"/>
      <c r="BT73" s="85"/>
      <c r="BU73" s="85"/>
      <c r="BV73" s="85"/>
      <c r="BW73" s="85"/>
      <c r="BX73" s="85"/>
      <c r="BY73" s="85"/>
      <c r="BZ73" s="86"/>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4"/>
      <c r="BM74" s="85"/>
      <c r="BN74" s="85"/>
      <c r="BO74" s="85"/>
      <c r="BP74" s="85"/>
      <c r="BQ74" s="85"/>
      <c r="BR74" s="85"/>
      <c r="BS74" s="85"/>
      <c r="BT74" s="85"/>
      <c r="BU74" s="85"/>
      <c r="BV74" s="85"/>
      <c r="BW74" s="85"/>
      <c r="BX74" s="85"/>
      <c r="BY74" s="85"/>
      <c r="BZ74" s="86"/>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4"/>
      <c r="BM75" s="85"/>
      <c r="BN75" s="85"/>
      <c r="BO75" s="85"/>
      <c r="BP75" s="85"/>
      <c r="BQ75" s="85"/>
      <c r="BR75" s="85"/>
      <c r="BS75" s="85"/>
      <c r="BT75" s="85"/>
      <c r="BU75" s="85"/>
      <c r="BV75" s="85"/>
      <c r="BW75" s="85"/>
      <c r="BX75" s="85"/>
      <c r="BY75" s="85"/>
      <c r="BZ75" s="86"/>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4"/>
      <c r="BM76" s="85"/>
      <c r="BN76" s="85"/>
      <c r="BO76" s="85"/>
      <c r="BP76" s="85"/>
      <c r="BQ76" s="85"/>
      <c r="BR76" s="85"/>
      <c r="BS76" s="85"/>
      <c r="BT76" s="85"/>
      <c r="BU76" s="85"/>
      <c r="BV76" s="85"/>
      <c r="BW76" s="85"/>
      <c r="BX76" s="85"/>
      <c r="BY76" s="85"/>
      <c r="BZ76" s="86"/>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4"/>
      <c r="BM77" s="85"/>
      <c r="BN77" s="85"/>
      <c r="BO77" s="85"/>
      <c r="BP77" s="85"/>
      <c r="BQ77" s="85"/>
      <c r="BR77" s="85"/>
      <c r="BS77" s="85"/>
      <c r="BT77" s="85"/>
      <c r="BU77" s="85"/>
      <c r="BV77" s="85"/>
      <c r="BW77" s="85"/>
      <c r="BX77" s="85"/>
      <c r="BY77" s="85"/>
      <c r="BZ77" s="86"/>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4"/>
      <c r="BM78" s="85"/>
      <c r="BN78" s="85"/>
      <c r="BO78" s="85"/>
      <c r="BP78" s="85"/>
      <c r="BQ78" s="85"/>
      <c r="BR78" s="85"/>
      <c r="BS78" s="85"/>
      <c r="BT78" s="85"/>
      <c r="BU78" s="85"/>
      <c r="BV78" s="85"/>
      <c r="BW78" s="85"/>
      <c r="BX78" s="85"/>
      <c r="BY78" s="85"/>
      <c r="BZ78" s="86"/>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84"/>
      <c r="BM79" s="85"/>
      <c r="BN79" s="85"/>
      <c r="BO79" s="85"/>
      <c r="BP79" s="85"/>
      <c r="BQ79" s="85"/>
      <c r="BR79" s="85"/>
      <c r="BS79" s="85"/>
      <c r="BT79" s="85"/>
      <c r="BU79" s="85"/>
      <c r="BV79" s="85"/>
      <c r="BW79" s="85"/>
      <c r="BX79" s="85"/>
      <c r="BY79" s="85"/>
      <c r="BZ79" s="86"/>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84"/>
      <c r="BM80" s="85"/>
      <c r="BN80" s="85"/>
      <c r="BO80" s="85"/>
      <c r="BP80" s="85"/>
      <c r="BQ80" s="85"/>
      <c r="BR80" s="85"/>
      <c r="BS80" s="85"/>
      <c r="BT80" s="85"/>
      <c r="BU80" s="85"/>
      <c r="BV80" s="85"/>
      <c r="BW80" s="85"/>
      <c r="BX80" s="85"/>
      <c r="BY80" s="85"/>
      <c r="BZ80" s="86"/>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84"/>
      <c r="BM81" s="85"/>
      <c r="BN81" s="85"/>
      <c r="BO81" s="85"/>
      <c r="BP81" s="85"/>
      <c r="BQ81" s="85"/>
      <c r="BR81" s="85"/>
      <c r="BS81" s="85"/>
      <c r="BT81" s="85"/>
      <c r="BU81" s="85"/>
      <c r="BV81" s="85"/>
      <c r="BW81" s="85"/>
      <c r="BX81" s="85"/>
      <c r="BY81" s="85"/>
      <c r="BZ81" s="86"/>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7"/>
      <c r="BM82" s="88"/>
      <c r="BN82" s="88"/>
      <c r="BO82" s="88"/>
      <c r="BP82" s="88"/>
      <c r="BQ82" s="88"/>
      <c r="BR82" s="88"/>
      <c r="BS82" s="88"/>
      <c r="BT82" s="88"/>
      <c r="BU82" s="88"/>
      <c r="BV82" s="88"/>
      <c r="BW82" s="88"/>
      <c r="BX82" s="88"/>
      <c r="BY82" s="88"/>
      <c r="BZ82" s="89"/>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【1,260.21】</v>
      </c>
      <c r="I86" s="26" t="str">
        <f>データ!CA6</f>
        <v>【75.29】</v>
      </c>
      <c r="J86" s="26" t="str">
        <f>データ!CL6</f>
        <v>【215.41】</v>
      </c>
      <c r="K86" s="26" t="str">
        <f>データ!CW6</f>
        <v>【42.90】</v>
      </c>
      <c r="L86" s="26" t="str">
        <f>データ!DH6</f>
        <v>【84.75】</v>
      </c>
      <c r="M86" s="26" t="s">
        <v>44</v>
      </c>
      <c r="N86" s="26" t="s">
        <v>44</v>
      </c>
      <c r="O86" s="26" t="str">
        <f>データ!EO6</f>
        <v>【0.30】</v>
      </c>
    </row>
  </sheetData>
  <sheetProtection algorithmName="SHA-512" hashValue="6LTLvMsJIFbnKq9M4S6cjckYKNiN+LeWkWcblwid+sFi3zhdu0oDbR36VvSI5cxBtobmEB7ZQeiLSdJETUjtFA==" saltValue="BXdlSGebtBNTlJLg/6GeG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 x14ac:dyDescent="0.2"/>
  <cols>
    <col min="2" max="144" width="11.90625" customWidth="1"/>
  </cols>
  <sheetData>
    <row r="1" spans="1:145" x14ac:dyDescent="0.2">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2">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2">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2">
      <c r="A6" s="28" t="s">
        <v>97</v>
      </c>
      <c r="B6" s="33">
        <f>B7</f>
        <v>2020</v>
      </c>
      <c r="C6" s="33">
        <f t="shared" ref="C6:X6" si="3">C7</f>
        <v>104442</v>
      </c>
      <c r="D6" s="33">
        <f t="shared" si="3"/>
        <v>47</v>
      </c>
      <c r="E6" s="33">
        <f t="shared" si="3"/>
        <v>17</v>
      </c>
      <c r="F6" s="33">
        <f t="shared" si="3"/>
        <v>4</v>
      </c>
      <c r="G6" s="33">
        <f t="shared" si="3"/>
        <v>0</v>
      </c>
      <c r="H6" s="33" t="str">
        <f t="shared" si="3"/>
        <v>群馬県　川場村</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88.77</v>
      </c>
      <c r="Q6" s="34">
        <f t="shared" si="3"/>
        <v>87.85</v>
      </c>
      <c r="R6" s="34">
        <f t="shared" si="3"/>
        <v>1760</v>
      </c>
      <c r="S6" s="34">
        <f t="shared" si="3"/>
        <v>3219</v>
      </c>
      <c r="T6" s="34">
        <f t="shared" si="3"/>
        <v>85.25</v>
      </c>
      <c r="U6" s="34">
        <f t="shared" si="3"/>
        <v>37.76</v>
      </c>
      <c r="V6" s="34">
        <f t="shared" si="3"/>
        <v>2829</v>
      </c>
      <c r="W6" s="34">
        <f t="shared" si="3"/>
        <v>1.58</v>
      </c>
      <c r="X6" s="34">
        <f t="shared" si="3"/>
        <v>1790.51</v>
      </c>
      <c r="Y6" s="35">
        <f>IF(Y7="",NA(),Y7)</f>
        <v>88.08</v>
      </c>
      <c r="Z6" s="35">
        <f t="shared" ref="Z6:AH6" si="4">IF(Z7="",NA(),Z7)</f>
        <v>89.73</v>
      </c>
      <c r="AA6" s="35">
        <f t="shared" si="4"/>
        <v>39.729999999999997</v>
      </c>
      <c r="AB6" s="35">
        <f t="shared" si="4"/>
        <v>38.659999999999997</v>
      </c>
      <c r="AC6" s="35">
        <f t="shared" si="4"/>
        <v>40.159999999999997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1298.9100000000001</v>
      </c>
      <c r="BL6" s="35">
        <f t="shared" si="7"/>
        <v>1243.71</v>
      </c>
      <c r="BM6" s="35">
        <f t="shared" si="7"/>
        <v>1194.1500000000001</v>
      </c>
      <c r="BN6" s="35">
        <f t="shared" si="7"/>
        <v>1206.79</v>
      </c>
      <c r="BO6" s="35">
        <f t="shared" si="7"/>
        <v>1258.43</v>
      </c>
      <c r="BP6" s="34" t="str">
        <f>IF(BP7="","",IF(BP7="-","【-】","【"&amp;SUBSTITUTE(TEXT(BP7,"#,##0.00"),"-","△")&amp;"】"))</f>
        <v>【1,260.21】</v>
      </c>
      <c r="BQ6" s="35">
        <f>IF(BQ7="",NA(),BQ7)</f>
        <v>86.51</v>
      </c>
      <c r="BR6" s="35">
        <f t="shared" ref="BR6:BZ6" si="8">IF(BR7="",NA(),BR7)</f>
        <v>50.5</v>
      </c>
      <c r="BS6" s="35">
        <f t="shared" si="8"/>
        <v>20.12</v>
      </c>
      <c r="BT6" s="35">
        <f t="shared" si="8"/>
        <v>19.84</v>
      </c>
      <c r="BU6" s="35">
        <f t="shared" si="8"/>
        <v>19.63</v>
      </c>
      <c r="BV6" s="35">
        <f t="shared" si="8"/>
        <v>69.87</v>
      </c>
      <c r="BW6" s="35">
        <f t="shared" si="8"/>
        <v>74.3</v>
      </c>
      <c r="BX6" s="35">
        <f t="shared" si="8"/>
        <v>72.260000000000005</v>
      </c>
      <c r="BY6" s="35">
        <f t="shared" si="8"/>
        <v>71.84</v>
      </c>
      <c r="BZ6" s="35">
        <f t="shared" si="8"/>
        <v>73.36</v>
      </c>
      <c r="CA6" s="34" t="str">
        <f>IF(CA7="","",IF(CA7="-","【-】","【"&amp;SUBSTITUTE(TEXT(CA7,"#,##0.00"),"-","△")&amp;"】"))</f>
        <v>【75.29】</v>
      </c>
      <c r="CB6" s="35">
        <f>IF(CB7="",NA(),CB7)</f>
        <v>100.15</v>
      </c>
      <c r="CC6" s="35">
        <f t="shared" ref="CC6:CK6" si="9">IF(CC7="",NA(),CC7)</f>
        <v>174.68</v>
      </c>
      <c r="CD6" s="35">
        <f t="shared" si="9"/>
        <v>442.6</v>
      </c>
      <c r="CE6" s="35">
        <f t="shared" si="9"/>
        <v>449.33</v>
      </c>
      <c r="CF6" s="35">
        <f t="shared" si="9"/>
        <v>467.48</v>
      </c>
      <c r="CG6" s="35">
        <f t="shared" si="9"/>
        <v>234.96</v>
      </c>
      <c r="CH6" s="35">
        <f t="shared" si="9"/>
        <v>221.81</v>
      </c>
      <c r="CI6" s="35">
        <f t="shared" si="9"/>
        <v>230.02</v>
      </c>
      <c r="CJ6" s="35">
        <f t="shared" si="9"/>
        <v>228.47</v>
      </c>
      <c r="CK6" s="35">
        <f t="shared" si="9"/>
        <v>224.88</v>
      </c>
      <c r="CL6" s="34" t="str">
        <f>IF(CL7="","",IF(CL7="-","【-】","【"&amp;SUBSTITUTE(TEXT(CL7,"#,##0.00"),"-","△")&amp;"】"))</f>
        <v>【215.41】</v>
      </c>
      <c r="CM6" s="35">
        <f>IF(CM7="",NA(),CM7)</f>
        <v>52.6</v>
      </c>
      <c r="CN6" s="35">
        <f t="shared" ref="CN6:CV6" si="10">IF(CN7="",NA(),CN7)</f>
        <v>51.6</v>
      </c>
      <c r="CO6" s="35">
        <f t="shared" si="10"/>
        <v>49.25</v>
      </c>
      <c r="CP6" s="35">
        <f t="shared" si="10"/>
        <v>48.6</v>
      </c>
      <c r="CQ6" s="35">
        <f t="shared" si="10"/>
        <v>50.35</v>
      </c>
      <c r="CR6" s="35">
        <f t="shared" si="10"/>
        <v>42.9</v>
      </c>
      <c r="CS6" s="35">
        <f t="shared" si="10"/>
        <v>43.36</v>
      </c>
      <c r="CT6" s="35">
        <f t="shared" si="10"/>
        <v>42.56</v>
      </c>
      <c r="CU6" s="35">
        <f t="shared" si="10"/>
        <v>42.47</v>
      </c>
      <c r="CV6" s="35">
        <f t="shared" si="10"/>
        <v>42.4</v>
      </c>
      <c r="CW6" s="34" t="str">
        <f>IF(CW7="","",IF(CW7="-","【-】","【"&amp;SUBSTITUTE(TEXT(CW7,"#,##0.00"),"-","△")&amp;"】"))</f>
        <v>【42.90】</v>
      </c>
      <c r="CX6" s="35">
        <f>IF(CX7="",NA(),CX7)</f>
        <v>80.83</v>
      </c>
      <c r="CY6" s="35">
        <f t="shared" ref="CY6:DG6" si="11">IF(CY7="",NA(),CY7)</f>
        <v>82.09</v>
      </c>
      <c r="CZ6" s="35">
        <f t="shared" si="11"/>
        <v>82.38</v>
      </c>
      <c r="DA6" s="35">
        <f t="shared" si="11"/>
        <v>81.97</v>
      </c>
      <c r="DB6" s="35">
        <f t="shared" si="11"/>
        <v>83.42</v>
      </c>
      <c r="DC6" s="35">
        <f t="shared" si="11"/>
        <v>83.5</v>
      </c>
      <c r="DD6" s="35">
        <f t="shared" si="11"/>
        <v>83.06</v>
      </c>
      <c r="DE6" s="35">
        <f t="shared" si="11"/>
        <v>83.32</v>
      </c>
      <c r="DF6" s="35">
        <f t="shared" si="11"/>
        <v>83.75</v>
      </c>
      <c r="DG6" s="35">
        <f t="shared" si="11"/>
        <v>84.19</v>
      </c>
      <c r="DH6" s="34" t="str">
        <f>IF(DH7="","",IF(DH7="-","【-】","【"&amp;SUBSTITUTE(TEXT(DH7,"#,##0.00"),"-","△")&amp;"】"))</f>
        <v>【84.75】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0.09</v>
      </c>
      <c r="EK6" s="35">
        <f t="shared" si="14"/>
        <v>0.09</v>
      </c>
      <c r="EL6" s="35">
        <f t="shared" si="14"/>
        <v>0.13</v>
      </c>
      <c r="EM6" s="35">
        <f t="shared" si="14"/>
        <v>0.36</v>
      </c>
      <c r="EN6" s="35">
        <f t="shared" si="14"/>
        <v>0.39</v>
      </c>
      <c r="EO6" s="34" t="str">
        <f>IF(EO7="","",IF(EO7="-","【-】","【"&amp;SUBSTITUTE(TEXT(EO7,"#,##0.00"),"-","△")&amp;"】"))</f>
        <v>【0.30】</v>
      </c>
    </row>
    <row r="7" spans="1:145" s="36" customFormat="1" x14ac:dyDescent="0.2">
      <c r="A7" s="28"/>
      <c r="B7" s="37">
        <v>2020</v>
      </c>
      <c r="C7" s="37">
        <v>104442</v>
      </c>
      <c r="D7" s="37">
        <v>47</v>
      </c>
      <c r="E7" s="37">
        <v>17</v>
      </c>
      <c r="F7" s="37">
        <v>4</v>
      </c>
      <c r="G7" s="37">
        <v>0</v>
      </c>
      <c r="H7" s="37" t="s">
        <v>98</v>
      </c>
      <c r="I7" s="37" t="s">
        <v>99</v>
      </c>
      <c r="J7" s="37" t="s">
        <v>100</v>
      </c>
      <c r="K7" s="37" t="s">
        <v>101</v>
      </c>
      <c r="L7" s="37" t="s">
        <v>102</v>
      </c>
      <c r="M7" s="37" t="s">
        <v>103</v>
      </c>
      <c r="N7" s="38" t="s">
        <v>104</v>
      </c>
      <c r="O7" s="38" t="s">
        <v>105</v>
      </c>
      <c r="P7" s="38">
        <v>88.77</v>
      </c>
      <c r="Q7" s="38">
        <v>87.85</v>
      </c>
      <c r="R7" s="38">
        <v>1760</v>
      </c>
      <c r="S7" s="38">
        <v>3219</v>
      </c>
      <c r="T7" s="38">
        <v>85.25</v>
      </c>
      <c r="U7" s="38">
        <v>37.76</v>
      </c>
      <c r="V7" s="38">
        <v>2829</v>
      </c>
      <c r="W7" s="38">
        <v>1.58</v>
      </c>
      <c r="X7" s="38">
        <v>1790.51</v>
      </c>
      <c r="Y7" s="38">
        <v>88.08</v>
      </c>
      <c r="Z7" s="38">
        <v>89.73</v>
      </c>
      <c r="AA7" s="38">
        <v>39.729999999999997</v>
      </c>
      <c r="AB7" s="38">
        <v>38.659999999999997</v>
      </c>
      <c r="AC7" s="38">
        <v>40.159999999999997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1298.9100000000001</v>
      </c>
      <c r="BL7" s="38">
        <v>1243.71</v>
      </c>
      <c r="BM7" s="38">
        <v>1194.1500000000001</v>
      </c>
      <c r="BN7" s="38">
        <v>1206.79</v>
      </c>
      <c r="BO7" s="38">
        <v>1258.43</v>
      </c>
      <c r="BP7" s="38">
        <v>1260.21</v>
      </c>
      <c r="BQ7" s="38">
        <v>86.51</v>
      </c>
      <c r="BR7" s="38">
        <v>50.5</v>
      </c>
      <c r="BS7" s="38">
        <v>20.12</v>
      </c>
      <c r="BT7" s="38">
        <v>19.84</v>
      </c>
      <c r="BU7" s="38">
        <v>19.63</v>
      </c>
      <c r="BV7" s="38">
        <v>69.87</v>
      </c>
      <c r="BW7" s="38">
        <v>74.3</v>
      </c>
      <c r="BX7" s="38">
        <v>72.260000000000005</v>
      </c>
      <c r="BY7" s="38">
        <v>71.84</v>
      </c>
      <c r="BZ7" s="38">
        <v>73.36</v>
      </c>
      <c r="CA7" s="38">
        <v>75.290000000000006</v>
      </c>
      <c r="CB7" s="38">
        <v>100.15</v>
      </c>
      <c r="CC7" s="38">
        <v>174.68</v>
      </c>
      <c r="CD7" s="38">
        <v>442.6</v>
      </c>
      <c r="CE7" s="38">
        <v>449.33</v>
      </c>
      <c r="CF7" s="38">
        <v>467.48</v>
      </c>
      <c r="CG7" s="38">
        <v>234.96</v>
      </c>
      <c r="CH7" s="38">
        <v>221.81</v>
      </c>
      <c r="CI7" s="38">
        <v>230.02</v>
      </c>
      <c r="CJ7" s="38">
        <v>228.47</v>
      </c>
      <c r="CK7" s="38">
        <v>224.88</v>
      </c>
      <c r="CL7" s="38">
        <v>215.41</v>
      </c>
      <c r="CM7" s="38">
        <v>52.6</v>
      </c>
      <c r="CN7" s="38">
        <v>51.6</v>
      </c>
      <c r="CO7" s="38">
        <v>49.25</v>
      </c>
      <c r="CP7" s="38">
        <v>48.6</v>
      </c>
      <c r="CQ7" s="38">
        <v>50.35</v>
      </c>
      <c r="CR7" s="38">
        <v>42.9</v>
      </c>
      <c r="CS7" s="38">
        <v>43.36</v>
      </c>
      <c r="CT7" s="38">
        <v>42.56</v>
      </c>
      <c r="CU7" s="38">
        <v>42.47</v>
      </c>
      <c r="CV7" s="38">
        <v>42.4</v>
      </c>
      <c r="CW7" s="38">
        <v>42.9</v>
      </c>
      <c r="CX7" s="38">
        <v>80.83</v>
      </c>
      <c r="CY7" s="38">
        <v>82.09</v>
      </c>
      <c r="CZ7" s="38">
        <v>82.38</v>
      </c>
      <c r="DA7" s="38">
        <v>81.97</v>
      </c>
      <c r="DB7" s="38">
        <v>83.42</v>
      </c>
      <c r="DC7" s="38">
        <v>83.5</v>
      </c>
      <c r="DD7" s="38">
        <v>83.06</v>
      </c>
      <c r="DE7" s="38">
        <v>83.32</v>
      </c>
      <c r="DF7" s="38">
        <v>83.75</v>
      </c>
      <c r="DG7" s="38">
        <v>84.19</v>
      </c>
      <c r="DH7" s="38">
        <v>84.75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0.09</v>
      </c>
      <c r="EK7" s="38">
        <v>0.09</v>
      </c>
      <c r="EL7" s="38">
        <v>0.13</v>
      </c>
      <c r="EM7" s="38">
        <v>0.36</v>
      </c>
      <c r="EN7" s="38">
        <v>0.39</v>
      </c>
      <c r="EO7" s="38">
        <v>0.3</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2">
      <c r="B11">
        <v>4</v>
      </c>
      <c r="C11">
        <v>3</v>
      </c>
      <c r="D11">
        <v>2</v>
      </c>
      <c r="E11">
        <v>1</v>
      </c>
      <c r="F11">
        <v>0</v>
      </c>
      <c r="G11" t="s">
        <v>111</v>
      </c>
    </row>
    <row r="12" spans="1:145" x14ac:dyDescent="0.2">
      <c r="B12">
        <v>1</v>
      </c>
      <c r="C12">
        <v>1</v>
      </c>
      <c r="D12">
        <v>1</v>
      </c>
      <c r="E12">
        <v>1</v>
      </c>
      <c r="F12">
        <v>2</v>
      </c>
      <c r="G12" t="s">
        <v>112</v>
      </c>
    </row>
    <row r="13" spans="1:145" x14ac:dyDescent="0.2">
      <c r="B13" t="s">
        <v>113</v>
      </c>
      <c r="C13" t="s">
        <v>114</v>
      </c>
      <c r="D13" t="s">
        <v>114</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dcterms:created xsi:type="dcterms:W3CDTF">2021-12-03T07:50:26Z</dcterms:created>
  <dcterms:modified xsi:type="dcterms:W3CDTF">2022-02-10T01:20:57Z</dcterms:modified>
  <cp:category/>
</cp:coreProperties>
</file>