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新しいフォルダー (2)\"/>
    </mc:Choice>
  </mc:AlternateContent>
  <xr:revisionPtr revIDLastSave="0" documentId="13_ncr:1_{19BA938D-29F1-4D52-8CDA-F589EC178166}" xr6:coauthVersionLast="36" xr6:coauthVersionMax="45" xr10:uidLastSave="{00000000-0000-0000-0000-000000000000}"/>
  <workbookProtection workbookAlgorithmName="SHA-512" workbookHashValue="uJ7y6yfhNg8WXyWjXPjEMA/yT5dQEXhwP/PxbS+CgpDZ65LO4VD0AMR6Tjf1mRRv0OYuy1+zA7SDnkLs2R5rwA==" workbookSaltValue="hO943e8FMTe4e4PXndnwu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 r="B10" i="4"/>
  <c r="AL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<sst xmlns="http://schemas.openxmlformats.org/spreadsheetml/2006/main" count="236" uniqueCount="120">
  <si>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</si>
  <si>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</si>
  <si>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</si>
  <si>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</si>
  <si>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</si>
  <si>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</si>
  <si>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</si>
  <si>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</si>
  <si>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</si>
  <si>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</si>
  <si>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</si>
  <si>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</si>
  <si>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</si>
  <si>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</si>
  <si>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</si>
  <si>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</si>
  <si>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</si>
  <si>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</si>
  <si>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</si>
  <si>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</si>
  <si>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</si>
  <si>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</si>
  <si>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</si>
  <si>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</si>
  <si>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</si>
  <si>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</si>
  <si>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</si>
  <si>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</si>
  <si>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</si>
  <si>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</si>
  <si>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</si>
  <si>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</si>
  <si>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</si>
  <si>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</si>
  <si>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</si>
  <si>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</si>
  <si>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</si>
  <si>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</si>
  <si>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</si>
  <si>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</si>
  <si>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</si>
  <si>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</si>
  <si>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</si>
  <si>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</si>
  <si>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</si>
  <si>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</si>
  <si>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</si>
  <si>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</si>
  <si>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</si>
  <si>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</si>
  <si>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</si>
  <si>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</si>
  <si>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</si>
  <si>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</si>
  <si>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</si>
  <si>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</si>
  <si>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</si>
  <si>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</si>
  <si>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</si>
  <si>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</si>
  <si>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</si>
  <si>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</si>
  <si>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</si>
  <si>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</si>
  <si>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</si>
  <si>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</si>
  <si>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</si>
  <si>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</si>
  <si>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</si>
  <si>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</si>
  <si>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</si>
  <si>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</si>
  <si>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</si>
  <si>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</si>
  <si>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</si>
  <si>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</si>
  <si>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</si>
  <si>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</si>
  <si>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</si>
  <si>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</si>
  <si>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</si>
  <si>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</si>
  <si>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</si>
  <si>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</si>
  <si>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</si>
  <si>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</si>
  <si>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</si>
  <si>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</si>
  <si>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</si>
  <si>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</si>
  <si>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</si>
  <si>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</si>
  <si>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</si>
  <si>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</si>
  <si>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</si>
  <si>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</si>
  <si>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</si>
  <si>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</si>
  <si>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</si>
  <si>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</si>
  <si>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</si>
  <si>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</si>
  <si>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</si>
  <si>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</si>
  <si>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</si>
  <si>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</si>
  <si>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</si>
  <si>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</si>
  <si>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</si>
  <si>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</si>
  <si>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</si>
  <si>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</si>
  <si>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</si>
  <si>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</si>
  <si>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</si>
  <si>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</si>
  <si>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</si>
  <si>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供用開始後30年以上経過した施設があり、老朽化が進んできている。各施設の維持管理を適正に行いながら計画的な改修・更新を行う必要があるため、ストックマネジメント計画を策定する予定である。</t>
    <rPh sb="1" eb="3">
      <t>キョウヨウ</t>
    </rPh>
    <rPh sb="3" eb="5">
      <t>カイシ</t>
    </rPh>
    <rPh sb="5" eb="6">
      <t>ゴ</t>
    </rPh>
    <rPh sb="8" eb="9">
      <t>ネン</t>
    </rPh>
    <rPh sb="9" eb="11">
      <t>イジョウ</t>
    </rPh>
    <rPh sb="11" eb="13">
      <t>ケイカ</t>
    </rPh>
    <rPh sb="15" eb="17">
      <t>シセツ</t>
    </rPh>
    <rPh sb="21" eb="24">
      <t>ロウキュウカ</t>
    </rPh>
    <rPh sb="25" eb="26">
      <t>スス</t>
    </rPh>
    <rPh sb="33" eb="36">
      <t>カクシセツ</t>
    </rPh>
    <rPh sb="37" eb="39">
      <t>イジ</t>
    </rPh>
    <rPh sb="39" eb="41">
      <t>カンリ</t>
    </rPh>
    <rPh sb="42" eb="44">
      <t>テキセイ</t>
    </rPh>
    <rPh sb="45" eb="46">
      <t>オコナ</t>
    </rPh>
    <rPh sb="50" eb="53">
      <t>ケイカクテキ</t>
    </rPh>
    <rPh sb="54" eb="56">
      <t>カイシュウ</t>
    </rPh>
    <rPh sb="57" eb="59">
      <t>コウシン</t>
    </rPh>
    <rPh sb="60" eb="61">
      <t>オコナ</t>
    </rPh>
    <rPh sb="62" eb="64">
      <t>ヒツヨウ</t>
    </rPh>
    <rPh sb="80" eb="82">
      <t>ケイカク</t>
    </rPh>
    <rPh sb="83" eb="85">
      <t>サクテイ</t>
    </rPh>
    <rPh sb="87" eb="89">
      <t>ヨテイ</t>
    </rPh>
    <phoneticPr fontId="4"/>
  </si>
  <si>
    <t xml:space="preserve"> 人口減少による過疎化の進行や節水意識の向上等により使用料収入の確保が厳しい状況となっているが、利根川源流域の水質保全や生活環境の維持向上のため、当町の下水道事業は重要な役割を担っている。
 下水道事業の健全な経営には、使用料収入の確保、未接続の解消、老朽化施設の更新・改修等課題が多いため、経営戦略やストックマネジメント計画をふまえ、計画的な事業実施をしていきたい。</t>
    <rPh sb="26" eb="28">
      <t>シヨウ</t>
    </rPh>
    <rPh sb="110" eb="113">
      <t>シヨウリョウ</t>
    </rPh>
    <phoneticPr fontId="4"/>
  </si>
  <si>
    <t xml:space="preserve"> 収益的収支比率及び経費回収率は悪化傾向にあるため、使用料収入の確保や施設維持管理等の経費節減が重要と考える。
 企業債残高対事業規模比率については前年より上昇している。今後も施設・設備の更新や改修を計画的に行い、企業債の有効活用を図っていく。
 経費回収率は全国平均及び類似団体よりも低く減少傾向にあるため、使用料収入の確保及びコスト節減に努めたい。
 施設利用率は横ばい状態で類似団体よりも高水準にあり、現状維持に努めたい。また状況に応じ、増設等の検討・対応を行いたい。
 汚水処理原価は横ばい状態にあるが類似団体よりも原価が高い状態にあるため、一層のコスト節減に努めたい。
 水洗化率は上昇傾向にあるが、類似団体よりも低い水準にあるため、取り組みの強化に努めたい。</t>
    <rPh sb="1" eb="4">
      <t>シュウエキテキ</t>
    </rPh>
    <rPh sb="4" eb="6">
      <t>シュウシ</t>
    </rPh>
    <rPh sb="6" eb="8">
      <t>ヒリツ</t>
    </rPh>
    <rPh sb="8" eb="9">
      <t>オヨ</t>
    </rPh>
    <rPh sb="10" eb="12">
      <t>ケイヒ</t>
    </rPh>
    <rPh sb="12" eb="14">
      <t>カイシュウ</t>
    </rPh>
    <rPh sb="14" eb="15">
      <t>リツ</t>
    </rPh>
    <rPh sb="16" eb="18">
      <t>アッカ</t>
    </rPh>
    <rPh sb="18" eb="20">
      <t>ケイコウ</t>
    </rPh>
    <rPh sb="26" eb="29">
      <t>シヨウリョウ</t>
    </rPh>
    <rPh sb="29" eb="31">
      <t>シュウニュウ</t>
    </rPh>
    <rPh sb="32" eb="34">
      <t>カクホ</t>
    </rPh>
    <rPh sb="35" eb="37">
      <t>シセツ</t>
    </rPh>
    <rPh sb="37" eb="39">
      <t>イジ</t>
    </rPh>
    <rPh sb="39" eb="42">
      <t>カンリトウ</t>
    </rPh>
    <rPh sb="43" eb="45">
      <t>ケイヒ</t>
    </rPh>
    <rPh sb="45" eb="47">
      <t>セツゲン</t>
    </rPh>
    <rPh sb="48" eb="50">
      <t>ジュウヨウ</t>
    </rPh>
    <rPh sb="51" eb="52">
      <t>カンガ</t>
    </rPh>
    <rPh sb="57" eb="59">
      <t>キギョウ</t>
    </rPh>
    <rPh sb="59" eb="60">
      <t>サイ</t>
    </rPh>
    <rPh sb="60" eb="62">
      <t>ザンダカ</t>
    </rPh>
    <rPh sb="62" eb="63">
      <t>タイ</t>
    </rPh>
    <rPh sb="63" eb="65">
      <t>ジギョウ</t>
    </rPh>
    <rPh sb="65" eb="67">
      <t>キボ</t>
    </rPh>
    <rPh sb="67" eb="69">
      <t>ヒリツ</t>
    </rPh>
    <rPh sb="74" eb="76">
      <t>ゼンネン</t>
    </rPh>
    <rPh sb="78" eb="80">
      <t>ジョウショウ</t>
    </rPh>
    <rPh sb="85" eb="87">
      <t>コンゴ</t>
    </rPh>
    <rPh sb="88" eb="90">
      <t>シセツ</t>
    </rPh>
    <rPh sb="91" eb="93">
      <t>セツビ</t>
    </rPh>
    <rPh sb="94" eb="96">
      <t>コウシン</t>
    </rPh>
    <rPh sb="97" eb="99">
      <t>カイシュウ</t>
    </rPh>
    <rPh sb="100" eb="103">
      <t>ケイカクテキ</t>
    </rPh>
    <rPh sb="104" eb="105">
      <t>オコナ</t>
    </rPh>
    <rPh sb="107" eb="109">
      <t>キギョウ</t>
    </rPh>
    <rPh sb="109" eb="110">
      <t>サイ</t>
    </rPh>
    <rPh sb="111" eb="113">
      <t>ユウコウ</t>
    </rPh>
    <rPh sb="113" eb="115">
      <t>カツヨウ</t>
    </rPh>
    <rPh sb="116" eb="117">
      <t>ハカ</t>
    </rPh>
    <rPh sb="124" eb="126">
      <t>ケイヒ</t>
    </rPh>
    <rPh sb="126" eb="128">
      <t>カイシュウ</t>
    </rPh>
    <rPh sb="128" eb="129">
      <t>リツ</t>
    </rPh>
    <rPh sb="130" eb="132">
      <t>ゼンコク</t>
    </rPh>
    <rPh sb="132" eb="134">
      <t>ヘイキン</t>
    </rPh>
    <rPh sb="134" eb="135">
      <t>オヨ</t>
    </rPh>
    <rPh sb="136" eb="138">
      <t>ルイジ</t>
    </rPh>
    <rPh sb="138" eb="140">
      <t>ダンタイ</t>
    </rPh>
    <rPh sb="143" eb="144">
      <t>ヒク</t>
    </rPh>
    <rPh sb="145" eb="147">
      <t>ゲンショウ</t>
    </rPh>
    <rPh sb="147" eb="149">
      <t>ケイコウ</t>
    </rPh>
    <rPh sb="155" eb="158">
      <t>シヨウリョウ</t>
    </rPh>
    <rPh sb="158" eb="160">
      <t>シュウニュウ</t>
    </rPh>
    <rPh sb="161" eb="163">
      <t>カクホ</t>
    </rPh>
    <rPh sb="163" eb="164">
      <t>オヨ</t>
    </rPh>
    <rPh sb="168" eb="170">
      <t>セツゲン</t>
    </rPh>
    <rPh sb="171" eb="172">
      <t>ツト</t>
    </rPh>
    <rPh sb="178" eb="180">
      <t>シセツ</t>
    </rPh>
    <rPh sb="180" eb="182">
      <t>リヨウ</t>
    </rPh>
    <rPh sb="182" eb="183">
      <t>リツ</t>
    </rPh>
    <rPh sb="184" eb="185">
      <t>ヨコ</t>
    </rPh>
    <rPh sb="187" eb="189">
      <t>ジョウタイ</t>
    </rPh>
    <rPh sb="190" eb="192">
      <t>ルイジ</t>
    </rPh>
    <rPh sb="192" eb="194">
      <t>ダンタイ</t>
    </rPh>
    <rPh sb="197" eb="200">
      <t>コウスイジュン</t>
    </rPh>
    <rPh sb="204" eb="206">
      <t>ゲンジョウ</t>
    </rPh>
    <rPh sb="206" eb="208">
      <t>イジ</t>
    </rPh>
    <rPh sb="209" eb="210">
      <t>ツト</t>
    </rPh>
    <rPh sb="216" eb="218">
      <t>ジョウキョウ</t>
    </rPh>
    <rPh sb="219" eb="220">
      <t>オウ</t>
    </rPh>
    <rPh sb="222" eb="224">
      <t>ゾウセツ</t>
    </rPh>
    <rPh sb="224" eb="225">
      <t>トウ</t>
    </rPh>
    <rPh sb="226" eb="228">
      <t>ケントウ</t>
    </rPh>
    <rPh sb="229" eb="231">
      <t>タイオウ</t>
    </rPh>
    <rPh sb="232" eb="233">
      <t>オコナ</t>
    </rPh>
    <rPh sb="239" eb="241">
      <t>オスイ</t>
    </rPh>
    <rPh sb="241" eb="243">
      <t>ショリ</t>
    </rPh>
    <rPh sb="243" eb="245">
      <t>ゲンカ</t>
    </rPh>
    <rPh sb="246" eb="247">
      <t>ヨコ</t>
    </rPh>
    <rPh sb="249" eb="251">
      <t>ジョウタイ</t>
    </rPh>
    <rPh sb="255" eb="257">
      <t>ルイジ</t>
    </rPh>
    <rPh sb="257" eb="259">
      <t>ダンタイ</t>
    </rPh>
    <rPh sb="262" eb="264">
      <t>ゲンカ</t>
    </rPh>
    <rPh sb="265" eb="266">
      <t>タカ</t>
    </rPh>
    <rPh sb="267" eb="269">
      <t>ジョウタイ</t>
    </rPh>
    <rPh sb="275" eb="277">
      <t>イッソウ</t>
    </rPh>
    <rPh sb="284" eb="285">
      <t>ツト</t>
    </rPh>
    <rPh sb="291" eb="294">
      <t>スイセンカ</t>
    </rPh>
    <rPh sb="294" eb="295">
      <t>リツ</t>
    </rPh>
    <rPh sb="296" eb="298">
      <t>ジョウショウ</t>
    </rPh>
    <rPh sb="298" eb="300">
      <t>ケイコウ</t>
    </rPh>
    <rPh sb="305" eb="307">
      <t>ルイジ</t>
    </rPh>
    <rPh sb="307" eb="309">
      <t>ダンタイ</t>
    </rPh>
    <rPh sb="312" eb="313">
      <t>ヒク</t>
    </rPh>
    <rPh sb="314" eb="316">
      <t>スイジュン</t>
    </rPh>
    <rPh sb="322" eb="323">
      <t>ト</t>
    </rPh>
    <rPh sb="324" eb="325">
      <t>ク</t>
    </rPh>
    <rPh sb="327" eb="329">
      <t>キョウカ</t>
    </rPh>
    <rPh sb="330" eb="33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</si>
</sst>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0.18</c:v>
                </c:pt>
                <c:pt idx="1">
                  <c:v>0</c:v>
                </c:pt>
                <c:pt idx="2">
                  <c:v>0</c:v>
                </c:pt>
                <c:pt idx="3">
                  <c:v>0</c:v>
                </c:pt>
                <c:pt idx="4">
                  <c:v>0</c:v>
                </c:pt>
              </c:numCache>
            </c:numRef>
          </c:val>
          <c:extLst>
            <c:ext xmlns:c16="http://schemas.microsoft.com/office/drawing/2014/chart" uri="{C3380CC4-5D6E-409C-BE32-E72D297353CC}">
              <c16:uniqueId val="{00000000-9DAB-4CCF-8E2D-02C582822D3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0.06</c:v>
                </c:pt>
                <c:pt idx="3">
                  <c:v>0.04</c:v>
                </c:pt>
                <c:pt idx="4">
                  <c:v>0.06</c:v>
                </c:pt>
              </c:numCache>
            </c:numRef>
          </c:val>
          <c:smooth val="0"/>
          <c:extLst>
            <c:ext xmlns:c16="http://schemas.microsoft.com/office/drawing/2014/chart" uri="{C3380CC4-5D6E-409C-BE32-E72D297353CC}">
              <c16:uniqueId val="{00000001-9DAB-4CCF-8E2D-02C582822D3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77.930000000000007</c:v>
                </c:pt>
                <c:pt idx="1">
                  <c:v>79.569999999999993</c:v>
                </c:pt>
                <c:pt idx="2">
                  <c:v>80.05</c:v>
                </c:pt>
                <c:pt idx="3">
                  <c:v>85.75</c:v>
                </c:pt>
                <c:pt idx="4">
                  <c:v>76.7</c:v>
                </c:pt>
              </c:numCache>
            </c:numRef>
          </c:val>
          <c:extLst>
            <c:ext xmlns:c16="http://schemas.microsoft.com/office/drawing/2014/chart" uri="{C3380CC4-5D6E-409C-BE32-E72D297353CC}">
              <c16:uniqueId val="{00000000-2341-4071-A22C-7982F144E3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46.17</c:v>
                </c:pt>
                <c:pt idx="3">
                  <c:v>45.68</c:v>
                </c:pt>
                <c:pt idx="4">
                  <c:v>45.87</c:v>
                </c:pt>
              </c:numCache>
            </c:numRef>
          </c:val>
          <c:smooth val="0"/>
          <c:extLst>
            <c:ext xmlns:c16="http://schemas.microsoft.com/office/drawing/2014/chart" uri="{C3380CC4-5D6E-409C-BE32-E72D297353CC}">
              <c16:uniqueId val="{00000001-2341-4071-A22C-7982F144E3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89.08</c:v>
                </c:pt>
                <c:pt idx="1">
                  <c:v>85.05</c:v>
                </c:pt>
                <c:pt idx="2">
                  <c:v>86.34</c:v>
                </c:pt>
                <c:pt idx="3">
                  <c:v>85.64</c:v>
                </c:pt>
                <c:pt idx="4">
                  <c:v>87.41</c:v>
                </c:pt>
              </c:numCache>
            </c:numRef>
          </c:val>
          <c:extLst>
            <c:ext xmlns:c16="http://schemas.microsoft.com/office/drawing/2014/chart" uri="{C3380CC4-5D6E-409C-BE32-E72D297353CC}">
              <c16:uniqueId val="{00000000-AB97-4CF9-82ED-5F9095A47BF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87.84</c:v>
                </c:pt>
                <c:pt idx="3">
                  <c:v>87.96</c:v>
                </c:pt>
                <c:pt idx="4">
                  <c:v>87.65</c:v>
                </c:pt>
              </c:numCache>
            </c:numRef>
          </c:val>
          <c:smooth val="0"/>
          <c:extLst>
            <c:ext xmlns:c16="http://schemas.microsoft.com/office/drawing/2014/chart" uri="{C3380CC4-5D6E-409C-BE32-E72D297353CC}">
              <c16:uniqueId val="{00000001-AB97-4CF9-82ED-5F9095A47BF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104.46</c:v>
                </c:pt>
                <c:pt idx="1">
                  <c:v>100.57</c:v>
                </c:pt>
                <c:pt idx="2">
                  <c:v>89.66</c:v>
                </c:pt>
                <c:pt idx="3">
                  <c:v>101.14</c:v>
                </c:pt>
                <c:pt idx="4">
                  <c:v>80.19</c:v>
                </c:pt>
              </c:numCache>
            </c:numRef>
          </c:val>
          <c:extLst>
            <c:ext xmlns:c16="http://schemas.microsoft.com/office/drawing/2014/chart" uri="{C3380CC4-5D6E-409C-BE32-E72D297353CC}">
              <c16:uniqueId val="{00000000-7780-42D6-A822-9522738E52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80-42D6-A822-9522738E52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F3-4232-9F46-20A5B8C6CA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F3-4232-9F46-20A5B8C6CA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5D-4A97-BCBF-05909A274CC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5D-4A97-BCBF-05909A274CC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98-4351-A259-BA4D9E43BF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98-4351-A259-BA4D9E43BF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1A-438F-AC2B-B36BA73A67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1A-438F-AC2B-B36BA73A67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974.13</c:v>
                </c:pt>
                <c:pt idx="2">
                  <c:v>1699.15</c:v>
                </c:pt>
                <c:pt idx="3">
                  <c:v>1504.09</c:v>
                </c:pt>
                <c:pt idx="4">
                  <c:v>1733.13</c:v>
                </c:pt>
              </c:numCache>
            </c:numRef>
          </c:val>
          <c:extLst>
            <c:ext xmlns:c16="http://schemas.microsoft.com/office/drawing/2014/chart" uri="{C3380CC4-5D6E-409C-BE32-E72D297353CC}">
              <c16:uniqueId val="{00000000-0EB7-4BA7-9BA0-1E476CC1A3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1252.71</c:v>
                </c:pt>
                <c:pt idx="3">
                  <c:v>1267.3900000000001</c:v>
                </c:pt>
                <c:pt idx="4">
                  <c:v>1268.6300000000001</c:v>
                </c:pt>
              </c:numCache>
            </c:numRef>
          </c:val>
          <c:smooth val="0"/>
          <c:extLst>
            <c:ext xmlns:c16="http://schemas.microsoft.com/office/drawing/2014/chart" uri="{C3380CC4-5D6E-409C-BE32-E72D297353CC}">
              <c16:uniqueId val="{00000001-0EB7-4BA7-9BA0-1E476CC1A3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66.22</c:v>
                </c:pt>
                <c:pt idx="1">
                  <c:v>76.55</c:v>
                </c:pt>
                <c:pt idx="2">
                  <c:v>80.27</c:v>
                </c:pt>
                <c:pt idx="3">
                  <c:v>73.37</c:v>
                </c:pt>
                <c:pt idx="4">
                  <c:v>62.68</c:v>
                </c:pt>
              </c:numCache>
            </c:numRef>
          </c:val>
          <c:extLst>
            <c:ext xmlns:c16="http://schemas.microsoft.com/office/drawing/2014/chart" uri="{C3380CC4-5D6E-409C-BE32-E72D297353CC}">
              <c16:uniqueId val="{00000000-AF27-4946-8224-EAA83DA15A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87.03</c:v>
                </c:pt>
                <c:pt idx="3">
                  <c:v>84.3</c:v>
                </c:pt>
                <c:pt idx="4">
                  <c:v>82.88</c:v>
                </c:pt>
              </c:numCache>
            </c:numRef>
          </c:val>
          <c:smooth val="0"/>
          <c:extLst>
            <c:ext xmlns:c16="http://schemas.microsoft.com/office/drawing/2014/chart" uri="{C3380CC4-5D6E-409C-BE32-E72D297353CC}">
              <c16:uniqueId val="{00000001-AF27-4946-8224-EAA83DA15A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228.01</c:v>
                </c:pt>
                <c:pt idx="1">
                  <c:v>199.71</c:v>
                </c:pt>
                <c:pt idx="2">
                  <c:v>202.6</c:v>
                </c:pt>
                <c:pt idx="3">
                  <c:v>219.33</c:v>
                </c:pt>
                <c:pt idx="4">
                  <c:v>208.15</c:v>
                </c:pt>
              </c:numCache>
            </c:numRef>
          </c:val>
          <c:extLst>
            <c:ext xmlns:c16="http://schemas.microsoft.com/office/drawing/2014/chart" uri="{C3380CC4-5D6E-409C-BE32-E72D297353CC}">
              <c16:uniqueId val="{00000000-28C4-4882-8172-68B5C65DAE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177.02</c:v>
                </c:pt>
                <c:pt idx="3">
                  <c:v>185.47</c:v>
                </c:pt>
                <c:pt idx="4">
                  <c:v>187.76</c:v>
                </c:pt>
              </c:numCache>
            </c:numRef>
          </c:val>
          <c:smooth val="0"/>
          <c:extLst>
            <c:ext xmlns:c16="http://schemas.microsoft.com/office/drawing/2014/chart" uri="{C3380CC4-5D6E-409C-BE32-E72D297353CC}">
              <c16:uniqueId val="{00000001-28C4-4882-8172-68B5C65DAE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みなかみ町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18282</v>
      </c>
      <c r="AM8" s="51"/>
      <c r="AN8" s="51"/>
      <c r="AO8" s="51"/>
      <c r="AP8" s="51"/>
      <c r="AQ8" s="51"/>
      <c r="AR8" s="51"/>
      <c r="AS8" s="51"/>
      <c r="AT8" s="46">
        <f>データ!T6</f>
        <v>781.08</v>
      </c>
      <c r="AU8" s="46"/>
      <c r="AV8" s="46"/>
      <c r="AW8" s="46"/>
      <c r="AX8" s="46"/>
      <c r="AY8" s="46"/>
      <c r="AZ8" s="46"/>
      <c r="BA8" s="46"/>
      <c r="BB8" s="46">
        <f>データ!U6</f>
        <v>23.41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10.39</v>
      </c>
      <c r="Q10" s="46"/>
      <c r="R10" s="46"/>
      <c r="S10" s="46"/>
      <c r="T10" s="46"/>
      <c r="U10" s="46"/>
      <c r="V10" s="46"/>
      <c r="W10" s="46">
        <f>データ!Q6</f>
        <v>46.65</v>
      </c>
      <c r="X10" s="46"/>
      <c r="Y10" s="46"/>
      <c r="Z10" s="46"/>
      <c r="AA10" s="46"/>
      <c r="AB10" s="46"/>
      <c r="AC10" s="46"/>
      <c r="AD10" s="51">
        <f>データ!R6</f>
        <v>2690</v>
      </c>
      <c r="AE10" s="51"/>
      <c r="AF10" s="51"/>
      <c r="AG10" s="51"/>
      <c r="AH10" s="51"/>
      <c r="AI10" s="51"/>
      <c r="AJ10" s="51"/>
      <c r="AK10" s="2"/>
      <c r="AL10" s="51">
        <f>データ!V6</f>
        <v>1882</v>
      </c>
      <c r="AM10" s="51"/>
      <c r="AN10" s="51"/>
      <c r="AO10" s="51"/>
      <c r="AP10" s="51"/>
      <c r="AQ10" s="51"/>
      <c r="AR10" s="51"/>
      <c r="AS10" s="51"/>
      <c r="AT10" s="46">
        <f>データ!W6</f>
        <v>1.43</v>
      </c>
      <c r="AU10" s="46"/>
      <c r="AV10" s="46"/>
      <c r="AW10" s="46"/>
      <c r="AX10" s="46"/>
      <c r="AY10" s="46"/>
      <c r="AZ10" s="46"/>
      <c r="BA10" s="46"/>
      <c r="BB10" s="46">
        <f>データ!X6</f>
        <v>1316.08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5sLC7+N0oy1A4xK9H/oA3MXMxy78+EFwBSURk7oaUrF2C6erM+VeHFeeI2c/wGbp6K4wKzr2XPCY4Bb/QksKTg==" saltValue="MryZwnZsq0qkoc/IEiD0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104493</v>
      </c>
      <c r="D6" s="33">
        <f t="shared" si="3"/>
        <v>47</v>
      </c>
      <c r="E6" s="33">
        <f t="shared" si="3"/>
        <v>17</v>
      </c>
      <c r="F6" s="33">
        <f t="shared" si="3"/>
        <v>4</v>
      </c>
      <c r="G6" s="33">
        <f t="shared" si="3"/>
        <v>0</v>
      </c>
      <c r="H6" s="33" t="str">
        <f t="shared" si="3"/>
        <v>群馬県　みなかみ町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10.39</v>
      </c>
      <c r="Q6" s="34">
        <f t="shared" si="3"/>
        <v>46.65</v>
      </c>
      <c r="R6" s="34">
        <f t="shared" si="3"/>
        <v>2690</v>
      </c>
      <c r="S6" s="34">
        <f t="shared" si="3"/>
        <v>18282</v>
      </c>
      <c r="T6" s="34">
        <f t="shared" si="3"/>
        <v>781.08</v>
      </c>
      <c r="U6" s="34">
        <f t="shared" si="3"/>
        <v>23.41</v>
      </c>
      <c r="V6" s="34">
        <f t="shared" si="3"/>
        <v>1882</v>
      </c>
      <c r="W6" s="34">
        <f t="shared" si="3"/>
        <v>1.43</v>
      </c>
      <c r="X6" s="34">
        <f t="shared" si="3"/>
        <v>1316.08</v>
      </c>
      <c r="Y6" s="35">
        <f>IF(Y7="",NA(),Y7)</f>
        <v>104.46</v>
      </c>
      <c r="Z6" s="35">
        <f t="shared" ref="Z6:AH6" si="4">IF(Z7="",NA(),Z7)</f>
        <v>100.57</v>
      </c>
      <c r="AA6" s="35">
        <f t="shared" si="4"/>
        <v>89.66</v>
      </c>
      <c r="AB6" s="35">
        <f t="shared" si="4"/>
        <v>101.14</v>
      </c>
      <c r="AC6" s="35">
        <f t="shared" si="4"/>
        <v>80.19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974.13</v>
      </c>
      <c r="BH6" s="35">
        <f t="shared" si="7"/>
        <v>1699.15</v>
      </c>
      <c r="BI6" s="35">
        <f t="shared" si="7"/>
        <v>1504.09</v>
      </c>
      <c r="BJ6" s="35">
        <f t="shared" si="7"/>
        <v>1733.13</v>
      </c>
      <c r="BK6" s="35">
        <f t="shared" si="7"/>
        <v>1298.9100000000001</v>
      </c>
      <c r="BL6" s="35">
        <f t="shared" si="7"/>
        <v>1243.71</v>
      </c>
      <c r="BM6" s="35">
        <f t="shared" si="7"/>
        <v>1252.71</v>
      </c>
      <c r="BN6" s="35">
        <f t="shared" si="7"/>
        <v>1267.3900000000001</v>
      </c>
      <c r="BO6" s="35">
        <f t="shared" si="7"/>
        <v>1268.6300000000001</v>
      </c>
      <c r="BP6" s="34" t="str">
        <f>IF(BP7="","",IF(BP7="-","【-】","【"&amp;SUBSTITUTE(TEXT(BP7,"#,##0.00"),"-","△")&amp;"】"))</f>
        <v>【1,260.21】</v>
      </c>
      <c r="BQ6" s="35">
        <f>IF(BQ7="",NA(),BQ7)</f>
        <v>66.22</v>
      </c>
      <c r="BR6" s="35">
        <f t="shared" ref="BR6:BZ6" si="8">IF(BR7="",NA(),BR7)</f>
        <v>76.55</v>
      </c>
      <c r="BS6" s="35">
        <f t="shared" si="8"/>
        <v>80.27</v>
      </c>
      <c r="BT6" s="35">
        <f t="shared" si="8"/>
        <v>73.37</v>
      </c>
      <c r="BU6" s="35">
        <f t="shared" si="8"/>
        <v>62.68</v>
      </c>
      <c r="BV6" s="35">
        <f t="shared" si="8"/>
        <v>69.87</v>
      </c>
      <c r="BW6" s="35">
        <f t="shared" si="8"/>
        <v>74.3</v>
      </c>
      <c r="BX6" s="35">
        <f t="shared" si="8"/>
        <v>87.03</v>
      </c>
      <c r="BY6" s="35">
        <f t="shared" si="8"/>
        <v>84.3</v>
      </c>
      <c r="BZ6" s="35">
        <f t="shared" si="8"/>
        <v>82.88</v>
      </c>
      <c r="CA6" s="34" t="str">
        <f>IF(CA7="","",IF(CA7="-","【-】","【"&amp;SUBSTITUTE(TEXT(CA7,"#,##0.00"),"-","△")&amp;"】"))</f>
        <v>【75.29】</v>
      </c>
      <c r="CB6" s="35">
        <f>IF(CB7="",NA(),CB7)</f>
        <v>228.01</v>
      </c>
      <c r="CC6" s="35">
        <f t="shared" ref="CC6:CK6" si="9">IF(CC7="",NA(),CC7)</f>
        <v>199.71</v>
      </c>
      <c r="CD6" s="35">
        <f t="shared" si="9"/>
        <v>202.6</v>
      </c>
      <c r="CE6" s="35">
        <f t="shared" si="9"/>
        <v>219.33</v>
      </c>
      <c r="CF6" s="35">
        <f t="shared" si="9"/>
        <v>208.15</v>
      </c>
      <c r="CG6" s="35">
        <f t="shared" si="9"/>
        <v>234.96</v>
      </c>
      <c r="CH6" s="35">
        <f t="shared" si="9"/>
        <v>221.81</v>
      </c>
      <c r="CI6" s="35">
        <f t="shared" si="9"/>
        <v>177.02</v>
      </c>
      <c r="CJ6" s="35">
        <f t="shared" si="9"/>
        <v>185.47</v>
      </c>
      <c r="CK6" s="35">
        <f t="shared" si="9"/>
        <v>187.76</v>
      </c>
      <c r="CL6" s="34" t="str">
        <f>IF(CL7="","",IF(CL7="-","【-】","【"&amp;SUBSTITUTE(TEXT(CL7,"#,##0.00"),"-","△")&amp;"】"))</f>
        <v>【215.41】</v>
      </c>
      <c r="CM6" s="35">
        <f>IF(CM7="",NA(),CM7)</f>
        <v>77.930000000000007</v>
      </c>
      <c r="CN6" s="35">
        <f t="shared" ref="CN6:CV6" si="10">IF(CN7="",NA(),CN7)</f>
        <v>79.569999999999993</v>
      </c>
      <c r="CO6" s="35">
        <f t="shared" si="10"/>
        <v>80.05</v>
      </c>
      <c r="CP6" s="35">
        <f t="shared" si="10"/>
        <v>85.75</v>
      </c>
      <c r="CQ6" s="35">
        <f t="shared" si="10"/>
        <v>76.7</v>
      </c>
      <c r="CR6" s="35">
        <f t="shared" si="10"/>
        <v>42.9</v>
      </c>
      <c r="CS6" s="35">
        <f t="shared" si="10"/>
        <v>43.36</v>
      </c>
      <c r="CT6" s="35">
        <f t="shared" si="10"/>
        <v>46.17</v>
      </c>
      <c r="CU6" s="35">
        <f t="shared" si="10"/>
        <v>45.68</v>
      </c>
      <c r="CV6" s="35">
        <f t="shared" si="10"/>
        <v>45.87</v>
      </c>
      <c r="CW6" s="34" t="str">
        <f>IF(CW7="","",IF(CW7="-","【-】","【"&amp;SUBSTITUTE(TEXT(CW7,"#,##0.00"),"-","△")&amp;"】"))</f>
        <v>【42.90】</v>
      </c>
      <c r="CX6" s="35">
        <f>IF(CX7="",NA(),CX7)</f>
        <v>89.08</v>
      </c>
      <c r="CY6" s="35">
        <f t="shared" ref="CY6:DG6" si="11">IF(CY7="",NA(),CY7)</f>
        <v>85.05</v>
      </c>
      <c r="CZ6" s="35">
        <f t="shared" si="11"/>
        <v>86.34</v>
      </c>
      <c r="DA6" s="35">
        <f t="shared" si="11"/>
        <v>85.64</v>
      </c>
      <c r="DB6" s="35">
        <f t="shared" si="11"/>
        <v>87.41</v>
      </c>
      <c r="DC6" s="35">
        <f t="shared" si="11"/>
        <v>83.5</v>
      </c>
      <c r="DD6" s="35">
        <f t="shared" si="11"/>
        <v>83.06</v>
      </c>
      <c r="DE6" s="35">
        <f t="shared" si="11"/>
        <v>87.84</v>
      </c>
      <c r="DF6" s="35">
        <f t="shared" si="11"/>
        <v>87.96</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0.18</v>
      </c>
      <c r="EF6" s="34">
        <f t="shared" ref="EF6:EN6" si="14">IF(EF7="",NA(),EF7)</f>
        <v>0</v>
      </c>
      <c r="EG6" s="34">
        <f t="shared" si="14"/>
        <v>0</v>
      </c>
      <c r="EH6" s="34">
        <f t="shared" si="14"/>
        <v>0</v>
      </c>
      <c r="EI6" s="34">
        <f t="shared" si="14"/>
        <v>0</v>
      </c>
      <c r="EJ6" s="35">
        <f t="shared" si="14"/>
        <v>0.09</v>
      </c>
      <c r="EK6" s="35">
        <f t="shared" si="14"/>
        <v>0.09</v>
      </c>
      <c r="EL6" s="35">
        <f t="shared" si="14"/>
        <v>0.06</v>
      </c>
      <c r="EM6" s="35">
        <f t="shared" si="14"/>
        <v>0.04</v>
      </c>
      <c r="EN6" s="35">
        <f t="shared" si="14"/>
        <v>0.06</v>
      </c>
      <c r="EO6" s="34" t="str">
        <f>IF(EO7="","",IF(EO7="-","【-】","【"&amp;SUBSTITUTE(TEXT(EO7,"#,##0.00"),"-","△")&amp;"】"))</f>
        <v>【0.30】</v>
      </c>
    </row>
    <row r="7" spans="1:145" s="36" customFormat="1" x14ac:dyDescent="0.2">
      <c r="A7" s="28"/>
      <c r="B7" s="37">
        <v>2020</v>
      </c>
      <c r="C7" s="37">
        <v>104493</v>
      </c>
      <c r="D7" s="37">
        <v>47</v>
      </c>
      <c r="E7" s="37">
        <v>17</v>
      </c>
      <c r="F7" s="37">
        <v>4</v>
      </c>
      <c r="G7" s="37">
        <v>0</v>
      </c>
      <c r="H7" s="37" t="s">
        <v>97</v>
      </c>
      <c r="I7" s="37" t="s">
        <v>98</v>
      </c>
      <c r="J7" s="37" t="s">
        <v>99</v>
      </c>
      <c r="K7" s="37" t="s">
        <v>100</v>
      </c>
      <c r="L7" s="37" t="s">
        <v>101</v>
      </c>
      <c r="M7" s="37" t="s">
        <v>102</v>
      </c>
      <c r="N7" s="38" t="s">
        <v>103</v>
      </c>
      <c r="O7" s="38" t="s">
        <v>104</v>
      </c>
      <c r="P7" s="38">
        <v>10.39</v>
      </c>
      <c r="Q7" s="38">
        <v>46.65</v>
      </c>
      <c r="R7" s="38">
        <v>2690</v>
      </c>
      <c r="S7" s="38">
        <v>18282</v>
      </c>
      <c r="T7" s="38">
        <v>781.08</v>
      </c>
      <c r="U7" s="38">
        <v>23.41</v>
      </c>
      <c r="V7" s="38">
        <v>1882</v>
      </c>
      <c r="W7" s="38">
        <v>1.43</v>
      </c>
      <c r="X7" s="38">
        <v>1316.08</v>
      </c>
      <c r="Y7" s="38">
        <v>104.46</v>
      </c>
      <c r="Z7" s="38">
        <v>100.57</v>
      </c>
      <c r="AA7" s="38">
        <v>89.66</v>
      </c>
      <c r="AB7" s="38">
        <v>101.14</v>
      </c>
      <c r="AC7" s="38">
        <v>80.19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974.13</v>
      </c>
      <c r="BH7" s="38">
        <v>1699.15</v>
      </c>
      <c r="BI7" s="38">
        <v>1504.09</v>
      </c>
      <c r="BJ7" s="38">
        <v>1733.13</v>
      </c>
      <c r="BK7" s="38">
        <v>1298.9100000000001</v>
      </c>
      <c r="BL7" s="38">
        <v>1243.71</v>
      </c>
      <c r="BM7" s="38">
        <v>1252.71</v>
      </c>
      <c r="BN7" s="38">
        <v>1267.3900000000001</v>
      </c>
      <c r="BO7" s="38">
        <v>1268.6300000000001</v>
      </c>
      <c r="BP7" s="38">
        <v>1260.21</v>
      </c>
      <c r="BQ7" s="38">
        <v>66.22</v>
      </c>
      <c r="BR7" s="38">
        <v>76.55</v>
      </c>
      <c r="BS7" s="38">
        <v>80.27</v>
      </c>
      <c r="BT7" s="38">
        <v>73.37</v>
      </c>
      <c r="BU7" s="38">
        <v>62.68</v>
      </c>
      <c r="BV7" s="38">
        <v>69.87</v>
      </c>
      <c r="BW7" s="38">
        <v>74.3</v>
      </c>
      <c r="BX7" s="38">
        <v>87.03</v>
      </c>
      <c r="BY7" s="38">
        <v>84.3</v>
      </c>
      <c r="BZ7" s="38">
        <v>82.88</v>
      </c>
      <c r="CA7" s="38">
        <v>75.290000000000006</v>
      </c>
      <c r="CB7" s="38">
        <v>228.01</v>
      </c>
      <c r="CC7" s="38">
        <v>199.71</v>
      </c>
      <c r="CD7" s="38">
        <v>202.6</v>
      </c>
      <c r="CE7" s="38">
        <v>219.33</v>
      </c>
      <c r="CF7" s="38">
        <v>208.15</v>
      </c>
      <c r="CG7" s="38">
        <v>234.96</v>
      </c>
      <c r="CH7" s="38">
        <v>221.81</v>
      </c>
      <c r="CI7" s="38">
        <v>177.02</v>
      </c>
      <c r="CJ7" s="38">
        <v>185.47</v>
      </c>
      <c r="CK7" s="38">
        <v>187.76</v>
      </c>
      <c r="CL7" s="38">
        <v>215.41</v>
      </c>
      <c r="CM7" s="38">
        <v>77.930000000000007</v>
      </c>
      <c r="CN7" s="38">
        <v>79.569999999999993</v>
      </c>
      <c r="CO7" s="38">
        <v>80.05</v>
      </c>
      <c r="CP7" s="38">
        <v>85.75</v>
      </c>
      <c r="CQ7" s="38">
        <v>76.7</v>
      </c>
      <c r="CR7" s="38">
        <v>42.9</v>
      </c>
      <c r="CS7" s="38">
        <v>43.36</v>
      </c>
      <c r="CT7" s="38">
        <v>46.17</v>
      </c>
      <c r="CU7" s="38">
        <v>45.68</v>
      </c>
      <c r="CV7" s="38">
        <v>45.87</v>
      </c>
      <c r="CW7" s="38">
        <v>42.9</v>
      </c>
      <c r="CX7" s="38">
        <v>89.08</v>
      </c>
      <c r="CY7" s="38">
        <v>85.05</v>
      </c>
      <c r="CZ7" s="38">
        <v>86.34</v>
      </c>
      <c r="DA7" s="38">
        <v>85.64</v>
      </c>
      <c r="DB7" s="38">
        <v>87.41</v>
      </c>
      <c r="DC7" s="38">
        <v>83.5</v>
      </c>
      <c r="DD7" s="38">
        <v>83.06</v>
      </c>
      <c r="DE7" s="38">
        <v>87.84</v>
      </c>
      <c r="DF7" s="38">
        <v>87.96</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0.18</v>
      </c>
      <c r="EF7" s="38">
        <v>0</v>
      </c>
      <c r="EG7" s="38">
        <v>0</v>
      </c>
      <c r="EH7" s="38">
        <v>0</v>
      </c>
      <c r="EI7" s="38">
        <v>0</v>
      </c>
      <c r="EJ7" s="38">
        <v>0.09</v>
      </c>
      <c r="EK7" s="38">
        <v>0.09</v>
      </c>
      <c r="EL7" s="38">
        <v>0.06</v>
      </c>
      <c r="EM7" s="38">
        <v>0.04</v>
      </c>
      <c r="EN7" s="38">
        <v>0.06</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2021-12-03T07:50:28Z</dcterms:created>
  <dcterms:modified xsi:type="dcterms:W3CDTF">2022-02-18T06:44:44Z</dcterms:modified>
  <cp:category/>
</cp:coreProperties>
</file>