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C:\Users\goto-tetsuya\Desktop\"/>
    </mc:Choice>
  </mc:AlternateContent>
  <xr:revisionPtr revIDLastSave="0" documentId="13_ncr:1_{6D27926E-0015-48B2-BA64-BA98AAD75E24}" xr6:coauthVersionLast="36" xr6:coauthVersionMax="36" xr10:uidLastSave="{00000000-0000-0000-0000-000000000000}"/>
  <workbookProtection workbookAlgorithmName="SHA-512" workbookHashValue="caMDz09XOHa6KK+YvUmnOTBGs+Qz7NcxLn1T/iwFJClKROzJu/9x6mObHhoYVPsC0lnO2KwCVeODqYU7CXtUzQ==" workbookSaltValue="xKQO95qmIu4FuqhyBjA0Og==" workbookSpinCount="100000" lockStructure="1"/>
  <bookViews>
    <workbookView xWindow="0" yWindow="0" windowWidth="15360" windowHeight="76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R6" i="5"/>
  <c r="AD10" i="4" s="1"/>
  <c r="Q6" i="5"/>
  <c r="W10" i="4" s="1"/>
  <c r="P6" i="5"/>
  <c r="P10" i="4" s="1"/>
  <c r="O6" i="5"/>
  <c r="I10" i="4" s="1"/>
  <c r="N6" i="5"/>
  <c r="B10" i="4" s="1"/>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E86" i="4"/>
  <c r="AL10" i="4"/>
  <c r="AL8" i="4"/>
  <c r="P8" i="4"/>
</calcChain>
</file>

<file path=xl/sharedStrings.xml><?xml version="1.0" encoding="utf-8"?>
<sst xmlns="http://schemas.openxmlformats.org/spreadsheetml/2006/main" count="236" uniqueCount="121">
  <si>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</si>
  <si>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</si>
  <si>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</si>
  <si>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</si>
  <si>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</si>
  <si>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</si>
  <si>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</si>
  <si>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</si>
  <si>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</si>
  <si>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</si>
  <si>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</si>
  <si>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</si>
  <si>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</si>
  <si>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</si>
  <si>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</si>
  <si>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</si>
  <si>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</si>
  <si>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</si>
  <si>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</si>
  <si>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</si>
  <si>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</si>
  <si>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</si>
  <si>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</si>
  <si>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</si>
  <si>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</si>
  <si>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</si>
  <si>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</si>
  <si>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</si>
  <si>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</si>
  <si>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</si>
  <si>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</si>
  <si>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</si>
  <si>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</si>
  <si>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</si>
  <si>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</si>
  <si>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</si>
  <si>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</si>
  <si>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</si>
  <si>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</si>
  <si>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</si>
  <si>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</si>
  <si>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</si>
  <si>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</si>
  <si>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</si>
  <si>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</si>
  <si>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</si>
  <si>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</si>
  <si>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</si>
  <si>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</si>
  <si>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</si>
  <si>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</si>
  <si>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</si>
  <si>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</si>
  <si>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</si>
  <si>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</si>
  <si>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</si>
  <si>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</si>
  <si>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</si>
  <si>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</si>
  <si>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</si>
  <si>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</si>
  <si>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</si>
  <si>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</si>
  <si>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</si>
  <si>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</si>
  <si>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</si>
  <si>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</si>
  <si>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</si>
  <si>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</si>
  <si>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</si>
  <si>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</si>
  <si>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</si>
  <si>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</si>
  <si>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</si>
  <si>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</si>
  <si>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</si>
  <si>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</si>
  <si>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</si>
  <si>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</si>
  <si>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</si>
  <si>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</si>
  <si>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</si>
  <si>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</si>
  <si>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</si>
  <si>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</si>
  <si>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</si>
  <si>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</si>
  <si>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</si>
  <si>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</si>
  <si>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</si>
  <si>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</si>
  <si>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</si>
  <si>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</si>
  <si>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</si>
  <si>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</si>
  <si>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</si>
  <si>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</si>
  <si>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</si>
  <si>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</si>
  <si>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高崎市</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</si>
  <si>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</si>
  <si>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</si>
  <si>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</si>
  <si>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</si>
  <si>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</si>
  <si>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</si>
  <si>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</si>
  <si>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</si>
  <si>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</si>
  <si>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</si>
  <si>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</si>
  <si>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</si>
  <si>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</si>
  <si>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</si>
  <si>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</si>
  <si>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</si>
  <si>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</si>
  <si>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</si>
  <si>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収益的収支比率を高めるためには使用料の収入を増やす必要がある。接続率の低い箕郷地区で接続人口を増やせば収益的収支比率、水洗化率ともに改善される。今後も各施設の新規接続者の増加及び未接続者の接続に努める。
　各施設の管渠については老朽化に伴う不明水が発生しており、早急に調査及び補修工事を実施する必要がある。今後は、国の補助金を使い計画的・効率的に各施設の調査及び補修を行い施設の長寿命化に努める。</t>
    <rPh sb="1" eb="4">
      <t>シュウエキテキ</t>
    </rPh>
    <rPh sb="4" eb="8">
      <t>シュウシヒリツ</t>
    </rPh>
    <rPh sb="9" eb="10">
      <t>タカ</t>
    </rPh>
    <rPh sb="16" eb="19">
      <t>シヨウリョウ</t>
    </rPh>
    <rPh sb="20" eb="22">
      <t>シュウニュウ</t>
    </rPh>
    <rPh sb="23" eb="24">
      <t>フ</t>
    </rPh>
    <rPh sb="26" eb="28">
      <t>ヒツヨウ</t>
    </rPh>
    <rPh sb="32" eb="35">
      <t>セツゾクリツ</t>
    </rPh>
    <rPh sb="36" eb="37">
      <t>ヒク</t>
    </rPh>
    <rPh sb="38" eb="42">
      <t>ミサトチク</t>
    </rPh>
    <rPh sb="104" eb="107">
      <t>カクシセツ</t>
    </rPh>
    <rPh sb="108" eb="110">
      <t>カンキョ</t>
    </rPh>
    <rPh sb="115" eb="118">
      <t>ロウキュウカ</t>
    </rPh>
    <rPh sb="119" eb="120">
      <t>トモナ</t>
    </rPh>
    <rPh sb="121" eb="124">
      <t>フメイスイ</t>
    </rPh>
    <rPh sb="125" eb="127">
      <t>ハッセイ</t>
    </rPh>
    <rPh sb="132" eb="134">
      <t>ソウキュウ</t>
    </rPh>
    <rPh sb="135" eb="137">
      <t>チョウサ</t>
    </rPh>
    <rPh sb="137" eb="138">
      <t>オヨ</t>
    </rPh>
    <rPh sb="139" eb="143">
      <t>ホシュウコウジ</t>
    </rPh>
    <rPh sb="144" eb="146">
      <t>ジッシ</t>
    </rPh>
    <rPh sb="148" eb="150">
      <t>ヒツヨウ</t>
    </rPh>
    <rPh sb="154" eb="156">
      <t>コンゴ</t>
    </rPh>
    <rPh sb="158" eb="159">
      <t>クニ</t>
    </rPh>
    <rPh sb="160" eb="162">
      <t>ホジョ</t>
    </rPh>
    <rPh sb="162" eb="163">
      <t>キン</t>
    </rPh>
    <rPh sb="164" eb="165">
      <t>ツカ</t>
    </rPh>
    <rPh sb="166" eb="169">
      <t>ケイカクテキ</t>
    </rPh>
    <rPh sb="170" eb="173">
      <t>コウリツテキ</t>
    </rPh>
    <rPh sb="174" eb="177">
      <t>カクシセツ</t>
    </rPh>
    <rPh sb="178" eb="180">
      <t>チョウサ</t>
    </rPh>
    <rPh sb="180" eb="181">
      <t>オヨ</t>
    </rPh>
    <rPh sb="182" eb="184">
      <t>ホシュウ</t>
    </rPh>
    <rPh sb="185" eb="186">
      <t>オコナ</t>
    </rPh>
    <rPh sb="187" eb="189">
      <t>シセツ</t>
    </rPh>
    <rPh sb="190" eb="193">
      <t>チョウジュミョウ</t>
    </rPh>
    <rPh sb="193" eb="194">
      <t>カ</t>
    </rPh>
    <rPh sb="195" eb="196">
      <t>ツト</t>
    </rPh>
    <phoneticPr fontId="4"/>
  </si>
  <si>
    <t>　施設の供用開始から２０年以上経過しており、老朽化が著しい。各施設の管渠については長年手付かずの状況であったが、平成２８年度に浜川地区の管渠の劣化状況を調査した。平成２９、３０年度はその調査に基づき、管渠の補修工事を実施した。また、平成３０年度に富岡地区の管渠の劣化状況も調査した。令和元、２年度はその調査に基づき、管渠の補修工事を一部行った。３年度についても一部行う予定。今後も計画的に調査及び補修工事を実施していく。なお、内面補修のため管渠改善率には計上されない。</t>
    <rPh sb="1" eb="3">
      <t>シセツ</t>
    </rPh>
    <rPh sb="4" eb="6">
      <t>キョウヨウ</t>
    </rPh>
    <rPh sb="6" eb="8">
      <t>カイシ</t>
    </rPh>
    <rPh sb="12" eb="15">
      <t>ネンイジョウ</t>
    </rPh>
    <rPh sb="15" eb="17">
      <t>ケイカ</t>
    </rPh>
    <rPh sb="22" eb="25">
      <t>ロウキュウカ</t>
    </rPh>
    <rPh sb="26" eb="27">
      <t>イチジル</t>
    </rPh>
    <rPh sb="30" eb="31">
      <t>カク</t>
    </rPh>
    <rPh sb="31" eb="33">
      <t>シセツ</t>
    </rPh>
    <rPh sb="34" eb="36">
      <t>カンキョ</t>
    </rPh>
    <rPh sb="41" eb="43">
      <t>ナガネン</t>
    </rPh>
    <rPh sb="43" eb="45">
      <t>テツ</t>
    </rPh>
    <rPh sb="48" eb="50">
      <t>ジョウキョウ</t>
    </rPh>
    <rPh sb="56" eb="58">
      <t>ヘイセイ</t>
    </rPh>
    <rPh sb="60" eb="61">
      <t>ネン</t>
    </rPh>
    <rPh sb="61" eb="62">
      <t>ド</t>
    </rPh>
    <rPh sb="63" eb="67">
      <t>ハマガワチク</t>
    </rPh>
    <rPh sb="68" eb="70">
      <t>カンキョ</t>
    </rPh>
    <rPh sb="71" eb="73">
      <t>レッカ</t>
    </rPh>
    <rPh sb="73" eb="75">
      <t>ジョウキョウ</t>
    </rPh>
    <rPh sb="76" eb="78">
      <t>チョウサ</t>
    </rPh>
    <rPh sb="81" eb="83">
      <t>ヘイセイ</t>
    </rPh>
    <rPh sb="88" eb="90">
      <t>ネンド</t>
    </rPh>
    <rPh sb="93" eb="95">
      <t>チョウサ</t>
    </rPh>
    <rPh sb="96" eb="97">
      <t>モト</t>
    </rPh>
    <rPh sb="100" eb="102">
      <t>カンキョ</t>
    </rPh>
    <rPh sb="103" eb="107">
      <t>ホシュウコウジ</t>
    </rPh>
    <rPh sb="108" eb="110">
      <t>ジッシ</t>
    </rPh>
    <rPh sb="116" eb="118">
      <t>ヘイセイ</t>
    </rPh>
    <rPh sb="120" eb="122">
      <t>ネンド</t>
    </rPh>
    <rPh sb="123" eb="125">
      <t>トミオカ</t>
    </rPh>
    <rPh sb="125" eb="127">
      <t>チク</t>
    </rPh>
    <rPh sb="128" eb="130">
      <t>カンキョ</t>
    </rPh>
    <rPh sb="131" eb="135">
      <t>レッカジョウキョウ</t>
    </rPh>
    <rPh sb="136" eb="138">
      <t>チョウサ</t>
    </rPh>
    <rPh sb="141" eb="143">
      <t>レイワ</t>
    </rPh>
    <rPh sb="143" eb="144">
      <t>ガン</t>
    </rPh>
    <rPh sb="146" eb="148">
      <t>ネンド</t>
    </rPh>
    <rPh sb="151" eb="153">
      <t>チョウサ</t>
    </rPh>
    <rPh sb="154" eb="155">
      <t>モト</t>
    </rPh>
    <rPh sb="158" eb="160">
      <t>カンキョ</t>
    </rPh>
    <rPh sb="161" eb="165">
      <t>ホシュウコウジ</t>
    </rPh>
    <rPh sb="166" eb="168">
      <t>イチブ</t>
    </rPh>
    <rPh sb="168" eb="169">
      <t>オコナ</t>
    </rPh>
    <rPh sb="173" eb="175">
      <t>ネンド</t>
    </rPh>
    <rPh sb="180" eb="182">
      <t>イチブ</t>
    </rPh>
    <rPh sb="182" eb="183">
      <t>オコナ</t>
    </rPh>
    <rPh sb="184" eb="186">
      <t>ヨテイ</t>
    </rPh>
    <rPh sb="187" eb="189">
      <t>コンゴ</t>
    </rPh>
    <rPh sb="220" eb="225">
      <t>カンキョカイゼンリツ</t>
    </rPh>
    <rPh sb="227" eb="229">
      <t>ケイジョウ</t>
    </rPh>
    <phoneticPr fontId="4"/>
  </si>
  <si>
    <t>　収益的収支比率は前年度とほぼ変わらない。
　企業債残高対事業規模比率は償還金返還のピークを過ぎたため減となっている。
　経費回収率は前年度より料金収入が増加したため、微増となっている。
　汚水処理原価は平均値を大きく下回っている。これは歳出の削減を徹底している結果である。
　施設利用率は平均値を大きく上回っている。これは施設を利用している大部分が一般住宅であり、店舗のように時期や時間帯で利用率が大きく変化することがないためである。
　水洗化率は平均値を大きく下回っている。これは箕郷地区の接続率が低いためである。高崎２地区が８８．０％～８８．６％に対し、箕郷３地区は６９．５％～７４．９％と低いためである。</t>
    <rPh sb="1" eb="3">
      <t>シュウエキ</t>
    </rPh>
    <rPh sb="3" eb="4">
      <t>テキ</t>
    </rPh>
    <rPh sb="4" eb="8">
      <t>シュウシヒリツ</t>
    </rPh>
    <rPh sb="9" eb="12">
      <t>ゼンネンド</t>
    </rPh>
    <rPh sb="15" eb="16">
      <t>カ</t>
    </rPh>
    <rPh sb="23" eb="26">
      <t>キギョウサイ</t>
    </rPh>
    <rPh sb="26" eb="28">
      <t>ザンダカ</t>
    </rPh>
    <rPh sb="28" eb="29">
      <t>タイ</t>
    </rPh>
    <rPh sb="29" eb="31">
      <t>ジギョウ</t>
    </rPh>
    <rPh sb="31" eb="33">
      <t>キボ</t>
    </rPh>
    <rPh sb="33" eb="35">
      <t>ヒリツ</t>
    </rPh>
    <rPh sb="36" eb="39">
      <t>ショウカンキン</t>
    </rPh>
    <rPh sb="39" eb="41">
      <t>ヘンカン</t>
    </rPh>
    <rPh sb="46" eb="47">
      <t>ス</t>
    </rPh>
    <rPh sb="51" eb="52">
      <t>ゲン</t>
    </rPh>
    <rPh sb="61" eb="63">
      <t>ケイヒ</t>
    </rPh>
    <rPh sb="63" eb="66">
      <t>カイシュウリツ</t>
    </rPh>
    <rPh sb="67" eb="70">
      <t>ゼンネンド</t>
    </rPh>
    <rPh sb="72" eb="76">
      <t>リョウキンシュウニュウ</t>
    </rPh>
    <rPh sb="77" eb="79">
      <t>ゾウカ</t>
    </rPh>
    <rPh sb="84" eb="86">
      <t>ビゾウ</t>
    </rPh>
    <rPh sb="95" eb="99">
      <t>オスイショリ</t>
    </rPh>
    <rPh sb="99" eb="101">
      <t>ゲンカ</t>
    </rPh>
    <rPh sb="102" eb="105">
      <t>ヘイキンチ</t>
    </rPh>
    <rPh sb="106" eb="107">
      <t>オオ</t>
    </rPh>
    <rPh sb="109" eb="111">
      <t>シタマワ</t>
    </rPh>
    <rPh sb="119" eb="121">
      <t>サイシュツ</t>
    </rPh>
    <rPh sb="122" eb="124">
      <t>サクゲン</t>
    </rPh>
    <rPh sb="125" eb="127">
      <t>テッテイ</t>
    </rPh>
    <rPh sb="131" eb="133">
      <t>ケッカ</t>
    </rPh>
    <rPh sb="139" eb="144">
      <t>シセツリヨウリツ</t>
    </rPh>
    <rPh sb="145" eb="148">
      <t>ヘイキンチ</t>
    </rPh>
    <rPh sb="149" eb="150">
      <t>オオ</t>
    </rPh>
    <rPh sb="152" eb="154">
      <t>ウワマワ</t>
    </rPh>
    <rPh sb="162" eb="164">
      <t>シセツ</t>
    </rPh>
    <rPh sb="165" eb="167">
      <t>リヨウ</t>
    </rPh>
    <rPh sb="171" eb="174">
      <t>ダイブブン</t>
    </rPh>
    <rPh sb="175" eb="179">
      <t>イッパンジュウタク</t>
    </rPh>
    <rPh sb="183" eb="185">
      <t>テンポ</t>
    </rPh>
    <rPh sb="189" eb="191">
      <t>ジキ</t>
    </rPh>
    <rPh sb="192" eb="195">
      <t>ジカンタイ</t>
    </rPh>
    <rPh sb="196" eb="199">
      <t>リヨウリツ</t>
    </rPh>
    <rPh sb="200" eb="201">
      <t>オオ</t>
    </rPh>
    <rPh sb="203" eb="205">
      <t>ヘンカ</t>
    </rPh>
    <rPh sb="220" eb="224">
      <t>スイセンカリツ</t>
    </rPh>
    <rPh sb="225" eb="228">
      <t>ヘイキンチ</t>
    </rPh>
    <rPh sb="229" eb="230">
      <t>オオ</t>
    </rPh>
    <rPh sb="232" eb="234">
      <t>シタマワ</t>
    </rPh>
    <rPh sb="242" eb="246">
      <t>ミサトチク</t>
    </rPh>
    <rPh sb="247" eb="250">
      <t>セツゾクリツ</t>
    </rPh>
    <rPh sb="251" eb="252">
      <t>ヒク</t>
    </rPh>
    <rPh sb="259" eb="261">
      <t>タカサキ</t>
    </rPh>
    <rPh sb="262" eb="264">
      <t>チク</t>
    </rPh>
    <rPh sb="277" eb="278">
      <t>タイ</t>
    </rPh>
    <rPh sb="280" eb="282">
      <t>ミサト</t>
    </rPh>
    <rPh sb="283" eb="285">
      <t>チク</t>
    </rPh>
    <rPh sb="298" eb="299">
      <t>ヒク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</si>
</sst>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6FA-4726-B14D-F4604A8ED05A}"/>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2.0499999999999998</c:v>
                </c:pt>
                <c:pt idx="1">
                  <c:v>0.01</c:v>
                </c:pt>
                <c:pt idx="2">
                  <c:v>0.01</c:v>
                </c:pt>
                <c:pt idx="3">
                  <c:v>0.02</c:v>
                </c:pt>
                <c:pt idx="4">
                  <c:v>0.02</c:v>
                </c:pt>
              </c:numCache>
            </c:numRef>
          </c:val>
          <c:smooth val="0"/>
          <c:extLst>
            <c:ext xmlns:c16="http://schemas.microsoft.com/office/drawing/2014/chart" uri="{C3380CC4-5D6E-409C-BE32-E72D297353CC}">
              <c16:uniqueId val="{00000001-F6FA-4726-B14D-F4604A8ED05A}"/>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74.97</c:v>
                </c:pt>
                <c:pt idx="1">
                  <c:v>74.97</c:v>
                </c:pt>
                <c:pt idx="2">
                  <c:v>74.97</c:v>
                </c:pt>
                <c:pt idx="3">
                  <c:v>74.97</c:v>
                </c:pt>
                <c:pt idx="4">
                  <c:v>74.97</c:v>
                </c:pt>
              </c:numCache>
            </c:numRef>
          </c:val>
          <c:extLst>
            <c:ext xmlns:c16="http://schemas.microsoft.com/office/drawing/2014/chart" uri="{C3380CC4-5D6E-409C-BE32-E72D297353CC}">
              <c16:uniqueId val="{00000000-ABBD-497C-AD4E-90BE209D03BA}"/>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60.65</c:v>
                </c:pt>
                <c:pt idx="1">
                  <c:v>51.75</c:v>
                </c:pt>
                <c:pt idx="2">
                  <c:v>50.68</c:v>
                </c:pt>
                <c:pt idx="3">
                  <c:v>50.14</c:v>
                </c:pt>
                <c:pt idx="4">
                  <c:v>55.26</c:v>
                </c:pt>
              </c:numCache>
            </c:numRef>
          </c:val>
          <c:smooth val="0"/>
          <c:extLst>
            <c:ext xmlns:c16="http://schemas.microsoft.com/office/drawing/2014/chart" uri="{C3380CC4-5D6E-409C-BE32-E72D297353CC}">
              <c16:uniqueId val="{00000001-ABBD-497C-AD4E-90BE209D03BA}"/>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80.13</c:v>
                </c:pt>
                <c:pt idx="1">
                  <c:v>80.27</c:v>
                </c:pt>
                <c:pt idx="2">
                  <c:v>80.760000000000005</c:v>
                </c:pt>
                <c:pt idx="3">
                  <c:v>80.83</c:v>
                </c:pt>
                <c:pt idx="4">
                  <c:v>80.55</c:v>
                </c:pt>
              </c:numCache>
            </c:numRef>
          </c:val>
          <c:extLst>
            <c:ext xmlns:c16="http://schemas.microsoft.com/office/drawing/2014/chart" uri="{C3380CC4-5D6E-409C-BE32-E72D297353CC}">
              <c16:uniqueId val="{00000000-B969-41A6-9232-B206AF341C74}"/>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84.58</c:v>
                </c:pt>
                <c:pt idx="1">
                  <c:v>84.84</c:v>
                </c:pt>
                <c:pt idx="2">
                  <c:v>84.86</c:v>
                </c:pt>
                <c:pt idx="3">
                  <c:v>84.98</c:v>
                </c:pt>
                <c:pt idx="4">
                  <c:v>90.52</c:v>
                </c:pt>
              </c:numCache>
            </c:numRef>
          </c:val>
          <c:smooth val="0"/>
          <c:extLst>
            <c:ext xmlns:c16="http://schemas.microsoft.com/office/drawing/2014/chart" uri="{C3380CC4-5D6E-409C-BE32-E72D297353CC}">
              <c16:uniqueId val="{00000001-B969-41A6-9232-B206AF341C74}"/>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98.04</c:v>
                </c:pt>
                <c:pt idx="1">
                  <c:v>95.12</c:v>
                </c:pt>
                <c:pt idx="2">
                  <c:v>97.49</c:v>
                </c:pt>
                <c:pt idx="3">
                  <c:v>98.46</c:v>
                </c:pt>
                <c:pt idx="4">
                  <c:v>98.41</c:v>
                </c:pt>
              </c:numCache>
            </c:numRef>
          </c:val>
          <c:extLst>
            <c:ext xmlns:c16="http://schemas.microsoft.com/office/drawing/2014/chart" uri="{C3380CC4-5D6E-409C-BE32-E72D297353CC}">
              <c16:uniqueId val="{00000000-C07C-4B09-BC48-8C1F88F498F7}"/>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07C-4B09-BC48-8C1F88F498F7}"/>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D7F-4C82-A4CD-E8AA229C0523}"/>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D7F-4C82-A4CD-E8AA229C0523}"/>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393-4828-A8AD-6AC15963E39F}"/>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393-4828-A8AD-6AC15963E39F}"/>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2AE-4947-AA0D-41A63BCF0C34}"/>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2AE-4947-AA0D-41A63BCF0C34}"/>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026-4321-BCEB-8820A70CBAB8}"/>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026-4321-BCEB-8820A70CBAB8}"/>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7.73</c:v>
                </c:pt>
                <c:pt idx="1">
                  <c:v>5.61</c:v>
                </c:pt>
                <c:pt idx="2">
                  <c:v>3.71</c:v>
                </c:pt>
                <c:pt idx="3">
                  <c:v>2.85</c:v>
                </c:pt>
                <c:pt idx="4">
                  <c:v>1.9</c:v>
                </c:pt>
              </c:numCache>
            </c:numRef>
          </c:val>
          <c:extLst>
            <c:ext xmlns:c16="http://schemas.microsoft.com/office/drawing/2014/chart" uri="{C3380CC4-5D6E-409C-BE32-E72D297353CC}">
              <c16:uniqueId val="{00000000-FFE4-47DF-94BC-5E9187791131}"/>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974.93</c:v>
                </c:pt>
                <c:pt idx="1">
                  <c:v>855.8</c:v>
                </c:pt>
                <c:pt idx="2">
                  <c:v>789.46</c:v>
                </c:pt>
                <c:pt idx="3">
                  <c:v>826.83</c:v>
                </c:pt>
                <c:pt idx="4">
                  <c:v>783.8</c:v>
                </c:pt>
              </c:numCache>
            </c:numRef>
          </c:val>
          <c:smooth val="0"/>
          <c:extLst>
            <c:ext xmlns:c16="http://schemas.microsoft.com/office/drawing/2014/chart" uri="{C3380CC4-5D6E-409C-BE32-E72D297353CC}">
              <c16:uniqueId val="{00000001-FFE4-47DF-94BC-5E9187791131}"/>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52.96</c:v>
                </c:pt>
                <c:pt idx="1">
                  <c:v>48.92</c:v>
                </c:pt>
                <c:pt idx="2">
                  <c:v>48.26</c:v>
                </c:pt>
                <c:pt idx="3">
                  <c:v>56.87</c:v>
                </c:pt>
                <c:pt idx="4">
                  <c:v>58.44</c:v>
                </c:pt>
              </c:numCache>
            </c:numRef>
          </c:val>
          <c:extLst>
            <c:ext xmlns:c16="http://schemas.microsoft.com/office/drawing/2014/chart" uri="{C3380CC4-5D6E-409C-BE32-E72D297353CC}">
              <c16:uniqueId val="{00000000-5728-43A9-BDB0-7E1C0B189174}"/>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55.32</c:v>
                </c:pt>
                <c:pt idx="1">
                  <c:v>59.8</c:v>
                </c:pt>
                <c:pt idx="2">
                  <c:v>57.77</c:v>
                </c:pt>
                <c:pt idx="3">
                  <c:v>57.31</c:v>
                </c:pt>
                <c:pt idx="4">
                  <c:v>68.11</c:v>
                </c:pt>
              </c:numCache>
            </c:numRef>
          </c:val>
          <c:smooth val="0"/>
          <c:extLst>
            <c:ext xmlns:c16="http://schemas.microsoft.com/office/drawing/2014/chart" uri="{C3380CC4-5D6E-409C-BE32-E72D297353CC}">
              <c16:uniqueId val="{00000001-5728-43A9-BDB0-7E1C0B189174}"/>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225.51</c:v>
                </c:pt>
                <c:pt idx="1">
                  <c:v>243.92</c:v>
                </c:pt>
                <c:pt idx="2">
                  <c:v>248.7</c:v>
                </c:pt>
                <c:pt idx="3">
                  <c:v>211.86</c:v>
                </c:pt>
                <c:pt idx="4">
                  <c:v>211.22</c:v>
                </c:pt>
              </c:numCache>
            </c:numRef>
          </c:val>
          <c:extLst>
            <c:ext xmlns:c16="http://schemas.microsoft.com/office/drawing/2014/chart" uri="{C3380CC4-5D6E-409C-BE32-E72D297353CC}">
              <c16:uniqueId val="{00000000-7C75-4275-A082-6B8833A49B4B}"/>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283.17</c:v>
                </c:pt>
                <c:pt idx="1">
                  <c:v>263.76</c:v>
                </c:pt>
                <c:pt idx="2">
                  <c:v>274.35000000000002</c:v>
                </c:pt>
                <c:pt idx="3">
                  <c:v>273.52</c:v>
                </c:pt>
                <c:pt idx="4">
                  <c:v>222.41</c:v>
                </c:pt>
              </c:numCache>
            </c:numRef>
          </c:val>
          <c:smooth val="0"/>
          <c:extLst>
            <c:ext xmlns:c16="http://schemas.microsoft.com/office/drawing/2014/chart" uri="{C3380CC4-5D6E-409C-BE32-E72D297353CC}">
              <c16:uniqueId val="{00000001-7C75-4275-A082-6B8833A49B4B}"/>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2">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2">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5" t="str">
        <f>データ!H6</f>
        <v>群馬県　高崎市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2">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F1</v>
      </c>
      <c r="X8" s="72"/>
      <c r="Y8" s="72"/>
      <c r="Z8" s="72"/>
      <c r="AA8" s="72"/>
      <c r="AB8" s="72"/>
      <c r="AC8" s="72"/>
      <c r="AD8" s="73" t="str">
        <f>データ!$M$6</f>
        <v>非設置</v>
      </c>
      <c r="AE8" s="73"/>
      <c r="AF8" s="73"/>
      <c r="AG8" s="73"/>
      <c r="AH8" s="73"/>
      <c r="AI8" s="73"/>
      <c r="AJ8" s="73"/>
      <c r="AK8" s="3"/>
      <c r="AL8" s="69">
        <f>データ!S6</f>
        <v>372189</v>
      </c>
      <c r="AM8" s="69"/>
      <c r="AN8" s="69"/>
      <c r="AO8" s="69"/>
      <c r="AP8" s="69"/>
      <c r="AQ8" s="69"/>
      <c r="AR8" s="69"/>
      <c r="AS8" s="69"/>
      <c r="AT8" s="68">
        <f>データ!T6</f>
        <v>459.16</v>
      </c>
      <c r="AU8" s="68"/>
      <c r="AV8" s="68"/>
      <c r="AW8" s="68"/>
      <c r="AX8" s="68"/>
      <c r="AY8" s="68"/>
      <c r="AZ8" s="68"/>
      <c r="BA8" s="68"/>
      <c r="BB8" s="68">
        <f>データ!U6</f>
        <v>810.59</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2">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2">
      <c r="A10" s="2"/>
      <c r="B10" s="68" t="str">
        <f>データ!N6</f>
        <v>-</v>
      </c>
      <c r="C10" s="68"/>
      <c r="D10" s="68"/>
      <c r="E10" s="68"/>
      <c r="F10" s="68"/>
      <c r="G10" s="68"/>
      <c r="H10" s="68"/>
      <c r="I10" s="68" t="str">
        <f>データ!O6</f>
        <v>該当数値なし</v>
      </c>
      <c r="J10" s="68"/>
      <c r="K10" s="68"/>
      <c r="L10" s="68"/>
      <c r="M10" s="68"/>
      <c r="N10" s="68"/>
      <c r="O10" s="68"/>
      <c r="P10" s="68">
        <f>データ!P6</f>
        <v>1.1499999999999999</v>
      </c>
      <c r="Q10" s="68"/>
      <c r="R10" s="68"/>
      <c r="S10" s="68"/>
      <c r="T10" s="68"/>
      <c r="U10" s="68"/>
      <c r="V10" s="68"/>
      <c r="W10" s="68">
        <f>データ!Q6</f>
        <v>87.9</v>
      </c>
      <c r="X10" s="68"/>
      <c r="Y10" s="68"/>
      <c r="Z10" s="68"/>
      <c r="AA10" s="68"/>
      <c r="AB10" s="68"/>
      <c r="AC10" s="68"/>
      <c r="AD10" s="69">
        <f>データ!R6</f>
        <v>2173</v>
      </c>
      <c r="AE10" s="69"/>
      <c r="AF10" s="69"/>
      <c r="AG10" s="69"/>
      <c r="AH10" s="69"/>
      <c r="AI10" s="69"/>
      <c r="AJ10" s="69"/>
      <c r="AK10" s="2"/>
      <c r="AL10" s="69">
        <f>データ!V6</f>
        <v>4273</v>
      </c>
      <c r="AM10" s="69"/>
      <c r="AN10" s="69"/>
      <c r="AO10" s="69"/>
      <c r="AP10" s="69"/>
      <c r="AQ10" s="69"/>
      <c r="AR10" s="69"/>
      <c r="AS10" s="69"/>
      <c r="AT10" s="68">
        <f>データ!W6</f>
        <v>2.4900000000000002</v>
      </c>
      <c r="AU10" s="68"/>
      <c r="AV10" s="68"/>
      <c r="AW10" s="68"/>
      <c r="AX10" s="68"/>
      <c r="AY10" s="68"/>
      <c r="AZ10" s="68"/>
      <c r="BA10" s="68"/>
      <c r="BB10" s="68">
        <f>データ!X6</f>
        <v>1716.06</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2">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4" t="s">
        <v>120</v>
      </c>
      <c r="BM16" s="85"/>
      <c r="BN16" s="85"/>
      <c r="BO16" s="85"/>
      <c r="BP16" s="85"/>
      <c r="BQ16" s="85"/>
      <c r="BR16" s="85"/>
      <c r="BS16" s="85"/>
      <c r="BT16" s="85"/>
      <c r="BU16" s="85"/>
      <c r="BV16" s="85"/>
      <c r="BW16" s="85"/>
      <c r="BX16" s="85"/>
      <c r="BY16" s="85"/>
      <c r="BZ16" s="86"/>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4"/>
      <c r="BM17" s="85"/>
      <c r="BN17" s="85"/>
      <c r="BO17" s="85"/>
      <c r="BP17" s="85"/>
      <c r="BQ17" s="85"/>
      <c r="BR17" s="85"/>
      <c r="BS17" s="85"/>
      <c r="BT17" s="85"/>
      <c r="BU17" s="85"/>
      <c r="BV17" s="85"/>
      <c r="BW17" s="85"/>
      <c r="BX17" s="85"/>
      <c r="BY17" s="85"/>
      <c r="BZ17" s="86"/>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4"/>
      <c r="BM18" s="85"/>
      <c r="BN18" s="85"/>
      <c r="BO18" s="85"/>
      <c r="BP18" s="85"/>
      <c r="BQ18" s="85"/>
      <c r="BR18" s="85"/>
      <c r="BS18" s="85"/>
      <c r="BT18" s="85"/>
      <c r="BU18" s="85"/>
      <c r="BV18" s="85"/>
      <c r="BW18" s="85"/>
      <c r="BX18" s="85"/>
      <c r="BY18" s="85"/>
      <c r="BZ18" s="86"/>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4"/>
      <c r="BM19" s="85"/>
      <c r="BN19" s="85"/>
      <c r="BO19" s="85"/>
      <c r="BP19" s="85"/>
      <c r="BQ19" s="85"/>
      <c r="BR19" s="85"/>
      <c r="BS19" s="85"/>
      <c r="BT19" s="85"/>
      <c r="BU19" s="85"/>
      <c r="BV19" s="85"/>
      <c r="BW19" s="85"/>
      <c r="BX19" s="85"/>
      <c r="BY19" s="85"/>
      <c r="BZ19" s="86"/>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4"/>
      <c r="BM20" s="85"/>
      <c r="BN20" s="85"/>
      <c r="BO20" s="85"/>
      <c r="BP20" s="85"/>
      <c r="BQ20" s="85"/>
      <c r="BR20" s="85"/>
      <c r="BS20" s="85"/>
      <c r="BT20" s="85"/>
      <c r="BU20" s="85"/>
      <c r="BV20" s="85"/>
      <c r="BW20" s="85"/>
      <c r="BX20" s="85"/>
      <c r="BY20" s="85"/>
      <c r="BZ20" s="86"/>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4"/>
      <c r="BM21" s="85"/>
      <c r="BN21" s="85"/>
      <c r="BO21" s="85"/>
      <c r="BP21" s="85"/>
      <c r="BQ21" s="85"/>
      <c r="BR21" s="85"/>
      <c r="BS21" s="85"/>
      <c r="BT21" s="85"/>
      <c r="BU21" s="85"/>
      <c r="BV21" s="85"/>
      <c r="BW21" s="85"/>
      <c r="BX21" s="85"/>
      <c r="BY21" s="85"/>
      <c r="BZ21" s="86"/>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4"/>
      <c r="BM22" s="85"/>
      <c r="BN22" s="85"/>
      <c r="BO22" s="85"/>
      <c r="BP22" s="85"/>
      <c r="BQ22" s="85"/>
      <c r="BR22" s="85"/>
      <c r="BS22" s="85"/>
      <c r="BT22" s="85"/>
      <c r="BU22" s="85"/>
      <c r="BV22" s="85"/>
      <c r="BW22" s="85"/>
      <c r="BX22" s="85"/>
      <c r="BY22" s="85"/>
      <c r="BZ22" s="86"/>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4"/>
      <c r="BM23" s="85"/>
      <c r="BN23" s="85"/>
      <c r="BO23" s="85"/>
      <c r="BP23" s="85"/>
      <c r="BQ23" s="85"/>
      <c r="BR23" s="85"/>
      <c r="BS23" s="85"/>
      <c r="BT23" s="85"/>
      <c r="BU23" s="85"/>
      <c r="BV23" s="85"/>
      <c r="BW23" s="85"/>
      <c r="BX23" s="85"/>
      <c r="BY23" s="85"/>
      <c r="BZ23" s="86"/>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4"/>
      <c r="BM24" s="85"/>
      <c r="BN24" s="85"/>
      <c r="BO24" s="85"/>
      <c r="BP24" s="85"/>
      <c r="BQ24" s="85"/>
      <c r="BR24" s="85"/>
      <c r="BS24" s="85"/>
      <c r="BT24" s="85"/>
      <c r="BU24" s="85"/>
      <c r="BV24" s="85"/>
      <c r="BW24" s="85"/>
      <c r="BX24" s="85"/>
      <c r="BY24" s="85"/>
      <c r="BZ24" s="86"/>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4"/>
      <c r="BM25" s="85"/>
      <c r="BN25" s="85"/>
      <c r="BO25" s="85"/>
      <c r="BP25" s="85"/>
      <c r="BQ25" s="85"/>
      <c r="BR25" s="85"/>
      <c r="BS25" s="85"/>
      <c r="BT25" s="85"/>
      <c r="BU25" s="85"/>
      <c r="BV25" s="85"/>
      <c r="BW25" s="85"/>
      <c r="BX25" s="85"/>
      <c r="BY25" s="85"/>
      <c r="BZ25" s="86"/>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4"/>
      <c r="BM26" s="85"/>
      <c r="BN26" s="85"/>
      <c r="BO26" s="85"/>
      <c r="BP26" s="85"/>
      <c r="BQ26" s="85"/>
      <c r="BR26" s="85"/>
      <c r="BS26" s="85"/>
      <c r="BT26" s="85"/>
      <c r="BU26" s="85"/>
      <c r="BV26" s="85"/>
      <c r="BW26" s="85"/>
      <c r="BX26" s="85"/>
      <c r="BY26" s="85"/>
      <c r="BZ26" s="86"/>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4"/>
      <c r="BM27" s="85"/>
      <c r="BN27" s="85"/>
      <c r="BO27" s="85"/>
      <c r="BP27" s="85"/>
      <c r="BQ27" s="85"/>
      <c r="BR27" s="85"/>
      <c r="BS27" s="85"/>
      <c r="BT27" s="85"/>
      <c r="BU27" s="85"/>
      <c r="BV27" s="85"/>
      <c r="BW27" s="85"/>
      <c r="BX27" s="85"/>
      <c r="BY27" s="85"/>
      <c r="BZ27" s="86"/>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4"/>
      <c r="BM28" s="85"/>
      <c r="BN28" s="85"/>
      <c r="BO28" s="85"/>
      <c r="BP28" s="85"/>
      <c r="BQ28" s="85"/>
      <c r="BR28" s="85"/>
      <c r="BS28" s="85"/>
      <c r="BT28" s="85"/>
      <c r="BU28" s="85"/>
      <c r="BV28" s="85"/>
      <c r="BW28" s="85"/>
      <c r="BX28" s="85"/>
      <c r="BY28" s="85"/>
      <c r="BZ28" s="86"/>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4"/>
      <c r="BM29" s="85"/>
      <c r="BN29" s="85"/>
      <c r="BO29" s="85"/>
      <c r="BP29" s="85"/>
      <c r="BQ29" s="85"/>
      <c r="BR29" s="85"/>
      <c r="BS29" s="85"/>
      <c r="BT29" s="85"/>
      <c r="BU29" s="85"/>
      <c r="BV29" s="85"/>
      <c r="BW29" s="85"/>
      <c r="BX29" s="85"/>
      <c r="BY29" s="85"/>
      <c r="BZ29" s="86"/>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4"/>
      <c r="BM30" s="85"/>
      <c r="BN30" s="85"/>
      <c r="BO30" s="85"/>
      <c r="BP30" s="85"/>
      <c r="BQ30" s="85"/>
      <c r="BR30" s="85"/>
      <c r="BS30" s="85"/>
      <c r="BT30" s="85"/>
      <c r="BU30" s="85"/>
      <c r="BV30" s="85"/>
      <c r="BW30" s="85"/>
      <c r="BX30" s="85"/>
      <c r="BY30" s="85"/>
      <c r="BZ30" s="86"/>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4"/>
      <c r="BM31" s="85"/>
      <c r="BN31" s="85"/>
      <c r="BO31" s="85"/>
      <c r="BP31" s="85"/>
      <c r="BQ31" s="85"/>
      <c r="BR31" s="85"/>
      <c r="BS31" s="85"/>
      <c r="BT31" s="85"/>
      <c r="BU31" s="85"/>
      <c r="BV31" s="85"/>
      <c r="BW31" s="85"/>
      <c r="BX31" s="85"/>
      <c r="BY31" s="85"/>
      <c r="BZ31" s="86"/>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4"/>
      <c r="BM32" s="85"/>
      <c r="BN32" s="85"/>
      <c r="BO32" s="85"/>
      <c r="BP32" s="85"/>
      <c r="BQ32" s="85"/>
      <c r="BR32" s="85"/>
      <c r="BS32" s="85"/>
      <c r="BT32" s="85"/>
      <c r="BU32" s="85"/>
      <c r="BV32" s="85"/>
      <c r="BW32" s="85"/>
      <c r="BX32" s="85"/>
      <c r="BY32" s="85"/>
      <c r="BZ32" s="86"/>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4"/>
      <c r="BM33" s="85"/>
      <c r="BN33" s="85"/>
      <c r="BO33" s="85"/>
      <c r="BP33" s="85"/>
      <c r="BQ33" s="85"/>
      <c r="BR33" s="85"/>
      <c r="BS33" s="85"/>
      <c r="BT33" s="85"/>
      <c r="BU33" s="85"/>
      <c r="BV33" s="85"/>
      <c r="BW33" s="85"/>
      <c r="BX33" s="85"/>
      <c r="BY33" s="85"/>
      <c r="BZ33" s="86"/>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4"/>
      <c r="BM34" s="85"/>
      <c r="BN34" s="85"/>
      <c r="BO34" s="85"/>
      <c r="BP34" s="85"/>
      <c r="BQ34" s="85"/>
      <c r="BR34" s="85"/>
      <c r="BS34" s="85"/>
      <c r="BT34" s="85"/>
      <c r="BU34" s="85"/>
      <c r="BV34" s="85"/>
      <c r="BW34" s="85"/>
      <c r="BX34" s="85"/>
      <c r="BY34" s="85"/>
      <c r="BZ34" s="86"/>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4"/>
      <c r="BM35" s="85"/>
      <c r="BN35" s="85"/>
      <c r="BO35" s="85"/>
      <c r="BP35" s="85"/>
      <c r="BQ35" s="85"/>
      <c r="BR35" s="85"/>
      <c r="BS35" s="85"/>
      <c r="BT35" s="85"/>
      <c r="BU35" s="85"/>
      <c r="BV35" s="85"/>
      <c r="BW35" s="85"/>
      <c r="BX35" s="85"/>
      <c r="BY35" s="85"/>
      <c r="BZ35" s="86"/>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4"/>
      <c r="BM36" s="85"/>
      <c r="BN36" s="85"/>
      <c r="BO36" s="85"/>
      <c r="BP36" s="85"/>
      <c r="BQ36" s="85"/>
      <c r="BR36" s="85"/>
      <c r="BS36" s="85"/>
      <c r="BT36" s="85"/>
      <c r="BU36" s="85"/>
      <c r="BV36" s="85"/>
      <c r="BW36" s="85"/>
      <c r="BX36" s="85"/>
      <c r="BY36" s="85"/>
      <c r="BZ36" s="86"/>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4"/>
      <c r="BM37" s="85"/>
      <c r="BN37" s="85"/>
      <c r="BO37" s="85"/>
      <c r="BP37" s="85"/>
      <c r="BQ37" s="85"/>
      <c r="BR37" s="85"/>
      <c r="BS37" s="85"/>
      <c r="BT37" s="85"/>
      <c r="BU37" s="85"/>
      <c r="BV37" s="85"/>
      <c r="BW37" s="85"/>
      <c r="BX37" s="85"/>
      <c r="BY37" s="85"/>
      <c r="BZ37" s="86"/>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4"/>
      <c r="BM38" s="85"/>
      <c r="BN38" s="85"/>
      <c r="BO38" s="85"/>
      <c r="BP38" s="85"/>
      <c r="BQ38" s="85"/>
      <c r="BR38" s="85"/>
      <c r="BS38" s="85"/>
      <c r="BT38" s="85"/>
      <c r="BU38" s="85"/>
      <c r="BV38" s="85"/>
      <c r="BW38" s="85"/>
      <c r="BX38" s="85"/>
      <c r="BY38" s="85"/>
      <c r="BZ38" s="86"/>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4"/>
      <c r="BM39" s="85"/>
      <c r="BN39" s="85"/>
      <c r="BO39" s="85"/>
      <c r="BP39" s="85"/>
      <c r="BQ39" s="85"/>
      <c r="BR39" s="85"/>
      <c r="BS39" s="85"/>
      <c r="BT39" s="85"/>
      <c r="BU39" s="85"/>
      <c r="BV39" s="85"/>
      <c r="BW39" s="85"/>
      <c r="BX39" s="85"/>
      <c r="BY39" s="85"/>
      <c r="BZ39" s="86"/>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4"/>
      <c r="BM40" s="85"/>
      <c r="BN40" s="85"/>
      <c r="BO40" s="85"/>
      <c r="BP40" s="85"/>
      <c r="BQ40" s="85"/>
      <c r="BR40" s="85"/>
      <c r="BS40" s="85"/>
      <c r="BT40" s="85"/>
      <c r="BU40" s="85"/>
      <c r="BV40" s="85"/>
      <c r="BW40" s="85"/>
      <c r="BX40" s="85"/>
      <c r="BY40" s="85"/>
      <c r="BZ40" s="86"/>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4"/>
      <c r="BM41" s="85"/>
      <c r="BN41" s="85"/>
      <c r="BO41" s="85"/>
      <c r="BP41" s="85"/>
      <c r="BQ41" s="85"/>
      <c r="BR41" s="85"/>
      <c r="BS41" s="85"/>
      <c r="BT41" s="85"/>
      <c r="BU41" s="85"/>
      <c r="BV41" s="85"/>
      <c r="BW41" s="85"/>
      <c r="BX41" s="85"/>
      <c r="BY41" s="85"/>
      <c r="BZ41" s="86"/>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4"/>
      <c r="BM42" s="85"/>
      <c r="BN42" s="85"/>
      <c r="BO42" s="85"/>
      <c r="BP42" s="85"/>
      <c r="BQ42" s="85"/>
      <c r="BR42" s="85"/>
      <c r="BS42" s="85"/>
      <c r="BT42" s="85"/>
      <c r="BU42" s="85"/>
      <c r="BV42" s="85"/>
      <c r="BW42" s="85"/>
      <c r="BX42" s="85"/>
      <c r="BY42" s="85"/>
      <c r="BZ42" s="86"/>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4"/>
      <c r="BM43" s="85"/>
      <c r="BN43" s="85"/>
      <c r="BO43" s="85"/>
      <c r="BP43" s="85"/>
      <c r="BQ43" s="85"/>
      <c r="BR43" s="85"/>
      <c r="BS43" s="85"/>
      <c r="BT43" s="85"/>
      <c r="BU43" s="85"/>
      <c r="BV43" s="85"/>
      <c r="BW43" s="85"/>
      <c r="BX43" s="85"/>
      <c r="BY43" s="85"/>
      <c r="BZ43" s="86"/>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7"/>
      <c r="BM44" s="88"/>
      <c r="BN44" s="88"/>
      <c r="BO44" s="88"/>
      <c r="BP44" s="88"/>
      <c r="BQ44" s="88"/>
      <c r="BR44" s="88"/>
      <c r="BS44" s="88"/>
      <c r="BT44" s="88"/>
      <c r="BU44" s="88"/>
      <c r="BV44" s="88"/>
      <c r="BW44" s="88"/>
      <c r="BX44" s="88"/>
      <c r="BY44" s="88"/>
      <c r="BZ44" s="89"/>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84" t="s">
        <v>119</v>
      </c>
      <c r="BM47" s="85"/>
      <c r="BN47" s="85"/>
      <c r="BO47" s="85"/>
      <c r="BP47" s="85"/>
      <c r="BQ47" s="85"/>
      <c r="BR47" s="85"/>
      <c r="BS47" s="85"/>
      <c r="BT47" s="85"/>
      <c r="BU47" s="85"/>
      <c r="BV47" s="85"/>
      <c r="BW47" s="85"/>
      <c r="BX47" s="85"/>
      <c r="BY47" s="85"/>
      <c r="BZ47" s="86"/>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84"/>
      <c r="BM48" s="85"/>
      <c r="BN48" s="85"/>
      <c r="BO48" s="85"/>
      <c r="BP48" s="85"/>
      <c r="BQ48" s="85"/>
      <c r="BR48" s="85"/>
      <c r="BS48" s="85"/>
      <c r="BT48" s="85"/>
      <c r="BU48" s="85"/>
      <c r="BV48" s="85"/>
      <c r="BW48" s="85"/>
      <c r="BX48" s="85"/>
      <c r="BY48" s="85"/>
      <c r="BZ48" s="86"/>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84"/>
      <c r="BM49" s="85"/>
      <c r="BN49" s="85"/>
      <c r="BO49" s="85"/>
      <c r="BP49" s="85"/>
      <c r="BQ49" s="85"/>
      <c r="BR49" s="85"/>
      <c r="BS49" s="85"/>
      <c r="BT49" s="85"/>
      <c r="BU49" s="85"/>
      <c r="BV49" s="85"/>
      <c r="BW49" s="85"/>
      <c r="BX49" s="85"/>
      <c r="BY49" s="85"/>
      <c r="BZ49" s="86"/>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84"/>
      <c r="BM50" s="85"/>
      <c r="BN50" s="85"/>
      <c r="BO50" s="85"/>
      <c r="BP50" s="85"/>
      <c r="BQ50" s="85"/>
      <c r="BR50" s="85"/>
      <c r="BS50" s="85"/>
      <c r="BT50" s="85"/>
      <c r="BU50" s="85"/>
      <c r="BV50" s="85"/>
      <c r="BW50" s="85"/>
      <c r="BX50" s="85"/>
      <c r="BY50" s="85"/>
      <c r="BZ50" s="86"/>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84"/>
      <c r="BM51" s="85"/>
      <c r="BN51" s="85"/>
      <c r="BO51" s="85"/>
      <c r="BP51" s="85"/>
      <c r="BQ51" s="85"/>
      <c r="BR51" s="85"/>
      <c r="BS51" s="85"/>
      <c r="BT51" s="85"/>
      <c r="BU51" s="85"/>
      <c r="BV51" s="85"/>
      <c r="BW51" s="85"/>
      <c r="BX51" s="85"/>
      <c r="BY51" s="85"/>
      <c r="BZ51" s="86"/>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84"/>
      <c r="BM52" s="85"/>
      <c r="BN52" s="85"/>
      <c r="BO52" s="85"/>
      <c r="BP52" s="85"/>
      <c r="BQ52" s="85"/>
      <c r="BR52" s="85"/>
      <c r="BS52" s="85"/>
      <c r="BT52" s="85"/>
      <c r="BU52" s="85"/>
      <c r="BV52" s="85"/>
      <c r="BW52" s="85"/>
      <c r="BX52" s="85"/>
      <c r="BY52" s="85"/>
      <c r="BZ52" s="86"/>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84"/>
      <c r="BM53" s="85"/>
      <c r="BN53" s="85"/>
      <c r="BO53" s="85"/>
      <c r="BP53" s="85"/>
      <c r="BQ53" s="85"/>
      <c r="BR53" s="85"/>
      <c r="BS53" s="85"/>
      <c r="BT53" s="85"/>
      <c r="BU53" s="85"/>
      <c r="BV53" s="85"/>
      <c r="BW53" s="85"/>
      <c r="BX53" s="85"/>
      <c r="BY53" s="85"/>
      <c r="BZ53" s="86"/>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84"/>
      <c r="BM54" s="85"/>
      <c r="BN54" s="85"/>
      <c r="BO54" s="85"/>
      <c r="BP54" s="85"/>
      <c r="BQ54" s="85"/>
      <c r="BR54" s="85"/>
      <c r="BS54" s="85"/>
      <c r="BT54" s="85"/>
      <c r="BU54" s="85"/>
      <c r="BV54" s="85"/>
      <c r="BW54" s="85"/>
      <c r="BX54" s="85"/>
      <c r="BY54" s="85"/>
      <c r="BZ54" s="86"/>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84"/>
      <c r="BM55" s="85"/>
      <c r="BN55" s="85"/>
      <c r="BO55" s="85"/>
      <c r="BP55" s="85"/>
      <c r="BQ55" s="85"/>
      <c r="BR55" s="85"/>
      <c r="BS55" s="85"/>
      <c r="BT55" s="85"/>
      <c r="BU55" s="85"/>
      <c r="BV55" s="85"/>
      <c r="BW55" s="85"/>
      <c r="BX55" s="85"/>
      <c r="BY55" s="85"/>
      <c r="BZ55" s="86"/>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84"/>
      <c r="BM56" s="85"/>
      <c r="BN56" s="85"/>
      <c r="BO56" s="85"/>
      <c r="BP56" s="85"/>
      <c r="BQ56" s="85"/>
      <c r="BR56" s="85"/>
      <c r="BS56" s="85"/>
      <c r="BT56" s="85"/>
      <c r="BU56" s="85"/>
      <c r="BV56" s="85"/>
      <c r="BW56" s="85"/>
      <c r="BX56" s="85"/>
      <c r="BY56" s="85"/>
      <c r="BZ56" s="86"/>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84"/>
      <c r="BM57" s="85"/>
      <c r="BN57" s="85"/>
      <c r="BO57" s="85"/>
      <c r="BP57" s="85"/>
      <c r="BQ57" s="85"/>
      <c r="BR57" s="85"/>
      <c r="BS57" s="85"/>
      <c r="BT57" s="85"/>
      <c r="BU57" s="85"/>
      <c r="BV57" s="85"/>
      <c r="BW57" s="85"/>
      <c r="BX57" s="85"/>
      <c r="BY57" s="85"/>
      <c r="BZ57" s="86"/>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84"/>
      <c r="BM58" s="85"/>
      <c r="BN58" s="85"/>
      <c r="BO58" s="85"/>
      <c r="BP58" s="85"/>
      <c r="BQ58" s="85"/>
      <c r="BR58" s="85"/>
      <c r="BS58" s="85"/>
      <c r="BT58" s="85"/>
      <c r="BU58" s="85"/>
      <c r="BV58" s="85"/>
      <c r="BW58" s="85"/>
      <c r="BX58" s="85"/>
      <c r="BY58" s="85"/>
      <c r="BZ58" s="86"/>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4"/>
      <c r="BM59" s="85"/>
      <c r="BN59" s="85"/>
      <c r="BO59" s="85"/>
      <c r="BP59" s="85"/>
      <c r="BQ59" s="85"/>
      <c r="BR59" s="85"/>
      <c r="BS59" s="85"/>
      <c r="BT59" s="85"/>
      <c r="BU59" s="85"/>
      <c r="BV59" s="85"/>
      <c r="BW59" s="85"/>
      <c r="BX59" s="85"/>
      <c r="BY59" s="85"/>
      <c r="BZ59" s="86"/>
    </row>
    <row r="60" spans="1:78" ht="13.5" customHeight="1" x14ac:dyDescent="0.2">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84"/>
      <c r="BM60" s="85"/>
      <c r="BN60" s="85"/>
      <c r="BO60" s="85"/>
      <c r="BP60" s="85"/>
      <c r="BQ60" s="85"/>
      <c r="BR60" s="85"/>
      <c r="BS60" s="85"/>
      <c r="BT60" s="85"/>
      <c r="BU60" s="85"/>
      <c r="BV60" s="85"/>
      <c r="BW60" s="85"/>
      <c r="BX60" s="85"/>
      <c r="BY60" s="85"/>
      <c r="BZ60" s="86"/>
    </row>
    <row r="61" spans="1:78" ht="13.5" customHeight="1" x14ac:dyDescent="0.2">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84"/>
      <c r="BM61" s="85"/>
      <c r="BN61" s="85"/>
      <c r="BO61" s="85"/>
      <c r="BP61" s="85"/>
      <c r="BQ61" s="85"/>
      <c r="BR61" s="85"/>
      <c r="BS61" s="85"/>
      <c r="BT61" s="85"/>
      <c r="BU61" s="85"/>
      <c r="BV61" s="85"/>
      <c r="BW61" s="85"/>
      <c r="BX61" s="85"/>
      <c r="BY61" s="85"/>
      <c r="BZ61" s="86"/>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84"/>
      <c r="BM62" s="85"/>
      <c r="BN62" s="85"/>
      <c r="BO62" s="85"/>
      <c r="BP62" s="85"/>
      <c r="BQ62" s="85"/>
      <c r="BR62" s="85"/>
      <c r="BS62" s="85"/>
      <c r="BT62" s="85"/>
      <c r="BU62" s="85"/>
      <c r="BV62" s="85"/>
      <c r="BW62" s="85"/>
      <c r="BX62" s="85"/>
      <c r="BY62" s="85"/>
      <c r="BZ62" s="86"/>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7"/>
      <c r="BM63" s="88"/>
      <c r="BN63" s="88"/>
      <c r="BO63" s="88"/>
      <c r="BP63" s="88"/>
      <c r="BQ63" s="88"/>
      <c r="BR63" s="88"/>
      <c r="BS63" s="88"/>
      <c r="BT63" s="88"/>
      <c r="BU63" s="88"/>
      <c r="BV63" s="88"/>
      <c r="BW63" s="88"/>
      <c r="BX63" s="88"/>
      <c r="BY63" s="88"/>
      <c r="BZ63" s="89"/>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118</v>
      </c>
      <c r="BM66" s="44"/>
      <c r="BN66" s="44"/>
      <c r="BO66" s="44"/>
      <c r="BP66" s="44"/>
      <c r="BQ66" s="44"/>
      <c r="BR66" s="44"/>
      <c r="BS66" s="44"/>
      <c r="BT66" s="44"/>
      <c r="BU66" s="44"/>
      <c r="BV66" s="44"/>
      <c r="BW66" s="44"/>
      <c r="BX66" s="44"/>
      <c r="BY66" s="44"/>
      <c r="BZ66" s="45"/>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【832.52】</v>
      </c>
      <c r="I86" s="26" t="str">
        <f>データ!CA6</f>
        <v>【60.94】</v>
      </c>
      <c r="J86" s="26" t="str">
        <f>データ!CL6</f>
        <v>【253.04】</v>
      </c>
      <c r="K86" s="26" t="str">
        <f>データ!CW6</f>
        <v>【54.84】</v>
      </c>
      <c r="L86" s="26" t="str">
        <f>データ!DH6</f>
        <v>【86.60】</v>
      </c>
      <c r="M86" s="26" t="s">
        <v>44</v>
      </c>
      <c r="N86" s="26" t="s">
        <v>45</v>
      </c>
      <c r="O86" s="26" t="str">
        <f>データ!EO6</f>
        <v>【0.16】</v>
      </c>
    </row>
  </sheetData>
  <sheetProtection algorithmName="SHA-512" hashValue="tVNCXRG5ud+Gjbu42jLCe4+BpuBwb7mG8H8WAoAe4uQUNjvWkVQmPOyT4NNkmzZoU5uhcJX3ZnslWQmXLHBbXw==" saltValue="JBBAmNCqPUYEd80ahCnIu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 x14ac:dyDescent="0.2"/>
  <cols>
    <col min="2" max="144" width="11.90625" customWidth="1"/>
  </cols>
  <sheetData>
    <row r="1" spans="1:145" x14ac:dyDescent="0.2">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48</v>
      </c>
      <c r="B3" s="29" t="s">
        <v>49</v>
      </c>
      <c r="C3" s="29" t="s">
        <v>50</v>
      </c>
      <c r="D3" s="29" t="s">
        <v>51</v>
      </c>
      <c r="E3" s="29" t="s">
        <v>52</v>
      </c>
      <c r="F3" s="29" t="s">
        <v>53</v>
      </c>
      <c r="G3" s="29" t="s">
        <v>54</v>
      </c>
      <c r="H3" s="77" t="s">
        <v>55</v>
      </c>
      <c r="I3" s="78"/>
      <c r="J3" s="78"/>
      <c r="K3" s="78"/>
      <c r="L3" s="78"/>
      <c r="M3" s="78"/>
      <c r="N3" s="78"/>
      <c r="O3" s="78"/>
      <c r="P3" s="78"/>
      <c r="Q3" s="78"/>
      <c r="R3" s="78"/>
      <c r="S3" s="78"/>
      <c r="T3" s="78"/>
      <c r="U3" s="78"/>
      <c r="V3" s="78"/>
      <c r="W3" s="78"/>
      <c r="X3" s="79"/>
      <c r="Y3" s="83" t="s">
        <v>56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2">
      <c r="A4" s="28" t="s">
        <v>58</v>
      </c>
      <c r="B4" s="30"/>
      <c r="C4" s="30"/>
      <c r="D4" s="30"/>
      <c r="E4" s="30"/>
      <c r="F4" s="30"/>
      <c r="G4" s="30"/>
      <c r="H4" s="80"/>
      <c r="I4" s="81"/>
      <c r="J4" s="81"/>
      <c r="K4" s="81"/>
      <c r="L4" s="81"/>
      <c r="M4" s="81"/>
      <c r="N4" s="81"/>
      <c r="O4" s="81"/>
      <c r="P4" s="81"/>
      <c r="Q4" s="81"/>
      <c r="R4" s="81"/>
      <c r="S4" s="81"/>
      <c r="T4" s="81"/>
      <c r="U4" s="81"/>
      <c r="V4" s="81"/>
      <c r="W4" s="81"/>
      <c r="X4" s="82"/>
      <c r="Y4" s="76" t="s">
        <v>59</v>
      </c>
      <c r="Z4" s="76"/>
      <c r="AA4" s="76"/>
      <c r="AB4" s="76"/>
      <c r="AC4" s="76"/>
      <c r="AD4" s="76"/>
      <c r="AE4" s="76"/>
      <c r="AF4" s="76"/>
      <c r="AG4" s="76"/>
      <c r="AH4" s="76"/>
      <c r="AI4" s="76"/>
      <c r="AJ4" s="76" t="s">
        <v>60</v>
      </c>
      <c r="AK4" s="76"/>
      <c r="AL4" s="76"/>
      <c r="AM4" s="76"/>
      <c r="AN4" s="76"/>
      <c r="AO4" s="76"/>
      <c r="AP4" s="76"/>
      <c r="AQ4" s="76"/>
      <c r="AR4" s="76"/>
      <c r="AS4" s="76"/>
      <c r="AT4" s="76"/>
      <c r="AU4" s="76" t="s">
        <v>61</v>
      </c>
      <c r="AV4" s="76"/>
      <c r="AW4" s="76"/>
      <c r="AX4" s="76"/>
      <c r="AY4" s="76"/>
      <c r="AZ4" s="76"/>
      <c r="BA4" s="76"/>
      <c r="BB4" s="76"/>
      <c r="BC4" s="76"/>
      <c r="BD4" s="76"/>
      <c r="BE4" s="76"/>
      <c r="BF4" s="76" t="s">
        <v>62</v>
      </c>
      <c r="BG4" s="76"/>
      <c r="BH4" s="76"/>
      <c r="BI4" s="76"/>
      <c r="BJ4" s="76"/>
      <c r="BK4" s="76"/>
      <c r="BL4" s="76"/>
      <c r="BM4" s="76"/>
      <c r="BN4" s="76"/>
      <c r="BO4" s="76"/>
      <c r="BP4" s="76"/>
      <c r="BQ4" s="76" t="s">
        <v>63</v>
      </c>
      <c r="BR4" s="76"/>
      <c r="BS4" s="76"/>
      <c r="BT4" s="76"/>
      <c r="BU4" s="76"/>
      <c r="BV4" s="76"/>
      <c r="BW4" s="76"/>
      <c r="BX4" s="76"/>
      <c r="BY4" s="76"/>
      <c r="BZ4" s="76"/>
      <c r="CA4" s="76"/>
      <c r="CB4" s="76" t="s">
        <v>64</v>
      </c>
      <c r="CC4" s="76"/>
      <c r="CD4" s="76"/>
      <c r="CE4" s="76"/>
      <c r="CF4" s="76"/>
      <c r="CG4" s="76"/>
      <c r="CH4" s="76"/>
      <c r="CI4" s="76"/>
      <c r="CJ4" s="76"/>
      <c r="CK4" s="76"/>
      <c r="CL4" s="76"/>
      <c r="CM4" s="76" t="s">
        <v>65</v>
      </c>
      <c r="CN4" s="76"/>
      <c r="CO4" s="76"/>
      <c r="CP4" s="76"/>
      <c r="CQ4" s="76"/>
      <c r="CR4" s="76"/>
      <c r="CS4" s="76"/>
      <c r="CT4" s="76"/>
      <c r="CU4" s="76"/>
      <c r="CV4" s="76"/>
      <c r="CW4" s="76"/>
      <c r="CX4" s="76" t="s">
        <v>66</v>
      </c>
      <c r="CY4" s="76"/>
      <c r="CZ4" s="76"/>
      <c r="DA4" s="76"/>
      <c r="DB4" s="76"/>
      <c r="DC4" s="76"/>
      <c r="DD4" s="76"/>
      <c r="DE4" s="76"/>
      <c r="DF4" s="76"/>
      <c r="DG4" s="76"/>
      <c r="DH4" s="76"/>
      <c r="DI4" s="76" t="s">
        <v>67</v>
      </c>
      <c r="DJ4" s="76"/>
      <c r="DK4" s="76"/>
      <c r="DL4" s="76"/>
      <c r="DM4" s="76"/>
      <c r="DN4" s="76"/>
      <c r="DO4" s="76"/>
      <c r="DP4" s="76"/>
      <c r="DQ4" s="76"/>
      <c r="DR4" s="76"/>
      <c r="DS4" s="76"/>
      <c r="DT4" s="76" t="s">
        <v>68</v>
      </c>
      <c r="DU4" s="76"/>
      <c r="DV4" s="76"/>
      <c r="DW4" s="76"/>
      <c r="DX4" s="76"/>
      <c r="DY4" s="76"/>
      <c r="DZ4" s="76"/>
      <c r="EA4" s="76"/>
      <c r="EB4" s="76"/>
      <c r="EC4" s="76"/>
      <c r="ED4" s="76"/>
      <c r="EE4" s="76" t="s">
        <v>69</v>
      </c>
      <c r="EF4" s="76"/>
      <c r="EG4" s="76"/>
      <c r="EH4" s="76"/>
      <c r="EI4" s="76"/>
      <c r="EJ4" s="76"/>
      <c r="EK4" s="76"/>
      <c r="EL4" s="76"/>
      <c r="EM4" s="76"/>
      <c r="EN4" s="76"/>
      <c r="EO4" s="76"/>
    </row>
    <row r="5" spans="1:145" x14ac:dyDescent="0.2">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2">
      <c r="A6" s="28" t="s">
        <v>98</v>
      </c>
      <c r="B6" s="33">
        <f>B7</f>
        <v>2020</v>
      </c>
      <c r="C6" s="33">
        <f t="shared" ref="C6:X6" si="3">C7</f>
        <v>102024</v>
      </c>
      <c r="D6" s="33">
        <f t="shared" si="3"/>
        <v>47</v>
      </c>
      <c r="E6" s="33">
        <f t="shared" si="3"/>
        <v>17</v>
      </c>
      <c r="F6" s="33">
        <f t="shared" si="3"/>
        <v>5</v>
      </c>
      <c r="G6" s="33">
        <f t="shared" si="3"/>
        <v>0</v>
      </c>
      <c r="H6" s="33" t="str">
        <f t="shared" si="3"/>
        <v>群馬県　高崎市</v>
      </c>
      <c r="I6" s="33" t="str">
        <f t="shared" si="3"/>
        <v>法非適用</v>
      </c>
      <c r="J6" s="33" t="str">
        <f t="shared" si="3"/>
        <v>下水道事業</v>
      </c>
      <c r="K6" s="33" t="str">
        <f t="shared" si="3"/>
        <v>農業集落排水</v>
      </c>
      <c r="L6" s="33" t="str">
        <f t="shared" si="3"/>
        <v>F1</v>
      </c>
      <c r="M6" s="33" t="str">
        <f t="shared" si="3"/>
        <v>非設置</v>
      </c>
      <c r="N6" s="34" t="str">
        <f t="shared" si="3"/>
        <v>-</v>
      </c>
      <c r="O6" s="34" t="str">
        <f t="shared" si="3"/>
        <v>該当数値なし</v>
      </c>
      <c r="P6" s="34">
        <f t="shared" si="3"/>
        <v>1.1499999999999999</v>
      </c>
      <c r="Q6" s="34">
        <f t="shared" si="3"/>
        <v>87.9</v>
      </c>
      <c r="R6" s="34">
        <f t="shared" si="3"/>
        <v>2173</v>
      </c>
      <c r="S6" s="34">
        <f t="shared" si="3"/>
        <v>372189</v>
      </c>
      <c r="T6" s="34">
        <f t="shared" si="3"/>
        <v>459.16</v>
      </c>
      <c r="U6" s="34">
        <f t="shared" si="3"/>
        <v>810.59</v>
      </c>
      <c r="V6" s="34">
        <f t="shared" si="3"/>
        <v>4273</v>
      </c>
      <c r="W6" s="34">
        <f t="shared" si="3"/>
        <v>2.4900000000000002</v>
      </c>
      <c r="X6" s="34">
        <f t="shared" si="3"/>
        <v>1716.06</v>
      </c>
      <c r="Y6" s="35">
        <f>IF(Y7="",NA(),Y7)</f>
        <v>98.04</v>
      </c>
      <c r="Z6" s="35">
        <f t="shared" ref="Z6:AH6" si="4">IF(Z7="",NA(),Z7)</f>
        <v>95.12</v>
      </c>
      <c r="AA6" s="35">
        <f t="shared" si="4"/>
        <v>97.49</v>
      </c>
      <c r="AB6" s="35">
        <f t="shared" si="4"/>
        <v>98.46</v>
      </c>
      <c r="AC6" s="35">
        <f t="shared" si="4"/>
        <v>98.41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7.73</v>
      </c>
      <c r="BG6" s="35">
        <f t="shared" ref="BG6:BO6" si="7">IF(BG7="",NA(),BG7)</f>
        <v>5.61</v>
      </c>
      <c r="BH6" s="35">
        <f t="shared" si="7"/>
        <v>3.71</v>
      </c>
      <c r="BI6" s="35">
        <f t="shared" si="7"/>
        <v>2.85</v>
      </c>
      <c r="BJ6" s="35">
        <f t="shared" si="7"/>
        <v>1.9</v>
      </c>
      <c r="BK6" s="35">
        <f t="shared" si="7"/>
        <v>974.93</v>
      </c>
      <c r="BL6" s="35">
        <f t="shared" si="7"/>
        <v>855.8</v>
      </c>
      <c r="BM6" s="35">
        <f t="shared" si="7"/>
        <v>789.46</v>
      </c>
      <c r="BN6" s="35">
        <f t="shared" si="7"/>
        <v>826.83</v>
      </c>
      <c r="BO6" s="35">
        <f t="shared" si="7"/>
        <v>783.8</v>
      </c>
      <c r="BP6" s="34" t="str">
        <f>IF(BP7="","",IF(BP7="-","【-】","【"&amp;SUBSTITUTE(TEXT(BP7,"#,##0.00"),"-","△")&amp;"】"))</f>
        <v>【832.52】</v>
      </c>
      <c r="BQ6" s="35">
        <f>IF(BQ7="",NA(),BQ7)</f>
        <v>52.96</v>
      </c>
      <c r="BR6" s="35">
        <f t="shared" ref="BR6:BZ6" si="8">IF(BR7="",NA(),BR7)</f>
        <v>48.92</v>
      </c>
      <c r="BS6" s="35">
        <f t="shared" si="8"/>
        <v>48.26</v>
      </c>
      <c r="BT6" s="35">
        <f t="shared" si="8"/>
        <v>56.87</v>
      </c>
      <c r="BU6" s="35">
        <f t="shared" si="8"/>
        <v>58.44</v>
      </c>
      <c r="BV6" s="35">
        <f t="shared" si="8"/>
        <v>55.32</v>
      </c>
      <c r="BW6" s="35">
        <f t="shared" si="8"/>
        <v>59.8</v>
      </c>
      <c r="BX6" s="35">
        <f t="shared" si="8"/>
        <v>57.77</v>
      </c>
      <c r="BY6" s="35">
        <f t="shared" si="8"/>
        <v>57.31</v>
      </c>
      <c r="BZ6" s="35">
        <f t="shared" si="8"/>
        <v>68.11</v>
      </c>
      <c r="CA6" s="34" t="str">
        <f>IF(CA7="","",IF(CA7="-","【-】","【"&amp;SUBSTITUTE(TEXT(CA7,"#,##0.00"),"-","△")&amp;"】"))</f>
        <v>【60.94】</v>
      </c>
      <c r="CB6" s="35">
        <f>IF(CB7="",NA(),CB7)</f>
        <v>225.51</v>
      </c>
      <c r="CC6" s="35">
        <f t="shared" ref="CC6:CK6" si="9">IF(CC7="",NA(),CC7)</f>
        <v>243.92</v>
      </c>
      <c r="CD6" s="35">
        <f t="shared" si="9"/>
        <v>248.7</v>
      </c>
      <c r="CE6" s="35">
        <f t="shared" si="9"/>
        <v>211.86</v>
      </c>
      <c r="CF6" s="35">
        <f t="shared" si="9"/>
        <v>211.22</v>
      </c>
      <c r="CG6" s="35">
        <f t="shared" si="9"/>
        <v>283.17</v>
      </c>
      <c r="CH6" s="35">
        <f t="shared" si="9"/>
        <v>263.76</v>
      </c>
      <c r="CI6" s="35">
        <f t="shared" si="9"/>
        <v>274.35000000000002</v>
      </c>
      <c r="CJ6" s="35">
        <f t="shared" si="9"/>
        <v>273.52</v>
      </c>
      <c r="CK6" s="35">
        <f t="shared" si="9"/>
        <v>222.41</v>
      </c>
      <c r="CL6" s="34" t="str">
        <f>IF(CL7="","",IF(CL7="-","【-】","【"&amp;SUBSTITUTE(TEXT(CL7,"#,##0.00"),"-","△")&amp;"】"))</f>
        <v>【253.04】</v>
      </c>
      <c r="CM6" s="35">
        <f>IF(CM7="",NA(),CM7)</f>
        <v>74.97</v>
      </c>
      <c r="CN6" s="35">
        <f t="shared" ref="CN6:CV6" si="10">IF(CN7="",NA(),CN7)</f>
        <v>74.97</v>
      </c>
      <c r="CO6" s="35">
        <f t="shared" si="10"/>
        <v>74.97</v>
      </c>
      <c r="CP6" s="35">
        <f t="shared" si="10"/>
        <v>74.97</v>
      </c>
      <c r="CQ6" s="35">
        <f t="shared" si="10"/>
        <v>74.97</v>
      </c>
      <c r="CR6" s="35">
        <f t="shared" si="10"/>
        <v>60.65</v>
      </c>
      <c r="CS6" s="35">
        <f t="shared" si="10"/>
        <v>51.75</v>
      </c>
      <c r="CT6" s="35">
        <f t="shared" si="10"/>
        <v>50.68</v>
      </c>
      <c r="CU6" s="35">
        <f t="shared" si="10"/>
        <v>50.14</v>
      </c>
      <c r="CV6" s="35">
        <f t="shared" si="10"/>
        <v>55.26</v>
      </c>
      <c r="CW6" s="34" t="str">
        <f>IF(CW7="","",IF(CW7="-","【-】","【"&amp;SUBSTITUTE(TEXT(CW7,"#,##0.00"),"-","△")&amp;"】"))</f>
        <v>【54.84】</v>
      </c>
      <c r="CX6" s="35">
        <f>IF(CX7="",NA(),CX7)</f>
        <v>80.13</v>
      </c>
      <c r="CY6" s="35">
        <f t="shared" ref="CY6:DG6" si="11">IF(CY7="",NA(),CY7)</f>
        <v>80.27</v>
      </c>
      <c r="CZ6" s="35">
        <f t="shared" si="11"/>
        <v>80.760000000000005</v>
      </c>
      <c r="DA6" s="35">
        <f t="shared" si="11"/>
        <v>80.83</v>
      </c>
      <c r="DB6" s="35">
        <f t="shared" si="11"/>
        <v>80.55</v>
      </c>
      <c r="DC6" s="35">
        <f t="shared" si="11"/>
        <v>84.58</v>
      </c>
      <c r="DD6" s="35">
        <f t="shared" si="11"/>
        <v>84.84</v>
      </c>
      <c r="DE6" s="35">
        <f t="shared" si="11"/>
        <v>84.86</v>
      </c>
      <c r="DF6" s="35">
        <f t="shared" si="11"/>
        <v>84.98</v>
      </c>
      <c r="DG6" s="35">
        <f t="shared" si="11"/>
        <v>90.52</v>
      </c>
      <c r="DH6" s="34" t="str">
        <f>IF(DH7="","",IF(DH7="-","【-】","【"&amp;SUBSTITUTE(TEXT(DH7,"#,##0.00"),"-","△")&amp;"】"))</f>
        <v>【86.60】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2.0499999999999998</v>
      </c>
      <c r="EK6" s="35">
        <f t="shared" si="14"/>
        <v>0.01</v>
      </c>
      <c r="EL6" s="35">
        <f t="shared" si="14"/>
        <v>0.01</v>
      </c>
      <c r="EM6" s="35">
        <f t="shared" si="14"/>
        <v>0.02</v>
      </c>
      <c r="EN6" s="35">
        <f t="shared" si="14"/>
        <v>0.02</v>
      </c>
      <c r="EO6" s="34" t="str">
        <f>IF(EO7="","",IF(EO7="-","【-】","【"&amp;SUBSTITUTE(TEXT(EO7,"#,##0.00"),"-","△")&amp;"】"))</f>
        <v>【0.16】</v>
      </c>
    </row>
    <row r="7" spans="1:145" s="36" customFormat="1" x14ac:dyDescent="0.2">
      <c r="A7" s="28"/>
      <c r="B7" s="37">
        <v>2020</v>
      </c>
      <c r="C7" s="37">
        <v>102024</v>
      </c>
      <c r="D7" s="37">
        <v>47</v>
      </c>
      <c r="E7" s="37">
        <v>17</v>
      </c>
      <c r="F7" s="37">
        <v>5</v>
      </c>
      <c r="G7" s="37">
        <v>0</v>
      </c>
      <c r="H7" s="37" t="s">
        <v>99</v>
      </c>
      <c r="I7" s="37" t="s">
        <v>100</v>
      </c>
      <c r="J7" s="37" t="s">
        <v>101</v>
      </c>
      <c r="K7" s="37" t="s">
        <v>102</v>
      </c>
      <c r="L7" s="37" t="s">
        <v>103</v>
      </c>
      <c r="M7" s="37" t="s">
        <v>104</v>
      </c>
      <c r="N7" s="38" t="s">
        <v>105</v>
      </c>
      <c r="O7" s="38" t="s">
        <v>106</v>
      </c>
      <c r="P7" s="38">
        <v>1.1499999999999999</v>
      </c>
      <c r="Q7" s="38">
        <v>87.9</v>
      </c>
      <c r="R7" s="38">
        <v>2173</v>
      </c>
      <c r="S7" s="38">
        <v>372189</v>
      </c>
      <c r="T7" s="38">
        <v>459.16</v>
      </c>
      <c r="U7" s="38">
        <v>810.59</v>
      </c>
      <c r="V7" s="38">
        <v>4273</v>
      </c>
      <c r="W7" s="38">
        <v>2.4900000000000002</v>
      </c>
      <c r="X7" s="38">
        <v>1716.06</v>
      </c>
      <c r="Y7" s="38">
        <v>98.04</v>
      </c>
      <c r="Z7" s="38">
        <v>95.12</v>
      </c>
      <c r="AA7" s="38">
        <v>97.49</v>
      </c>
      <c r="AB7" s="38">
        <v>98.46</v>
      </c>
      <c r="AC7" s="38">
        <v>98.41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7.73</v>
      </c>
      <c r="BG7" s="38">
        <v>5.61</v>
      </c>
      <c r="BH7" s="38">
        <v>3.71</v>
      </c>
      <c r="BI7" s="38">
        <v>2.85</v>
      </c>
      <c r="BJ7" s="38">
        <v>1.9</v>
      </c>
      <c r="BK7" s="38">
        <v>974.93</v>
      </c>
      <c r="BL7" s="38">
        <v>855.8</v>
      </c>
      <c r="BM7" s="38">
        <v>789.46</v>
      </c>
      <c r="BN7" s="38">
        <v>826.83</v>
      </c>
      <c r="BO7" s="38">
        <v>783.8</v>
      </c>
      <c r="BP7" s="38">
        <v>832.52</v>
      </c>
      <c r="BQ7" s="38">
        <v>52.96</v>
      </c>
      <c r="BR7" s="38">
        <v>48.92</v>
      </c>
      <c r="BS7" s="38">
        <v>48.26</v>
      </c>
      <c r="BT7" s="38">
        <v>56.87</v>
      </c>
      <c r="BU7" s="38">
        <v>58.44</v>
      </c>
      <c r="BV7" s="38">
        <v>55.32</v>
      </c>
      <c r="BW7" s="38">
        <v>59.8</v>
      </c>
      <c r="BX7" s="38">
        <v>57.77</v>
      </c>
      <c r="BY7" s="38">
        <v>57.31</v>
      </c>
      <c r="BZ7" s="38">
        <v>68.11</v>
      </c>
      <c r="CA7" s="38">
        <v>60.94</v>
      </c>
      <c r="CB7" s="38">
        <v>225.51</v>
      </c>
      <c r="CC7" s="38">
        <v>243.92</v>
      </c>
      <c r="CD7" s="38">
        <v>248.7</v>
      </c>
      <c r="CE7" s="38">
        <v>211.86</v>
      </c>
      <c r="CF7" s="38">
        <v>211.22</v>
      </c>
      <c r="CG7" s="38">
        <v>283.17</v>
      </c>
      <c r="CH7" s="38">
        <v>263.76</v>
      </c>
      <c r="CI7" s="38">
        <v>274.35000000000002</v>
      </c>
      <c r="CJ7" s="38">
        <v>273.52</v>
      </c>
      <c r="CK7" s="38">
        <v>222.41</v>
      </c>
      <c r="CL7" s="38">
        <v>253.04</v>
      </c>
      <c r="CM7" s="38">
        <v>74.97</v>
      </c>
      <c r="CN7" s="38">
        <v>74.97</v>
      </c>
      <c r="CO7" s="38">
        <v>74.97</v>
      </c>
      <c r="CP7" s="38">
        <v>74.97</v>
      </c>
      <c r="CQ7" s="38">
        <v>74.97</v>
      </c>
      <c r="CR7" s="38">
        <v>60.65</v>
      </c>
      <c r="CS7" s="38">
        <v>51.75</v>
      </c>
      <c r="CT7" s="38">
        <v>50.68</v>
      </c>
      <c r="CU7" s="38">
        <v>50.14</v>
      </c>
      <c r="CV7" s="38">
        <v>55.26</v>
      </c>
      <c r="CW7" s="38">
        <v>54.84</v>
      </c>
      <c r="CX7" s="38">
        <v>80.13</v>
      </c>
      <c r="CY7" s="38">
        <v>80.27</v>
      </c>
      <c r="CZ7" s="38">
        <v>80.760000000000005</v>
      </c>
      <c r="DA7" s="38">
        <v>80.83</v>
      </c>
      <c r="DB7" s="38">
        <v>80.55</v>
      </c>
      <c r="DC7" s="38">
        <v>84.58</v>
      </c>
      <c r="DD7" s="38">
        <v>84.84</v>
      </c>
      <c r="DE7" s="38">
        <v>84.86</v>
      </c>
      <c r="DF7" s="38">
        <v>84.98</v>
      </c>
      <c r="DG7" s="38">
        <v>90.52</v>
      </c>
      <c r="DH7" s="38">
        <v>86.6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2.0499999999999998</v>
      </c>
      <c r="EK7" s="38">
        <v>0.01</v>
      </c>
      <c r="EL7" s="38">
        <v>0.01</v>
      </c>
      <c r="EM7" s="38">
        <v>0.02</v>
      </c>
      <c r="EN7" s="38">
        <v>0.02</v>
      </c>
      <c r="EO7" s="38">
        <v>0.16</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49</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2">
      <c r="B11">
        <v>4</v>
      </c>
      <c r="C11">
        <v>3</v>
      </c>
      <c r="D11">
        <v>2</v>
      </c>
      <c r="E11">
        <v>1</v>
      </c>
      <c r="F11">
        <v>0</v>
      </c>
      <c r="G11" t="s">
        <v>112</v>
      </c>
    </row>
    <row r="12" spans="1:145" x14ac:dyDescent="0.2">
      <c r="B12">
        <v>1</v>
      </c>
      <c r="C12">
        <v>1</v>
      </c>
      <c r="D12">
        <v>1</v>
      </c>
      <c r="E12">
        <v>1</v>
      </c>
      <c r="F12">
        <v>2</v>
      </c>
      <c r="G12" t="s">
        <v>113</v>
      </c>
    </row>
    <row r="13" spans="1:145" x14ac:dyDescent="0.2">
      <c r="B13" t="s">
        <v>114</v>
      </c>
      <c r="C13" t="s">
        <v>115</v>
      </c>
      <c r="D13" t="s">
        <v>115</v>
      </c>
      <c r="E13" t="s">
        <v>116</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dcterms:created xsi:type="dcterms:W3CDTF">2021-12-03T07:56:39Z</dcterms:created>
  <dcterms:modified xsi:type="dcterms:W3CDTF">2022-02-17T06:41:41Z</dcterms:modified>
  <cp:category/>
</cp:coreProperties>
</file>