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goto-tetsuya\Desktop\"/>
    </mc:Choice>
  </mc:AlternateContent>
  <xr:revisionPtr revIDLastSave="0" documentId="13_ncr:1_{DE1EC318-D24E-48D8-B57E-15BA3B0683E9}" xr6:coauthVersionLast="36" xr6:coauthVersionMax="36" xr10:uidLastSave="{00000000-0000-0000-0000-000000000000}"/>
  <workbookProtection workbookAlgorithmName="SHA-512" workbookHashValue="koJae28YdbnfNMfdEZ9VJDSEsDO/Dm8fSoP2qMo368BGkEY7TQG8+RI9rUr/kMoSrIzhWwhtExe1rl2YbEZYcA==" workbookSaltValue="tjyJ6P1LnfNhX9VaDTsaaw==" workbookSpinCount="100000" lockStructure="1"/>
  <bookViews>
    <workbookView xWindow="0" yWindow="0" windowWidth="16280" windowHeight="921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AL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<sst xmlns="http://schemas.openxmlformats.org/spreadsheetml/2006/main" count="236" uniqueCount="120">
  <si>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</si>
  <si>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</si>
  <si>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</si>
  <si>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</si>
  <si>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</si>
  <si>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</si>
  <si>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</si>
  <si>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</si>
  <si>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</si>
  <si>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</si>
  <si>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</si>
  <si>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</si>
  <si>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</si>
  <si>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</si>
  <si>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</si>
  <si>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</si>
  <si>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</si>
  <si>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</si>
  <si>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</si>
  <si>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</si>
  <si>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</si>
  <si>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</si>
  <si>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</si>
  <si>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</si>
  <si>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</si>
  <si>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</si>
  <si>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</si>
  <si>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</si>
  <si>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</si>
  <si>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</si>
  <si>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</si>
  <si>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</si>
  <si>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</si>
  <si>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</si>
  <si>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</si>
  <si>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</si>
  <si>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</si>
  <si>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</si>
  <si>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</si>
  <si>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</si>
  <si>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</si>
  <si>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</si>
  <si>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</si>
  <si>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</si>
  <si>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</si>
  <si>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</si>
  <si>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</si>
  <si>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</si>
  <si>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</si>
  <si>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</si>
  <si>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</si>
  <si>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</si>
  <si>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</si>
  <si>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</si>
  <si>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</si>
  <si>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</si>
  <si>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</si>
  <si>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</si>
  <si>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</si>
  <si>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</si>
  <si>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</si>
  <si>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</si>
  <si>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</si>
  <si>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</si>
  <si>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</si>
  <si>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</si>
  <si>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</si>
  <si>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</si>
  <si>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</si>
  <si>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</si>
  <si>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</si>
  <si>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</si>
  <si>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</si>
  <si>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</si>
  <si>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</si>
  <si>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</si>
  <si>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</si>
  <si>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</si>
  <si>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</si>
  <si>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</si>
  <si>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</si>
  <si>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</si>
  <si>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</si>
  <si>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</si>
  <si>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</si>
  <si>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</si>
  <si>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</si>
  <si>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</si>
  <si>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</si>
  <si>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</si>
  <si>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</si>
  <si>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</si>
  <si>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</si>
  <si>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</si>
  <si>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</si>
  <si>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</si>
  <si>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</si>
  <si>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榛東村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</si>
  <si>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</si>
  <si>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</si>
  <si>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</si>
  <si>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</si>
  <si>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</si>
  <si>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</si>
  <si>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</si>
  <si>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</si>
  <si>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</si>
  <si>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</si>
  <si>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</si>
  <si>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</si>
  <si>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</si>
  <si>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</si>
  <si>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</si>
  <si>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</si>
  <si>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</si>
  <si>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</si>
  <si>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</si>
  <si>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長岡地区処理場については平成２８年度に機能診断及び最適整備構想の策定を実施し、広馬場地区については令和元年度の業務委託により作成した。
　長岡地区のばっ気攪拌装置の老朽化が進んでいたため、機能強化事業により散気装置への交換を行った。
　管渠改善については、長岡の供用開始が平成17年度、広馬場が平成23年度のため、まだ行っていない。</t>
    <rPh sb="119" eb="121">
      <t>カンキョ</t>
    </rPh>
    <rPh sb="121" eb="123">
      <t>カイゼン</t>
    </rPh>
    <rPh sb="129" eb="131">
      <t>ナガオカ</t>
    </rPh>
    <rPh sb="132" eb="134">
      <t>キョウヨウ</t>
    </rPh>
    <rPh sb="134" eb="136">
      <t>カイシ</t>
    </rPh>
    <rPh sb="137" eb="139">
      <t>ヘイセイ</t>
    </rPh>
    <rPh sb="141" eb="142">
      <t>ネン</t>
    </rPh>
    <rPh sb="142" eb="143">
      <t>ド</t>
    </rPh>
    <rPh sb="144" eb="147">
      <t>ヒロババ</t>
    </rPh>
    <rPh sb="148" eb="150">
      <t>ヘイセイ</t>
    </rPh>
    <rPh sb="152" eb="153">
      <t>ネン</t>
    </rPh>
    <rPh sb="153" eb="154">
      <t>ド</t>
    </rPh>
    <rPh sb="160" eb="161">
      <t>オコナ</t>
    </rPh>
    <phoneticPr fontId="4"/>
  </si>
  <si>
    <t>　管渠整備は完了しており、現在は接続率（水洗化率）の向上に主眼を置いている。また、施設の老朽化に伴う維持管理費の増大も懸念されるため、施設の適切な維持管理や使用料の見直し、繰入金等の問題についても総合的に検討し、法適化に備えて事業の安定確保に努める。</t>
    <phoneticPr fontId="4"/>
  </si>
  <si>
    <t>　「①収益的収支比率」については、汚水処理交付金による機能強化事業を行ったため、減少している。また、維持管理費を使用料で賄えないため、一般会計からの繰入金により経営を維持している。
　「④企業債残高対事業規模比率」についても、企業債残高を全額一般会計負担分としているため、計上されない。
　処理施設の老朽化に伴い、施設更新・電気代等の維持管理費が増加しており、「⑤経費回収率」は平均を上回ってはいるが、約6割となっている。
　また、維持管理費の増加により、「⑥汚水処理原価」が低下しており、「⑦施設利用率」及び「⑧水洗化率」共に平均を下回るため、接続率の向上・使用料の見直しについて検討し、事業の安定確保に努める必要がある。
　令和４年度から法適用となる予定であり、経営の健全化を推進していく。</t>
    <rPh sb="3" eb="6">
      <t>シュウエキテキ</t>
    </rPh>
    <rPh sb="6" eb="8">
      <t>シュウシ</t>
    </rPh>
    <rPh sb="8" eb="10">
      <t>ヒリツ</t>
    </rPh>
    <rPh sb="40" eb="42">
      <t>ゲンショウ</t>
    </rPh>
    <rPh sb="139" eb="142">
      <t>キギョウサイ</t>
    </rPh>
    <rPh sb="142" eb="144">
      <t>ザンダカ</t>
    </rPh>
    <rPh sb="144" eb="145">
      <t>タイ</t>
    </rPh>
    <rPh sb="145" eb="147">
      <t>ジギョウ</t>
    </rPh>
    <rPh sb="147" eb="149">
      <t>キボ</t>
    </rPh>
    <rPh sb="149" eb="151">
      <t>ヒリツ</t>
    </rPh>
    <rPh sb="158" eb="161">
      <t>キギョウサイ</t>
    </rPh>
    <rPh sb="161" eb="163">
      <t>ザンダカ</t>
    </rPh>
    <rPh sb="164" eb="166">
      <t>ゼンガク</t>
    </rPh>
    <rPh sb="166" eb="170">
      <t>イッパンカイケイ</t>
    </rPh>
    <rPh sb="170" eb="173">
      <t>フタンブン</t>
    </rPh>
    <rPh sb="181" eb="183">
      <t>ケイジョウ</t>
    </rPh>
    <rPh sb="227" eb="229">
      <t>ケイヒ</t>
    </rPh>
    <rPh sb="229" eb="232">
      <t>カイシュウリツ</t>
    </rPh>
    <rPh sb="234" eb="236">
      <t>ヘイキン</t>
    </rPh>
    <rPh sb="237" eb="239">
      <t>ウワマワ</t>
    </rPh>
    <rPh sb="246" eb="247">
      <t>ヤク</t>
    </rPh>
    <rPh sb="248" eb="249">
      <t>ワリ</t>
    </rPh>
    <rPh sb="261" eb="263">
      <t>イジ</t>
    </rPh>
    <rPh sb="263" eb="266">
      <t>カンリヒ</t>
    </rPh>
    <rPh sb="267" eb="269">
      <t>ゾウカ</t>
    </rPh>
    <rPh sb="275" eb="277">
      <t>オスイ</t>
    </rPh>
    <rPh sb="277" eb="279">
      <t>ショリ</t>
    </rPh>
    <rPh sb="279" eb="281">
      <t>ゲンカ</t>
    </rPh>
    <rPh sb="283" eb="285">
      <t>テイカ</t>
    </rPh>
    <rPh sb="292" eb="294">
      <t>シセツ</t>
    </rPh>
    <rPh sb="294" eb="297">
      <t>リヨウリツ</t>
    </rPh>
    <rPh sb="298" eb="299">
      <t>オヨ</t>
    </rPh>
    <rPh sb="302" eb="305">
      <t>スイセンカ</t>
    </rPh>
    <rPh sb="305" eb="306">
      <t>リツ</t>
    </rPh>
    <rPh sb="307" eb="308">
      <t>トモ</t>
    </rPh>
    <rPh sb="309" eb="311">
      <t>ヘイキン</t>
    </rPh>
    <rPh sb="312" eb="314">
      <t>シタマワ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</si>
</sst>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1-4E7C-AC2C-CB297AAF1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0.03</c:v>
                </c:pt>
                <c:pt idx="1">
                  <c:v>0</c:v>
                </c:pt>
                <c:pt idx="2" formatCode="#,##0.00;&quot;△&quot;#,##0.00;&quot;-&quot;">
                  <c:v>0.04</c:v>
                </c:pt>
                <c:pt idx="3">
                  <c:v>0</c:v>
                </c:pt>
                <c:pt idx="4" formatCode="#,##0.00;&quot;△&quot;#,##0.00;&quot;-&quot;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1-4E7C-AC2C-CB297AAF1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40.51</c:v>
                </c:pt>
                <c:pt idx="1">
                  <c:v>41.11</c:v>
                </c:pt>
                <c:pt idx="2">
                  <c:v>40.51</c:v>
                </c:pt>
                <c:pt idx="3">
                  <c:v>41.56</c:v>
                </c:pt>
                <c:pt idx="4">
                  <c:v>39.9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C-4D9C-9648-A3D6806D4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42.84</c:v>
                </c:pt>
                <c:pt idx="1">
                  <c:v>40.93</c:v>
                </c:pt>
                <c:pt idx="2">
                  <c:v>43.38</c:v>
                </c:pt>
                <c:pt idx="3">
                  <c:v>42.33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C-4D9C-9648-A3D6806D4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55.7</c:v>
                </c:pt>
                <c:pt idx="1">
                  <c:v>64.02</c:v>
                </c:pt>
                <c:pt idx="2">
                  <c:v>64.27</c:v>
                </c:pt>
                <c:pt idx="3">
                  <c:v>67.03</c:v>
                </c:pt>
                <c:pt idx="4">
                  <c:v>67.239999999999995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B-455A-A62C-EDD765642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66.3</c:v>
                </c:pt>
                <c:pt idx="1">
                  <c:v>62.73</c:v>
                </c:pt>
                <c:pt idx="2">
                  <c:v>62.02</c:v>
                </c:pt>
                <c:pt idx="3">
                  <c:v>62.5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B-455A-A62C-EDD765642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98.97</c:v>
                </c:pt>
                <c:pt idx="1">
                  <c:v>100.19</c:v>
                </c:pt>
                <c:pt idx="2">
                  <c:v>100.3</c:v>
                </c:pt>
                <c:pt idx="3">
                  <c:v>99.5</c:v>
                </c:pt>
                <c:pt idx="4">
                  <c:v>98.38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4-4CCB-87D6-A0698E910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4-4CCB-87D6-A0698E910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B-40ED-B4E0-B45A7A3F8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1B-40ED-B4E0-B45A7A3F8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E8-4A4C-837F-46C612031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E8-4A4C-837F-46C612031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6-4E7D-8614-B488B8600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76-4E7D-8614-B488B8600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D-4C1E-972B-7EA0EE3E9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AD-4C1E-972B-7EA0EE3E9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F-4604-8CCB-449DF1B20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1051.43</c:v>
                </c:pt>
                <c:pt idx="1">
                  <c:v>982.29</c:v>
                </c:pt>
                <c:pt idx="2">
                  <c:v>713.28</c:v>
                </c:pt>
                <c:pt idx="3">
                  <c:v>673.08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1F-4604-8CCB-449DF1B20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45.5</c:v>
                </c:pt>
                <c:pt idx="1">
                  <c:v>59.05</c:v>
                </c:pt>
                <c:pt idx="2">
                  <c:v>65.489999999999995</c:v>
                </c:pt>
                <c:pt idx="3">
                  <c:v>45.25</c:v>
                </c:pt>
                <c:pt idx="4">
                  <c:v>61.98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0-4D73-A979-E17555444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40.06</c:v>
                </c:pt>
                <c:pt idx="1">
                  <c:v>41.25</c:v>
                </c:pt>
                <c:pt idx="2">
                  <c:v>40.75</c:v>
                </c:pt>
                <c:pt idx="3">
                  <c:v>42.44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0-4D73-A979-E17555444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245.31</c:v>
                </c:pt>
                <c:pt idx="1">
                  <c:v>191.2</c:v>
                </c:pt>
                <c:pt idx="2">
                  <c:v>171.69</c:v>
                </c:pt>
                <c:pt idx="3">
                  <c:v>251.51</c:v>
                </c:pt>
                <c:pt idx="4">
                  <c:v>186.93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E-4DFD-BDB8-3AA270DB9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355.22</c:v>
                </c:pt>
                <c:pt idx="1">
                  <c:v>334.48</c:v>
                </c:pt>
                <c:pt idx="2">
                  <c:v>311.70999999999998</c:v>
                </c:pt>
                <c:pt idx="3">
                  <c:v>284.54000000000002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7E-4DFD-BDB8-3AA270DB9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群馬県　榛東村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14588</v>
      </c>
      <c r="AM8" s="69"/>
      <c r="AN8" s="69"/>
      <c r="AO8" s="69"/>
      <c r="AP8" s="69"/>
      <c r="AQ8" s="69"/>
      <c r="AR8" s="69"/>
      <c r="AS8" s="69"/>
      <c r="AT8" s="68">
        <f>データ!T6</f>
        <v>27.92</v>
      </c>
      <c r="AU8" s="68"/>
      <c r="AV8" s="68"/>
      <c r="AW8" s="68"/>
      <c r="AX8" s="68"/>
      <c r="AY8" s="68"/>
      <c r="AZ8" s="68"/>
      <c r="BA8" s="68"/>
      <c r="BB8" s="68">
        <f>データ!U6</f>
        <v>522.49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31.9</v>
      </c>
      <c r="Q10" s="68"/>
      <c r="R10" s="68"/>
      <c r="S10" s="68"/>
      <c r="T10" s="68"/>
      <c r="U10" s="68"/>
      <c r="V10" s="68"/>
      <c r="W10" s="68">
        <f>データ!Q6</f>
        <v>115.12</v>
      </c>
      <c r="X10" s="68"/>
      <c r="Y10" s="68"/>
      <c r="Z10" s="68"/>
      <c r="AA10" s="68"/>
      <c r="AB10" s="68"/>
      <c r="AC10" s="68"/>
      <c r="AD10" s="69">
        <f>データ!R6</f>
        <v>2200</v>
      </c>
      <c r="AE10" s="69"/>
      <c r="AF10" s="69"/>
      <c r="AG10" s="69"/>
      <c r="AH10" s="69"/>
      <c r="AI10" s="69"/>
      <c r="AJ10" s="69"/>
      <c r="AK10" s="2"/>
      <c r="AL10" s="69">
        <f>データ!V6</f>
        <v>4624</v>
      </c>
      <c r="AM10" s="69"/>
      <c r="AN10" s="69"/>
      <c r="AO10" s="69"/>
      <c r="AP10" s="69"/>
      <c r="AQ10" s="69"/>
      <c r="AR10" s="69"/>
      <c r="AS10" s="69"/>
      <c r="AT10" s="68">
        <f>データ!W6</f>
        <v>2.79</v>
      </c>
      <c r="AU10" s="68"/>
      <c r="AV10" s="68"/>
      <c r="AW10" s="68"/>
      <c r="AX10" s="68"/>
      <c r="AY10" s="68"/>
      <c r="AZ10" s="68"/>
      <c r="BA10" s="68"/>
      <c r="BB10" s="68">
        <f>データ!X6</f>
        <v>1657.35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4" t="s">
        <v>119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4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4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4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4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4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4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4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4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4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4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4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4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4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4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4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4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4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4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4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4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4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4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4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4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4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4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4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43</v>
      </c>
      <c r="N86" s="26" t="s">
        <v>43</v>
      </c>
      <c r="O86" s="26" t="str">
        <f>データ!EO6</f>
        <v>【0.16】</v>
      </c>
    </row>
  </sheetData>
  <sheetProtection algorithmName="SHA-512" hashValue="rhoLIfNq1ooA2YseC7sj+gQo+GiXkXifgtqOGzi8dYCuRdJqE6ZdARD4whr+sNdUcp28FIk7zJuXHesdDrFASQ==" saltValue="VsQExwNw8AOv7gE0OGZ5n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2">
      <c r="A6" s="28" t="s">
        <v>96</v>
      </c>
      <c r="B6" s="33">
        <f>B7</f>
        <v>2020</v>
      </c>
      <c r="C6" s="33">
        <f t="shared" ref="C6:X6" si="3">C7</f>
        <v>103446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群馬県　榛東村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31.9</v>
      </c>
      <c r="Q6" s="34">
        <f t="shared" si="3"/>
        <v>115.12</v>
      </c>
      <c r="R6" s="34">
        <f t="shared" si="3"/>
        <v>2200</v>
      </c>
      <c r="S6" s="34">
        <f t="shared" si="3"/>
        <v>14588</v>
      </c>
      <c r="T6" s="34">
        <f t="shared" si="3"/>
        <v>27.92</v>
      </c>
      <c r="U6" s="34">
        <f t="shared" si="3"/>
        <v>522.49</v>
      </c>
      <c r="V6" s="34">
        <f t="shared" si="3"/>
        <v>4624</v>
      </c>
      <c r="W6" s="34">
        <f t="shared" si="3"/>
        <v>2.79</v>
      </c>
      <c r="X6" s="34">
        <f t="shared" si="3"/>
        <v>1657.35</v>
      </c>
      <c r="Y6" s="35">
        <f>IF(Y7="",NA(),Y7)</f>
        <v>98.97</v>
      </c>
      <c r="Z6" s="35">
        <f t="shared" ref="Z6:AH6" si="4">IF(Z7="",NA(),Z7)</f>
        <v>100.19</v>
      </c>
      <c r="AA6" s="35">
        <f t="shared" si="4"/>
        <v>100.3</v>
      </c>
      <c r="AB6" s="35">
        <f t="shared" si="4"/>
        <v>99.5</v>
      </c>
      <c r="AC6" s="35">
        <f t="shared" si="4"/>
        <v>98.38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1051.43</v>
      </c>
      <c r="BL6" s="35">
        <f t="shared" si="7"/>
        <v>982.29</v>
      </c>
      <c r="BM6" s="35">
        <f t="shared" si="7"/>
        <v>713.28</v>
      </c>
      <c r="BN6" s="35">
        <f t="shared" si="7"/>
        <v>673.08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45.5</v>
      </c>
      <c r="BR6" s="35">
        <f t="shared" ref="BR6:BZ6" si="8">IF(BR7="",NA(),BR7)</f>
        <v>59.05</v>
      </c>
      <c r="BS6" s="35">
        <f t="shared" si="8"/>
        <v>65.489999999999995</v>
      </c>
      <c r="BT6" s="35">
        <f t="shared" si="8"/>
        <v>45.25</v>
      </c>
      <c r="BU6" s="35">
        <f t="shared" si="8"/>
        <v>61.98</v>
      </c>
      <c r="BV6" s="35">
        <f t="shared" si="8"/>
        <v>40.06</v>
      </c>
      <c r="BW6" s="35">
        <f t="shared" si="8"/>
        <v>41.25</v>
      </c>
      <c r="BX6" s="35">
        <f t="shared" si="8"/>
        <v>40.75</v>
      </c>
      <c r="BY6" s="35">
        <f t="shared" si="8"/>
        <v>42.44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245.31</v>
      </c>
      <c r="CC6" s="35">
        <f t="shared" ref="CC6:CK6" si="9">IF(CC7="",NA(),CC7)</f>
        <v>191.2</v>
      </c>
      <c r="CD6" s="35">
        <f t="shared" si="9"/>
        <v>171.69</v>
      </c>
      <c r="CE6" s="35">
        <f t="shared" si="9"/>
        <v>251.51</v>
      </c>
      <c r="CF6" s="35">
        <f t="shared" si="9"/>
        <v>186.93</v>
      </c>
      <c r="CG6" s="35">
        <f t="shared" si="9"/>
        <v>355.22</v>
      </c>
      <c r="CH6" s="35">
        <f t="shared" si="9"/>
        <v>334.48</v>
      </c>
      <c r="CI6" s="35">
        <f t="shared" si="9"/>
        <v>311.70999999999998</v>
      </c>
      <c r="CJ6" s="35">
        <f t="shared" si="9"/>
        <v>284.54000000000002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40.51</v>
      </c>
      <c r="CN6" s="35">
        <f t="shared" ref="CN6:CV6" si="10">IF(CN7="",NA(),CN7)</f>
        <v>41.11</v>
      </c>
      <c r="CO6" s="35">
        <f t="shared" si="10"/>
        <v>40.51</v>
      </c>
      <c r="CP6" s="35">
        <f t="shared" si="10"/>
        <v>41.56</v>
      </c>
      <c r="CQ6" s="35">
        <f t="shared" si="10"/>
        <v>39.9</v>
      </c>
      <c r="CR6" s="35">
        <f t="shared" si="10"/>
        <v>42.84</v>
      </c>
      <c r="CS6" s="35">
        <f t="shared" si="10"/>
        <v>40.93</v>
      </c>
      <c r="CT6" s="35">
        <f t="shared" si="10"/>
        <v>43.38</v>
      </c>
      <c r="CU6" s="35">
        <f t="shared" si="10"/>
        <v>42.33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55.7</v>
      </c>
      <c r="CY6" s="35">
        <f t="shared" ref="CY6:DG6" si="11">IF(CY7="",NA(),CY7)</f>
        <v>64.02</v>
      </c>
      <c r="CZ6" s="35">
        <f t="shared" si="11"/>
        <v>64.27</v>
      </c>
      <c r="DA6" s="35">
        <f t="shared" si="11"/>
        <v>67.03</v>
      </c>
      <c r="DB6" s="35">
        <f t="shared" si="11"/>
        <v>67.239999999999995</v>
      </c>
      <c r="DC6" s="35">
        <f t="shared" si="11"/>
        <v>66.3</v>
      </c>
      <c r="DD6" s="35">
        <f t="shared" si="11"/>
        <v>62.73</v>
      </c>
      <c r="DE6" s="35">
        <f t="shared" si="11"/>
        <v>62.02</v>
      </c>
      <c r="DF6" s="35">
        <f t="shared" si="11"/>
        <v>62.5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0.03</v>
      </c>
      <c r="EK6" s="34">
        <f t="shared" si="14"/>
        <v>0</v>
      </c>
      <c r="EL6" s="35">
        <f t="shared" si="14"/>
        <v>0.04</v>
      </c>
      <c r="EM6" s="34">
        <f t="shared" si="14"/>
        <v>0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2">
      <c r="A7" s="28"/>
      <c r="B7" s="37">
        <v>2020</v>
      </c>
      <c r="C7" s="37">
        <v>103446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31.9</v>
      </c>
      <c r="Q7" s="38">
        <v>115.12</v>
      </c>
      <c r="R7" s="38">
        <v>2200</v>
      </c>
      <c r="S7" s="38">
        <v>14588</v>
      </c>
      <c r="T7" s="38">
        <v>27.92</v>
      </c>
      <c r="U7" s="38">
        <v>522.49</v>
      </c>
      <c r="V7" s="38">
        <v>4624</v>
      </c>
      <c r="W7" s="38">
        <v>2.79</v>
      </c>
      <c r="X7" s="38">
        <v>1657.35</v>
      </c>
      <c r="Y7" s="38">
        <v>98.97</v>
      </c>
      <c r="Z7" s="38">
        <v>100.19</v>
      </c>
      <c r="AA7" s="38">
        <v>100.3</v>
      </c>
      <c r="AB7" s="38">
        <v>99.5</v>
      </c>
      <c r="AC7" s="38">
        <v>98.38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1051.43</v>
      </c>
      <c r="BL7" s="38">
        <v>982.29</v>
      </c>
      <c r="BM7" s="38">
        <v>713.28</v>
      </c>
      <c r="BN7" s="38">
        <v>673.08</v>
      </c>
      <c r="BO7" s="38">
        <v>867.83</v>
      </c>
      <c r="BP7" s="38">
        <v>832.52</v>
      </c>
      <c r="BQ7" s="38">
        <v>45.5</v>
      </c>
      <c r="BR7" s="38">
        <v>59.05</v>
      </c>
      <c r="BS7" s="38">
        <v>65.489999999999995</v>
      </c>
      <c r="BT7" s="38">
        <v>45.25</v>
      </c>
      <c r="BU7" s="38">
        <v>61.98</v>
      </c>
      <c r="BV7" s="38">
        <v>40.06</v>
      </c>
      <c r="BW7" s="38">
        <v>41.25</v>
      </c>
      <c r="BX7" s="38">
        <v>40.75</v>
      </c>
      <c r="BY7" s="38">
        <v>42.44</v>
      </c>
      <c r="BZ7" s="38">
        <v>57.08</v>
      </c>
      <c r="CA7" s="38">
        <v>60.94</v>
      </c>
      <c r="CB7" s="38">
        <v>245.31</v>
      </c>
      <c r="CC7" s="38">
        <v>191.2</v>
      </c>
      <c r="CD7" s="38">
        <v>171.69</v>
      </c>
      <c r="CE7" s="38">
        <v>251.51</v>
      </c>
      <c r="CF7" s="38">
        <v>186.93</v>
      </c>
      <c r="CG7" s="38">
        <v>355.22</v>
      </c>
      <c r="CH7" s="38">
        <v>334.48</v>
      </c>
      <c r="CI7" s="38">
        <v>311.70999999999998</v>
      </c>
      <c r="CJ7" s="38">
        <v>284.54000000000002</v>
      </c>
      <c r="CK7" s="38">
        <v>274.99</v>
      </c>
      <c r="CL7" s="38">
        <v>253.04</v>
      </c>
      <c r="CM7" s="38">
        <v>40.51</v>
      </c>
      <c r="CN7" s="38">
        <v>41.11</v>
      </c>
      <c r="CO7" s="38">
        <v>40.51</v>
      </c>
      <c r="CP7" s="38">
        <v>41.56</v>
      </c>
      <c r="CQ7" s="38">
        <v>39.9</v>
      </c>
      <c r="CR7" s="38">
        <v>42.84</v>
      </c>
      <c r="CS7" s="38">
        <v>40.93</v>
      </c>
      <c r="CT7" s="38">
        <v>43.38</v>
      </c>
      <c r="CU7" s="38">
        <v>42.33</v>
      </c>
      <c r="CV7" s="38">
        <v>54.83</v>
      </c>
      <c r="CW7" s="38">
        <v>54.84</v>
      </c>
      <c r="CX7" s="38">
        <v>55.7</v>
      </c>
      <c r="CY7" s="38">
        <v>64.02</v>
      </c>
      <c r="CZ7" s="38">
        <v>64.27</v>
      </c>
      <c r="DA7" s="38">
        <v>67.03</v>
      </c>
      <c r="DB7" s="38">
        <v>67.239999999999995</v>
      </c>
      <c r="DC7" s="38">
        <v>66.3</v>
      </c>
      <c r="DD7" s="38">
        <v>62.73</v>
      </c>
      <c r="DE7" s="38">
        <v>62.02</v>
      </c>
      <c r="DF7" s="38">
        <v>62.5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0.03</v>
      </c>
      <c r="EK7" s="38">
        <v>0</v>
      </c>
      <c r="EL7" s="38">
        <v>0.04</v>
      </c>
      <c r="EM7" s="38">
        <v>0</v>
      </c>
      <c r="EN7" s="38">
        <v>0.25</v>
      </c>
      <c r="EO7" s="38">
        <v>0.16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2">
      <c r="B13" t="s">
        <v>112</v>
      </c>
      <c r="C13" t="s">
        <v>113</v>
      </c>
      <c r="D13" t="s">
        <v>112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2022-02-14T09:22:29Z</cp:lastPrinted>
  <dcterms:created xsi:type="dcterms:W3CDTF">2021-12-03T07:56:42Z</dcterms:created>
  <dcterms:modified xsi:type="dcterms:W3CDTF">2022-02-16T05:07:32Z</dcterms:modified>
  <cp:category/>
</cp:coreProperties>
</file>