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5_東吾妻町\"/>
    </mc:Choice>
  </mc:AlternateContent>
  <xr:revisionPtr revIDLastSave="0" documentId="13_ncr:1_{8D7EC0A8-0224-4D61-A81D-B65F0313103F}" xr6:coauthVersionLast="36" xr6:coauthVersionMax="44" xr10:uidLastSave="{00000000-0000-0000-0000-000000000000}"/>
  <workbookProtection workbookAlgorithmName="SHA-512" workbookHashValue="llNttwPYhywQPjnLR3k6FHcSJyABSSsQRnr1npYxsByQR/6wUvrnA7VXYjcGk6ERSB2UZBwLz5UM/uonfkyVcg==" workbookSaltValue="fo5v0O3wxv7Wq8W0CT+1VA==" workbookSpinCount="100000" lockStructure="1"/>
  <bookViews>
    <workbookView xWindow="0" yWindow="0" windowWidth="23040" windowHeight="860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<sst xmlns="http://schemas.openxmlformats.org/spreadsheetml/2006/main" count="236" uniqueCount="119">
  <si>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</si>
  <si>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</si>
  <si>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</si>
  <si>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</si>
  <si>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</si>
  <si>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</si>
  <si>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</si>
  <si>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</si>
  <si>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</si>
  <si>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</si>
  <si>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</si>
  <si>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</si>
  <si>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</si>
  <si>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</si>
  <si>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</si>
  <si>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</si>
  <si>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</si>
  <si>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</si>
  <si>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</si>
  <si>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</si>
  <si>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</si>
  <si>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</si>
  <si>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</si>
  <si>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</si>
  <si>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</si>
  <si>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</si>
  <si>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</si>
  <si>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</si>
  <si>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</si>
  <si>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</si>
  <si>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</si>
  <si>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</si>
  <si>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</si>
  <si>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</si>
  <si>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</si>
  <si>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</si>
  <si>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</si>
  <si>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</si>
  <si>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</si>
  <si>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</si>
  <si>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</si>
  <si>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</si>
  <si>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</si>
  <si>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</si>
  <si>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</si>
  <si>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</si>
  <si>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</si>
  <si>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</si>
  <si>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</si>
  <si>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</si>
  <si>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</si>
  <si>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</si>
  <si>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</si>
  <si>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</si>
  <si>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</si>
  <si>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</si>
  <si>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</si>
  <si>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</si>
  <si>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</si>
  <si>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</si>
  <si>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</si>
  <si>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</si>
  <si>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</si>
  <si>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</si>
  <si>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</si>
  <si>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</si>
  <si>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</si>
  <si>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</si>
  <si>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</si>
  <si>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</si>
  <si>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</si>
  <si>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</si>
  <si>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</si>
  <si>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</si>
  <si>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</si>
  <si>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</si>
  <si>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</si>
  <si>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</si>
  <si>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</si>
  <si>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</si>
  <si>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</si>
  <si>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</si>
  <si>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</si>
  <si>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</si>
  <si>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</si>
  <si>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</si>
  <si>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</si>
  <si>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</si>
  <si>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</si>
  <si>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</si>
  <si>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</si>
  <si>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</si>
  <si>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</si>
  <si>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</si>
  <si>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</si>
  <si>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</si>
  <si>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</si>
  <si>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</si>
  <si>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</si>
  <si>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</si>
  <si>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</si>
  <si>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</si>
  <si>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</si>
  <si>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</si>
  <si>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</si>
  <si>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</si>
  <si>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</si>
  <si>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</si>
  <si>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</si>
  <si>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</si>
  <si>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</si>
  <si>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</si>
  <si>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</si>
  <si>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</si>
  <si>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</si>
  <si>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</si>
  <si>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前年と比較して総収益は増加し、総費用は減少したが、地方債償還金が増加したため全体では減少となった。依然収支は６割程度で単年度収支は赤字となっており、人口減少に伴い料金収入も減収していくことが見込まれるため、適正な料金改定が必要となる。
④企業債残高対事業規模比率
　公営企業会計移行に伴う企業債の借入により増加している。
⑤経費回収率
　料金収入がやや増加し、汚水処理費が減少したため比率は増加した。ただ、一般会計に依存しており、使用料だけでは維持管理は出来ていない。
⑥汚水処理原価
　有収水量の増加と汚水処理費用の減少により処理原価が減少した。しかし年間の新規加入数に対して利用者数の減少が大きいため、今後有収水量の増加は困難であると予想される。
⑦施設利用率
　昨年と比較するとごくわずかであるが増加してるが、人口減少に伴い、農集排利用者数も減少しており有収水量も減少傾向にある。今後更なる上昇は困難であると予想される。
⑧水洗化率
　毎年数件の新規加入はあるがほぼ横ばいで推移している。現在水洗便所設置済人口、現在処理区域人口は年々減少傾向にあるため、今後水洗化率は下降していくと予想される。</t>
    <rPh sb="10" eb="12">
      <t>ゼンネン</t>
    </rPh>
    <rPh sb="35" eb="38">
      <t>チホウサイ</t>
    </rPh>
    <rPh sb="38" eb="41">
      <t>ショウカンキン</t>
    </rPh>
    <rPh sb="42" eb="44">
      <t>ゾウカ</t>
    </rPh>
    <rPh sb="48" eb="50">
      <t>ゼンタイ</t>
    </rPh>
    <rPh sb="52" eb="54">
      <t>ゲンショウ</t>
    </rPh>
    <rPh sb="84" eb="86">
      <t>ジンコウ</t>
    </rPh>
    <rPh sb="86" eb="88">
      <t>ゲンショウ</t>
    </rPh>
    <rPh sb="89" eb="90">
      <t>トモナ</t>
    </rPh>
    <rPh sb="91" eb="93">
      <t>リョウキン</t>
    </rPh>
    <rPh sb="93" eb="95">
      <t>シュウニュウ</t>
    </rPh>
    <rPh sb="96" eb="98">
      <t>ゲンシュウ</t>
    </rPh>
    <rPh sb="105" eb="107">
      <t>ミコ</t>
    </rPh>
    <rPh sb="113" eb="115">
      <t>テキセイ</t>
    </rPh>
    <rPh sb="116" eb="118">
      <t>リョウキン</t>
    </rPh>
    <rPh sb="118" eb="120">
      <t>カイテイ</t>
    </rPh>
    <rPh sb="121" eb="123">
      <t>ヒツヨウ</t>
    </rPh>
    <rPh sb="259" eb="261">
      <t>ゾウカ</t>
    </rPh>
    <rPh sb="262" eb="264">
      <t>オスイ</t>
    </rPh>
    <rPh sb="264" eb="266">
      <t>ショリ</t>
    </rPh>
    <rPh sb="266" eb="268">
      <t>ヒヨウ</t>
    </rPh>
    <rPh sb="269" eb="271">
      <t>ゲンショウ</t>
    </rPh>
    <rPh sb="344" eb="346">
      <t>サクネン</t>
    </rPh>
    <rPh sb="347" eb="349">
      <t>ヒカク</t>
    </rPh>
    <rPh sb="361" eb="363">
      <t>ゾウカ</t>
    </rPh>
    <rPh sb="376" eb="378">
      <t>ノウシュウ</t>
    </rPh>
    <rPh sb="378" eb="379">
      <t>ハイ</t>
    </rPh>
    <rPh sb="403" eb="405">
      <t>コンゴ</t>
    </rPh>
    <rPh sb="431" eb="433">
      <t>マイトシ</t>
    </rPh>
    <rPh sb="433" eb="435">
      <t>スウケン</t>
    </rPh>
    <rPh sb="436" eb="438">
      <t>シンキ</t>
    </rPh>
    <rPh sb="438" eb="440">
      <t>カニュウ</t>
    </rPh>
    <phoneticPr fontId="4"/>
  </si>
  <si>
    <t>管路については毎年管路清掃とTV調査を行い、施設の状況把握に努めている。現在極めて大きな管路の更新・改良等を要する箇所は無いが、今後は侵入水、不明水対策を検討する必要があると考えられる。令和４年度に維持管理適正化計画を策定し効率的な維持管理を実施していく。</t>
    <rPh sb="64" eb="66">
      <t>コンゴ</t>
    </rPh>
    <rPh sb="67" eb="69">
      <t>シンニュウ</t>
    </rPh>
    <rPh sb="69" eb="70">
      <t>スイ</t>
    </rPh>
    <rPh sb="71" eb="73">
      <t>フメイ</t>
    </rPh>
    <rPh sb="73" eb="74">
      <t>スイ</t>
    </rPh>
    <rPh sb="74" eb="76">
      <t>タイサク</t>
    </rPh>
    <rPh sb="77" eb="79">
      <t>ケントウ</t>
    </rPh>
    <rPh sb="81" eb="83">
      <t>ヒツヨウ</t>
    </rPh>
    <rPh sb="87" eb="88">
      <t>カンガ</t>
    </rPh>
    <rPh sb="93" eb="95">
      <t>レイワ</t>
    </rPh>
    <rPh sb="96" eb="98">
      <t>ネンド</t>
    </rPh>
    <rPh sb="99" eb="101">
      <t>イジ</t>
    </rPh>
    <rPh sb="101" eb="103">
      <t>カンリ</t>
    </rPh>
    <rPh sb="103" eb="106">
      <t>テキセイカ</t>
    </rPh>
    <rPh sb="106" eb="108">
      <t>ケイカク</t>
    </rPh>
    <rPh sb="109" eb="111">
      <t>サクテイ</t>
    </rPh>
    <rPh sb="112" eb="115">
      <t>コウリツテキ</t>
    </rPh>
    <rPh sb="116" eb="118">
      <t>イジ</t>
    </rPh>
    <rPh sb="118" eb="120">
      <t>カンリ</t>
    </rPh>
    <rPh sb="121" eb="123">
      <t>ジッシ</t>
    </rPh>
    <phoneticPr fontId="4"/>
  </si>
  <si>
    <t>農業集落排水事業の処理場施設においては、現在包括的民間委託を行い効率的な運営や維持管理費の経費削減に努めているが、類似団体と比較すると、経営の健全性・効率性は全体的に低い値を示している。機械設備に関しては導入から１５年以上経過しており、設備更新等が課題となってくる。令和４年度に維持管理適正化計画を策定し、計画的な機器類改修・更新を進めていく。今後人口の減少により、料金収入は減少していくことが予想されるため、適正な料金の見直しを検討する必要がある。
また令和６年度より公営企業会計へ移行するため更なる経費削減に努める。</t>
    <rPh sb="133" eb="135">
      <t>レイワ</t>
    </rPh>
    <rPh sb="136" eb="138">
      <t>ネンド</t>
    </rPh>
    <rPh sb="139" eb="141">
      <t>イジ</t>
    </rPh>
    <rPh sb="141" eb="143">
      <t>カンリ</t>
    </rPh>
    <rPh sb="143" eb="146">
      <t>テキセイカ</t>
    </rPh>
    <rPh sb="146" eb="148">
      <t>ケイカク</t>
    </rPh>
    <rPh sb="149" eb="151">
      <t>サクテイ</t>
    </rPh>
    <rPh sb="153" eb="156">
      <t>ケイカクテキ</t>
    </rPh>
    <rPh sb="157" eb="160">
      <t>キキルイ</t>
    </rPh>
    <rPh sb="160" eb="162">
      <t>カイシュウ</t>
    </rPh>
    <rPh sb="163" eb="165">
      <t>コウシン</t>
    </rPh>
    <rPh sb="166" eb="16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</si>
</sst>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5F-4402-A13D-1022553480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85F-4402-A13D-1022553480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47.09</c:v>
                </c:pt>
                <c:pt idx="1">
                  <c:v>49.12</c:v>
                </c:pt>
                <c:pt idx="2">
                  <c:v>50.32</c:v>
                </c:pt>
                <c:pt idx="3">
                  <c:v>43.67</c:v>
                </c:pt>
                <c:pt idx="4">
                  <c:v>43.86</c:v>
                </c:pt>
              </c:numCache>
            </c:numRef>
          </c:val>
          <c:extLst>
            <c:ext xmlns:c16="http://schemas.microsoft.com/office/drawing/2014/chart" uri="{C3380CC4-5D6E-409C-BE32-E72D297353CC}">
              <c16:uniqueId val="{00000000-7020-4590-9A14-40EFD68464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020-4590-9A14-40EFD68464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84.06</c:v>
                </c:pt>
                <c:pt idx="1">
                  <c:v>82.07</c:v>
                </c:pt>
                <c:pt idx="2">
                  <c:v>81.98</c:v>
                </c:pt>
                <c:pt idx="3">
                  <c:v>84.06</c:v>
                </c:pt>
                <c:pt idx="4">
                  <c:v>85.31</c:v>
                </c:pt>
              </c:numCache>
            </c:numRef>
          </c:val>
          <c:extLst>
            <c:ext xmlns:c16="http://schemas.microsoft.com/office/drawing/2014/chart" uri="{C3380CC4-5D6E-409C-BE32-E72D297353CC}">
              <c16:uniqueId val="{00000000-BDCD-485E-B509-8E804C523DD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BDCD-485E-B509-8E804C523DD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59.91</c:v>
                </c:pt>
                <c:pt idx="1">
                  <c:v>65.84</c:v>
                </c:pt>
                <c:pt idx="2">
                  <c:v>62.04</c:v>
                </c:pt>
                <c:pt idx="3">
                  <c:v>68.88</c:v>
                </c:pt>
                <c:pt idx="4">
                  <c:v>68.099999999999994</c:v>
                </c:pt>
              </c:numCache>
            </c:numRef>
          </c:val>
          <c:extLst>
            <c:ext xmlns:c16="http://schemas.microsoft.com/office/drawing/2014/chart" uri="{C3380CC4-5D6E-409C-BE32-E72D297353CC}">
              <c16:uniqueId val="{00000000-BFEE-42A4-9827-55DCFB71B2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EE-42A4-9827-55DCFB71B2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5D-470D-801E-05533861B9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5D-470D-801E-05533861B9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D2-4248-B82D-F521A1D9FE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D2-4248-B82D-F521A1D9FE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84-4655-A9C3-B1A79413EB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84-4655-A9C3-B1A79413EB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55-4A1E-A454-FB59465052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55-4A1E-A454-FB59465052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1210.99</c:v>
                </c:pt>
                <c:pt idx="1">
                  <c:v>1015.68</c:v>
                </c:pt>
                <c:pt idx="2">
                  <c:v>1.05</c:v>
                </c:pt>
                <c:pt idx="3">
                  <c:v>9.7100000000000009</c:v>
                </c:pt>
                <c:pt idx="4">
                  <c:v>11.72</c:v>
                </c:pt>
              </c:numCache>
            </c:numRef>
          </c:val>
          <c:extLst>
            <c:ext xmlns:c16="http://schemas.microsoft.com/office/drawing/2014/chart" uri="{C3380CC4-5D6E-409C-BE32-E72D297353CC}">
              <c16:uniqueId val="{00000000-4469-4ADC-8BD7-E5CDD9BA7E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469-4ADC-8BD7-E5CDD9BA7E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34.090000000000003</c:v>
                </c:pt>
                <c:pt idx="1">
                  <c:v>51.67</c:v>
                </c:pt>
                <c:pt idx="2">
                  <c:v>44.19</c:v>
                </c:pt>
                <c:pt idx="3">
                  <c:v>56.44</c:v>
                </c:pt>
                <c:pt idx="4">
                  <c:v>60.28</c:v>
                </c:pt>
              </c:numCache>
            </c:numRef>
          </c:val>
          <c:extLst>
            <c:ext xmlns:c16="http://schemas.microsoft.com/office/drawing/2014/chart" uri="{C3380CC4-5D6E-409C-BE32-E72D297353CC}">
              <c16:uniqueId val="{00000000-E07D-401E-AC16-D9559C5DF32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07D-401E-AC16-D9559C5DF32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471.4</c:v>
                </c:pt>
                <c:pt idx="1">
                  <c:v>311.88</c:v>
                </c:pt>
                <c:pt idx="2">
                  <c:v>365.68</c:v>
                </c:pt>
                <c:pt idx="3">
                  <c:v>289.54000000000002</c:v>
                </c:pt>
                <c:pt idx="4">
                  <c:v>277.86</c:v>
                </c:pt>
              </c:numCache>
            </c:numRef>
          </c:val>
          <c:extLst>
            <c:ext xmlns:c16="http://schemas.microsoft.com/office/drawing/2014/chart" uri="{C3380CC4-5D6E-409C-BE32-E72D297353CC}">
              <c16:uniqueId val="{00000000-E35D-4699-94FF-DCF57072E61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E35D-4699-94FF-DCF57072E61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東吾妻町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13262</v>
      </c>
      <c r="AM8" s="69"/>
      <c r="AN8" s="69"/>
      <c r="AO8" s="69"/>
      <c r="AP8" s="69"/>
      <c r="AQ8" s="69"/>
      <c r="AR8" s="69"/>
      <c r="AS8" s="69"/>
      <c r="AT8" s="68">
        <f>データ!T6</f>
        <v>253.91</v>
      </c>
      <c r="AU8" s="68"/>
      <c r="AV8" s="68"/>
      <c r="AW8" s="68"/>
      <c r="AX8" s="68"/>
      <c r="AY8" s="68"/>
      <c r="AZ8" s="68"/>
      <c r="BA8" s="68"/>
      <c r="BB8" s="68">
        <f>データ!U6</f>
        <v>52.23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14.38</v>
      </c>
      <c r="Q10" s="68"/>
      <c r="R10" s="68"/>
      <c r="S10" s="68"/>
      <c r="T10" s="68"/>
      <c r="U10" s="68"/>
      <c r="V10" s="68"/>
      <c r="W10" s="68">
        <f>データ!Q6</f>
        <v>103.36</v>
      </c>
      <c r="X10" s="68"/>
      <c r="Y10" s="68"/>
      <c r="Z10" s="68"/>
      <c r="AA10" s="68"/>
      <c r="AB10" s="68"/>
      <c r="AC10" s="68"/>
      <c r="AD10" s="69">
        <f>データ!R6</f>
        <v>2970</v>
      </c>
      <c r="AE10" s="69"/>
      <c r="AF10" s="69"/>
      <c r="AG10" s="69"/>
      <c r="AH10" s="69"/>
      <c r="AI10" s="69"/>
      <c r="AJ10" s="69"/>
      <c r="AK10" s="2"/>
      <c r="AL10" s="69">
        <f>データ!V6</f>
        <v>1893</v>
      </c>
      <c r="AM10" s="69"/>
      <c r="AN10" s="69"/>
      <c r="AO10" s="69"/>
      <c r="AP10" s="69"/>
      <c r="AQ10" s="69"/>
      <c r="AR10" s="69"/>
      <c r="AS10" s="69"/>
      <c r="AT10" s="68">
        <f>データ!W6</f>
        <v>2.02</v>
      </c>
      <c r="AU10" s="68"/>
      <c r="AV10" s="68"/>
      <c r="AW10" s="68"/>
      <c r="AX10" s="68"/>
      <c r="AY10" s="68"/>
      <c r="AZ10" s="68"/>
      <c r="BA10" s="68"/>
      <c r="BB10" s="68">
        <f>データ!X6</f>
        <v>937.13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AyI35OW9o7wVXlnW3+9ZzEWvpu8ChmvF+Vp4LRjOdnxn4Ij/2+DZNCriA8mc2e0Vd5ditwkKRFnJGiZrFmdnKw==" saltValue="e2It0tj8/430yhGjppbF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104299</v>
      </c>
      <c r="D6" s="33">
        <f t="shared" si="3"/>
        <v>47</v>
      </c>
      <c r="E6" s="33">
        <f t="shared" si="3"/>
        <v>17</v>
      </c>
      <c r="F6" s="33">
        <f t="shared" si="3"/>
        <v>5</v>
      </c>
      <c r="G6" s="33">
        <f t="shared" si="3"/>
        <v>0</v>
      </c>
      <c r="H6" s="33" t="str">
        <f t="shared" si="3"/>
        <v>群馬県　東吾妻町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14.38</v>
      </c>
      <c r="Q6" s="34">
        <f t="shared" si="3"/>
        <v>103.36</v>
      </c>
      <c r="R6" s="34">
        <f t="shared" si="3"/>
        <v>2970</v>
      </c>
      <c r="S6" s="34">
        <f t="shared" si="3"/>
        <v>13262</v>
      </c>
      <c r="T6" s="34">
        <f t="shared" si="3"/>
        <v>253.91</v>
      </c>
      <c r="U6" s="34">
        <f t="shared" si="3"/>
        <v>52.23</v>
      </c>
      <c r="V6" s="34">
        <f t="shared" si="3"/>
        <v>1893</v>
      </c>
      <c r="W6" s="34">
        <f t="shared" si="3"/>
        <v>2.02</v>
      </c>
      <c r="X6" s="34">
        <f t="shared" si="3"/>
        <v>937.13</v>
      </c>
      <c r="Y6" s="35">
        <f>IF(Y7="",NA(),Y7)</f>
        <v>59.91</v>
      </c>
      <c r="Z6" s="35">
        <f t="shared" ref="Z6:AH6" si="4">IF(Z7="",NA(),Z7)</f>
        <v>65.84</v>
      </c>
      <c r="AA6" s="35">
        <f t="shared" si="4"/>
        <v>62.04</v>
      </c>
      <c r="AB6" s="35">
        <f t="shared" si="4"/>
        <v>68.88</v>
      </c>
      <c r="AC6" s="35">
        <f t="shared" si="4"/>
        <v>68.099999999999994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1210.99</v>
      </c>
      <c r="BG6" s="35">
        <f t="shared" ref="BG6:BO6" si="7">IF(BG7="",NA(),BG7)</f>
        <v>1015.68</v>
      </c>
      <c r="BH6" s="35">
        <f t="shared" si="7"/>
        <v>1.05</v>
      </c>
      <c r="BI6" s="35">
        <f t="shared" si="7"/>
        <v>9.7100000000000009</v>
      </c>
      <c r="BJ6" s="35">
        <f t="shared" si="7"/>
        <v>11.72</v>
      </c>
      <c r="BK6" s="35">
        <f t="shared" si="7"/>
        <v>974.93</v>
      </c>
      <c r="BL6" s="35">
        <f t="shared" si="7"/>
        <v>855.8</v>
      </c>
      <c r="BM6" s="35">
        <f t="shared" si="7"/>
        <v>789.46</v>
      </c>
      <c r="BN6" s="35">
        <f t="shared" si="7"/>
        <v>826.83</v>
      </c>
      <c r="BO6" s="35">
        <f t="shared" si="7"/>
        <v>867.83</v>
      </c>
      <c r="BP6" s="34" t="str">
        <f>IF(BP7="","",IF(BP7="-","【-】","【"&amp;SUBSTITUTE(TEXT(BP7,"#,##0.00"),"-","△")&amp;"】"))</f>
        <v>【832.52】</v>
      </c>
      <c r="BQ6" s="35">
        <f>IF(BQ7="",NA(),BQ7)</f>
        <v>34.090000000000003</v>
      </c>
      <c r="BR6" s="35">
        <f t="shared" ref="BR6:BZ6" si="8">IF(BR7="",NA(),BR7)</f>
        <v>51.67</v>
      </c>
      <c r="BS6" s="35">
        <f t="shared" si="8"/>
        <v>44.19</v>
      </c>
      <c r="BT6" s="35">
        <f t="shared" si="8"/>
        <v>56.44</v>
      </c>
      <c r="BU6" s="35">
        <f t="shared" si="8"/>
        <v>60.28</v>
      </c>
      <c r="BV6" s="35">
        <f t="shared" si="8"/>
        <v>55.32</v>
      </c>
      <c r="BW6" s="35">
        <f t="shared" si="8"/>
        <v>59.8</v>
      </c>
      <c r="BX6" s="35">
        <f t="shared" si="8"/>
        <v>57.77</v>
      </c>
      <c r="BY6" s="35">
        <f t="shared" si="8"/>
        <v>57.31</v>
      </c>
      <c r="BZ6" s="35">
        <f t="shared" si="8"/>
        <v>57.08</v>
      </c>
      <c r="CA6" s="34" t="str">
        <f>IF(CA7="","",IF(CA7="-","【-】","【"&amp;SUBSTITUTE(TEXT(CA7,"#,##0.00"),"-","△")&amp;"】"))</f>
        <v>【60.94】</v>
      </c>
      <c r="CB6" s="35">
        <f>IF(CB7="",NA(),CB7)</f>
        <v>471.4</v>
      </c>
      <c r="CC6" s="35">
        <f t="shared" ref="CC6:CK6" si="9">IF(CC7="",NA(),CC7)</f>
        <v>311.88</v>
      </c>
      <c r="CD6" s="35">
        <f t="shared" si="9"/>
        <v>365.68</v>
      </c>
      <c r="CE6" s="35">
        <f t="shared" si="9"/>
        <v>289.54000000000002</v>
      </c>
      <c r="CF6" s="35">
        <f t="shared" si="9"/>
        <v>277.86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47.09</v>
      </c>
      <c r="CN6" s="35">
        <f t="shared" ref="CN6:CV6" si="10">IF(CN7="",NA(),CN7)</f>
        <v>49.12</v>
      </c>
      <c r="CO6" s="35">
        <f t="shared" si="10"/>
        <v>50.32</v>
      </c>
      <c r="CP6" s="35">
        <f t="shared" si="10"/>
        <v>43.67</v>
      </c>
      <c r="CQ6" s="35">
        <f t="shared" si="10"/>
        <v>43.86</v>
      </c>
      <c r="CR6" s="35">
        <f t="shared" si="10"/>
        <v>60.65</v>
      </c>
      <c r="CS6" s="35">
        <f t="shared" si="10"/>
        <v>51.75</v>
      </c>
      <c r="CT6" s="35">
        <f t="shared" si="10"/>
        <v>50.68</v>
      </c>
      <c r="CU6" s="35">
        <f t="shared" si="10"/>
        <v>50.14</v>
      </c>
      <c r="CV6" s="35">
        <f t="shared" si="10"/>
        <v>54.83</v>
      </c>
      <c r="CW6" s="34" t="str">
        <f>IF(CW7="","",IF(CW7="-","【-】","【"&amp;SUBSTITUTE(TEXT(CW7,"#,##0.00"),"-","△")&amp;"】"))</f>
        <v>【54.84】</v>
      </c>
      <c r="CX6" s="35">
        <f>IF(CX7="",NA(),CX7)</f>
        <v>84.06</v>
      </c>
      <c r="CY6" s="35">
        <f t="shared" ref="CY6:DG6" si="11">IF(CY7="",NA(),CY7)</f>
        <v>82.07</v>
      </c>
      <c r="CZ6" s="35">
        <f t="shared" si="11"/>
        <v>81.98</v>
      </c>
      <c r="DA6" s="35">
        <f t="shared" si="11"/>
        <v>84.06</v>
      </c>
      <c r="DB6" s="35">
        <f t="shared" si="11"/>
        <v>85.31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104299</v>
      </c>
      <c r="D7" s="37">
        <v>47</v>
      </c>
      <c r="E7" s="37">
        <v>17</v>
      </c>
      <c r="F7" s="37">
        <v>5</v>
      </c>
      <c r="G7" s="37">
        <v>0</v>
      </c>
      <c r="H7" s="37" t="s">
        <v>98</v>
      </c>
      <c r="I7" s="37" t="s">
        <v>99</v>
      </c>
      <c r="J7" s="37" t="s">
        <v>100</v>
      </c>
      <c r="K7" s="37" t="s">
        <v>101</v>
      </c>
      <c r="L7" s="37" t="s">
        <v>102</v>
      </c>
      <c r="M7" s="37" t="s">
        <v>103</v>
      </c>
      <c r="N7" s="38" t="s">
        <v>104</v>
      </c>
      <c r="O7" s="38" t="s">
        <v>105</v>
      </c>
      <c r="P7" s="38">
        <v>14.38</v>
      </c>
      <c r="Q7" s="38">
        <v>103.36</v>
      </c>
      <c r="R7" s="38">
        <v>2970</v>
      </c>
      <c r="S7" s="38">
        <v>13262</v>
      </c>
      <c r="T7" s="38">
        <v>253.91</v>
      </c>
      <c r="U7" s="38">
        <v>52.23</v>
      </c>
      <c r="V7" s="38">
        <v>1893</v>
      </c>
      <c r="W7" s="38">
        <v>2.02</v>
      </c>
      <c r="X7" s="38">
        <v>937.13</v>
      </c>
      <c r="Y7" s="38">
        <v>59.91</v>
      </c>
      <c r="Z7" s="38">
        <v>65.84</v>
      </c>
      <c r="AA7" s="38">
        <v>62.04</v>
      </c>
      <c r="AB7" s="38">
        <v>68.88</v>
      </c>
      <c r="AC7" s="38">
        <v>68.099999999999994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1210.99</v>
      </c>
      <c r="BG7" s="38">
        <v>1015.68</v>
      </c>
      <c r="BH7" s="38">
        <v>1.05</v>
      </c>
      <c r="BI7" s="38">
        <v>9.7100000000000009</v>
      </c>
      <c r="BJ7" s="38">
        <v>11.72</v>
      </c>
      <c r="BK7" s="38">
        <v>974.93</v>
      </c>
      <c r="BL7" s="38">
        <v>855.8</v>
      </c>
      <c r="BM7" s="38">
        <v>789.46</v>
      </c>
      <c r="BN7" s="38">
        <v>826.83</v>
      </c>
      <c r="BO7" s="38">
        <v>867.83</v>
      </c>
      <c r="BP7" s="38">
        <v>832.52</v>
      </c>
      <c r="BQ7" s="38">
        <v>34.090000000000003</v>
      </c>
      <c r="BR7" s="38">
        <v>51.67</v>
      </c>
      <c r="BS7" s="38">
        <v>44.19</v>
      </c>
      <c r="BT7" s="38">
        <v>56.44</v>
      </c>
      <c r="BU7" s="38">
        <v>60.28</v>
      </c>
      <c r="BV7" s="38">
        <v>55.32</v>
      </c>
      <c r="BW7" s="38">
        <v>59.8</v>
      </c>
      <c r="BX7" s="38">
        <v>57.77</v>
      </c>
      <c r="BY7" s="38">
        <v>57.31</v>
      </c>
      <c r="BZ7" s="38">
        <v>57.08</v>
      </c>
      <c r="CA7" s="38">
        <v>60.94</v>
      </c>
      <c r="CB7" s="38">
        <v>471.4</v>
      </c>
      <c r="CC7" s="38">
        <v>311.88</v>
      </c>
      <c r="CD7" s="38">
        <v>365.68</v>
      </c>
      <c r="CE7" s="38">
        <v>289.54000000000002</v>
      </c>
      <c r="CF7" s="38">
        <v>277.86</v>
      </c>
      <c r="CG7" s="38">
        <v>283.17</v>
      </c>
      <c r="CH7" s="38">
        <v>263.76</v>
      </c>
      <c r="CI7" s="38">
        <v>274.35000000000002</v>
      </c>
      <c r="CJ7" s="38">
        <v>273.52</v>
      </c>
      <c r="CK7" s="38">
        <v>274.99</v>
      </c>
      <c r="CL7" s="38">
        <v>253.04</v>
      </c>
      <c r="CM7" s="38">
        <v>47.09</v>
      </c>
      <c r="CN7" s="38">
        <v>49.12</v>
      </c>
      <c r="CO7" s="38">
        <v>50.32</v>
      </c>
      <c r="CP7" s="38">
        <v>43.67</v>
      </c>
      <c r="CQ7" s="38">
        <v>43.86</v>
      </c>
      <c r="CR7" s="38">
        <v>60.65</v>
      </c>
      <c r="CS7" s="38">
        <v>51.75</v>
      </c>
      <c r="CT7" s="38">
        <v>50.68</v>
      </c>
      <c r="CU7" s="38">
        <v>50.14</v>
      </c>
      <c r="CV7" s="38">
        <v>54.83</v>
      </c>
      <c r="CW7" s="38">
        <v>54.84</v>
      </c>
      <c r="CX7" s="38">
        <v>84.06</v>
      </c>
      <c r="CY7" s="38">
        <v>82.07</v>
      </c>
      <c r="CZ7" s="38">
        <v>81.98</v>
      </c>
      <c r="DA7" s="38">
        <v>84.06</v>
      </c>
      <c r="DB7" s="38">
        <v>85.31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2022-02-10T06:04:33Z</cp:lastPrinted>
  <dcterms:created xsi:type="dcterms:W3CDTF">2021-12-03T07:56:50Z</dcterms:created>
  <dcterms:modified xsi:type="dcterms:W3CDTF">2022-02-10T06:04:35Z</dcterms:modified>
  <cp:category/>
</cp:coreProperties>
</file>