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goto-tetsuya\Desktop\新しいフォルダー (2)\"/>
    </mc:Choice>
  </mc:AlternateContent>
  <xr:revisionPtr revIDLastSave="0" documentId="13_ncr:1_{1A2DCA5C-BD46-4BDA-9F08-23C4B9AD0E26}" xr6:coauthVersionLast="36" xr6:coauthVersionMax="45" xr10:uidLastSave="{00000000-0000-0000-0000-000000000000}"/>
  <workbookProtection workbookAlgorithmName="SHA-512" workbookHashValue="lVMTkbfgzeml+L9iXrBBBSEH+Ay31LLkUk9X8lnZVBmyLES/s55nN4iuooxjtWVFjRDQ8NW7N81N9F+4WrkvDw==" workbookSaltValue="SY0UamgAKiv4uTDtqq24d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AT10" i="4"/>
  <c r="AL10" i="4"/>
  <c r="B10"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<sst xmlns="http://schemas.openxmlformats.org/spreadsheetml/2006/main" count="236" uniqueCount="121">
  <si>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</si>
  <si>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</si>
  <si>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</si>
  <si>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</si>
  <si>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</si>
  <si>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</si>
  <si>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</si>
  <si>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</si>
  <si>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</si>
  <si>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</si>
  <si>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</si>
  <si>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</si>
  <si>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</si>
  <si>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</si>
  <si>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</si>
  <si>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</si>
  <si>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</si>
  <si>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</si>
  <si>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</si>
  <si>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</si>
  <si>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</si>
  <si>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</si>
  <si>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</si>
  <si>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</si>
  <si>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</si>
  <si>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</si>
  <si>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</si>
  <si>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</si>
  <si>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</si>
  <si>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</si>
  <si>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</si>
  <si>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</si>
  <si>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</si>
  <si>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</si>
  <si>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</si>
  <si>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</si>
  <si>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</si>
  <si>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</si>
  <si>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</si>
  <si>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</si>
  <si>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</si>
  <si>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</si>
  <si>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</si>
  <si>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</si>
  <si>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</si>
  <si>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</si>
  <si>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</si>
  <si>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</si>
  <si>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</si>
  <si>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</si>
  <si>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</si>
  <si>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</si>
  <si>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</si>
  <si>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</si>
  <si>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</si>
  <si>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</si>
  <si>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</si>
  <si>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</si>
  <si>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</si>
  <si>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</si>
  <si>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</si>
  <si>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</si>
  <si>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</si>
  <si>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</si>
  <si>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</si>
  <si>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</si>
  <si>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</si>
  <si>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</si>
  <si>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</si>
  <si>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</si>
  <si>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</si>
  <si>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</si>
  <si>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</si>
  <si>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</si>
  <si>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</si>
  <si>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</si>
  <si>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</si>
  <si>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</si>
  <si>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</si>
  <si>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</si>
  <si>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</si>
  <si>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</si>
  <si>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</si>
  <si>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</si>
  <si>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</si>
  <si>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</si>
  <si>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</si>
  <si>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</si>
  <si>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</si>
  <si>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</si>
  <si>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</si>
  <si>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</si>
  <si>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</si>
  <si>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</si>
  <si>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</si>
  <si>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</si>
  <si>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</si>
  <si>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</si>
  <si>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みなかみ町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</si>
  <si>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</si>
  <si>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</si>
  <si>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</si>
  <si>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</si>
  <si>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</si>
  <si>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</si>
  <si>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</si>
  <si>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</si>
  <si>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</si>
  <si>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</si>
  <si>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</si>
  <si>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</si>
  <si>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</si>
  <si>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</si>
  <si>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</si>
  <si>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</si>
  <si>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</si>
  <si>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</si>
  <si>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</si>
  <si>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供用開始後20年以上が経過し、施設の老朽化が進んできている。現在大規模な修繕は発生していないが、汚水の安定的な処理を行うためには計画的な老朽化対策が必要となる。</t>
    <rPh sb="1" eb="3">
      <t>キョウヨウ</t>
    </rPh>
    <rPh sb="3" eb="5">
      <t>カイシ</t>
    </rPh>
    <rPh sb="5" eb="6">
      <t>ゴ</t>
    </rPh>
    <rPh sb="8" eb="9">
      <t>ネン</t>
    </rPh>
    <rPh sb="9" eb="11">
      <t>イジョウ</t>
    </rPh>
    <rPh sb="12" eb="14">
      <t>ケイカ</t>
    </rPh>
    <rPh sb="16" eb="18">
      <t>シセツ</t>
    </rPh>
    <rPh sb="19" eb="22">
      <t>ロウキュウカ</t>
    </rPh>
    <rPh sb="23" eb="24">
      <t>スス</t>
    </rPh>
    <rPh sb="31" eb="33">
      <t>ゲンザイ</t>
    </rPh>
    <rPh sb="33" eb="36">
      <t>ダイキボ</t>
    </rPh>
    <rPh sb="37" eb="39">
      <t>シュウゼン</t>
    </rPh>
    <rPh sb="40" eb="42">
      <t>ハッセイ</t>
    </rPh>
    <rPh sb="49" eb="51">
      <t>オスイ</t>
    </rPh>
    <rPh sb="52" eb="55">
      <t>アンテイテキ</t>
    </rPh>
    <rPh sb="56" eb="58">
      <t>ショリ</t>
    </rPh>
    <rPh sb="59" eb="60">
      <t>オコナ</t>
    </rPh>
    <rPh sb="65" eb="68">
      <t>ケイカクテキ</t>
    </rPh>
    <rPh sb="69" eb="72">
      <t>ロウキュウカ</t>
    </rPh>
    <rPh sb="72" eb="74">
      <t>タイサク</t>
    </rPh>
    <rPh sb="75" eb="77">
      <t>ヒツヨウ</t>
    </rPh>
    <phoneticPr fontId="4"/>
  </si>
  <si>
    <t xml:space="preserve"> 農業集落排水は、農業用水の水質保全や農村地域の生活環境の保全を図るだけでなく、利根川源流域の水質保全や生活環境の維持向上のため重要な役割を担っている。
 老朽化対策、使用料収入の確保、経費節減等課題が多いため経営戦略等を活用し計画的な事業実施をしていきたい。</t>
    <rPh sb="1" eb="3">
      <t>ノウギョウ</t>
    </rPh>
    <rPh sb="3" eb="5">
      <t>シュウラク</t>
    </rPh>
    <rPh sb="5" eb="7">
      <t>ハイスイ</t>
    </rPh>
    <rPh sb="9" eb="11">
      <t>ノウギョウ</t>
    </rPh>
    <rPh sb="11" eb="13">
      <t>ヨウスイ</t>
    </rPh>
    <rPh sb="14" eb="16">
      <t>スイシツ</t>
    </rPh>
    <rPh sb="16" eb="18">
      <t>ホゼン</t>
    </rPh>
    <rPh sb="19" eb="21">
      <t>ノウソン</t>
    </rPh>
    <rPh sb="21" eb="23">
      <t>チイキ</t>
    </rPh>
    <rPh sb="24" eb="26">
      <t>セイカツ</t>
    </rPh>
    <rPh sb="26" eb="28">
      <t>カンキョウ</t>
    </rPh>
    <rPh sb="29" eb="31">
      <t>ホゼン</t>
    </rPh>
    <rPh sb="32" eb="33">
      <t>ハカ</t>
    </rPh>
    <rPh sb="40" eb="42">
      <t>トネ</t>
    </rPh>
    <rPh sb="42" eb="43">
      <t>ガワ</t>
    </rPh>
    <rPh sb="43" eb="44">
      <t>ゲン</t>
    </rPh>
    <rPh sb="44" eb="46">
      <t>リュウイキ</t>
    </rPh>
    <rPh sb="47" eb="49">
      <t>スイシツ</t>
    </rPh>
    <rPh sb="49" eb="51">
      <t>ホゼン</t>
    </rPh>
    <rPh sb="52" eb="54">
      <t>セイカツ</t>
    </rPh>
    <rPh sb="54" eb="56">
      <t>カンキョウ</t>
    </rPh>
    <rPh sb="57" eb="59">
      <t>イジ</t>
    </rPh>
    <rPh sb="59" eb="61">
      <t>コウジョウ</t>
    </rPh>
    <rPh sb="64" eb="66">
      <t>ジュウヨウ</t>
    </rPh>
    <rPh sb="67" eb="69">
      <t>ヤクワリ</t>
    </rPh>
    <rPh sb="70" eb="71">
      <t>ニナ</t>
    </rPh>
    <rPh sb="78" eb="81">
      <t>ロウキュウカ</t>
    </rPh>
    <rPh sb="81" eb="83">
      <t>タイサク</t>
    </rPh>
    <rPh sb="84" eb="87">
      <t>シヨウリョウ</t>
    </rPh>
    <rPh sb="87" eb="89">
      <t>シュウニュウ</t>
    </rPh>
    <rPh sb="90" eb="92">
      <t>カクホ</t>
    </rPh>
    <rPh sb="93" eb="95">
      <t>ケイヒ</t>
    </rPh>
    <rPh sb="97" eb="98">
      <t>トウ</t>
    </rPh>
    <rPh sb="98" eb="100">
      <t>カダイ</t>
    </rPh>
    <rPh sb="101" eb="102">
      <t>オオ</t>
    </rPh>
    <rPh sb="105" eb="107">
      <t>ケイエイ</t>
    </rPh>
    <rPh sb="107" eb="109">
      <t>センリャク</t>
    </rPh>
    <rPh sb="109" eb="110">
      <t>トウ</t>
    </rPh>
    <rPh sb="111" eb="113">
      <t>カツヨウ</t>
    </rPh>
    <rPh sb="114" eb="117">
      <t>ケイカクテキ</t>
    </rPh>
    <rPh sb="118" eb="120">
      <t>ジギョウ</t>
    </rPh>
    <rPh sb="120" eb="122">
      <t>ジッシ</t>
    </rPh>
    <phoneticPr fontId="4"/>
  </si>
  <si>
    <t xml:space="preserve"> 事業対象地域は独立した集落となっており、人口も少なく使用料収入が停滞している状態である。
 企業債残高対事業規模比率は大規模な建設投資がないため、現在はないが今後老朽化対策により増えていく可能性がある。
経費回収率も悪く、汚水処理原価も高いなど効率的ではない部分もあり、使用料収入のみで維持管理費を補うことは難しい状態となっている。
 施設利用率は年々減少傾向にあり、全国平均及び類似団体よりも低い水準にある。汚水処理の広域化・共同化を実施する事は地形上不可能であり、コストを削減するためには維持管理費を節減する必要がある。
 水洗化率は上昇傾向にある。使用料収入確保のため向上に向けて取り組みを行っていきたい。
</t>
    <rPh sb="1" eb="3">
      <t>ジギョウ</t>
    </rPh>
    <rPh sb="3" eb="5">
      <t>タイショウ</t>
    </rPh>
    <rPh sb="5" eb="7">
      <t>チイキ</t>
    </rPh>
    <rPh sb="8" eb="10">
      <t>ドクリツ</t>
    </rPh>
    <rPh sb="12" eb="14">
      <t>シュウラク</t>
    </rPh>
    <rPh sb="21" eb="23">
      <t>ジンコウ</t>
    </rPh>
    <rPh sb="24" eb="25">
      <t>スク</t>
    </rPh>
    <rPh sb="27" eb="30">
      <t>シヨウリョウ</t>
    </rPh>
    <rPh sb="30" eb="32">
      <t>シュウニュウ</t>
    </rPh>
    <rPh sb="33" eb="35">
      <t>テイタイ</t>
    </rPh>
    <rPh sb="39" eb="41">
      <t>ジョウタイ</t>
    </rPh>
    <rPh sb="47" eb="49">
      <t>キギョウ</t>
    </rPh>
    <rPh sb="49" eb="50">
      <t>サイ</t>
    </rPh>
    <rPh sb="50" eb="52">
      <t>ザンダカ</t>
    </rPh>
    <rPh sb="52" eb="53">
      <t>タイ</t>
    </rPh>
    <rPh sb="53" eb="55">
      <t>ジギョウ</t>
    </rPh>
    <rPh sb="55" eb="57">
      <t>キボ</t>
    </rPh>
    <rPh sb="57" eb="59">
      <t>ヒリツ</t>
    </rPh>
    <rPh sb="60" eb="63">
      <t>ダイキボ</t>
    </rPh>
    <rPh sb="64" eb="66">
      <t>ケンセツ</t>
    </rPh>
    <rPh sb="66" eb="68">
      <t>トウシ</t>
    </rPh>
    <rPh sb="74" eb="76">
      <t>ゲンザイ</t>
    </rPh>
    <rPh sb="80" eb="82">
      <t>コンゴ</t>
    </rPh>
    <rPh sb="82" eb="85">
      <t>ロウキュウカ</t>
    </rPh>
    <rPh sb="85" eb="87">
      <t>タイサク</t>
    </rPh>
    <rPh sb="90" eb="91">
      <t>フ</t>
    </rPh>
    <rPh sb="95" eb="98">
      <t>カノウセイ</t>
    </rPh>
    <rPh sb="103" eb="105">
      <t>ケイヒ</t>
    </rPh>
    <rPh sb="105" eb="107">
      <t>カイシュウ</t>
    </rPh>
    <rPh sb="107" eb="108">
      <t>リツ</t>
    </rPh>
    <rPh sb="109" eb="110">
      <t>ワル</t>
    </rPh>
    <rPh sb="112" eb="114">
      <t>オスイ</t>
    </rPh>
    <rPh sb="114" eb="116">
      <t>ショリ</t>
    </rPh>
    <rPh sb="116" eb="118">
      <t>ゲンカ</t>
    </rPh>
    <rPh sb="119" eb="120">
      <t>タカ</t>
    </rPh>
    <rPh sb="123" eb="126">
      <t>コウリツテキ</t>
    </rPh>
    <rPh sb="130" eb="132">
      <t>ブブン</t>
    </rPh>
    <rPh sb="136" eb="139">
      <t>シヨウリョウ</t>
    </rPh>
    <rPh sb="139" eb="141">
      <t>シュウニュウ</t>
    </rPh>
    <rPh sb="144" eb="146">
      <t>イジ</t>
    </rPh>
    <rPh sb="146" eb="149">
      <t>カンリヒ</t>
    </rPh>
    <rPh sb="150" eb="151">
      <t>オギナ</t>
    </rPh>
    <rPh sb="155" eb="156">
      <t>ムズカ</t>
    </rPh>
    <rPh sb="158" eb="160">
      <t>ジョウタイ</t>
    </rPh>
    <rPh sb="169" eb="171">
      <t>シセツ</t>
    </rPh>
    <rPh sb="171" eb="173">
      <t>リヨウ</t>
    </rPh>
    <rPh sb="173" eb="174">
      <t>リツ</t>
    </rPh>
    <rPh sb="175" eb="177">
      <t>ネンネン</t>
    </rPh>
    <rPh sb="177" eb="179">
      <t>ゲンショウ</t>
    </rPh>
    <rPh sb="179" eb="181">
      <t>ケイコウ</t>
    </rPh>
    <rPh sb="185" eb="187">
      <t>ゼンコク</t>
    </rPh>
    <rPh sb="187" eb="189">
      <t>ヘイキン</t>
    </rPh>
    <rPh sb="189" eb="190">
      <t>オヨ</t>
    </rPh>
    <rPh sb="191" eb="193">
      <t>ルイジ</t>
    </rPh>
    <rPh sb="193" eb="195">
      <t>ダンタイ</t>
    </rPh>
    <rPh sb="198" eb="199">
      <t>ヒク</t>
    </rPh>
    <rPh sb="200" eb="202">
      <t>スイジュン</t>
    </rPh>
    <rPh sb="206" eb="208">
      <t>オスイ</t>
    </rPh>
    <rPh sb="208" eb="210">
      <t>ショリ</t>
    </rPh>
    <rPh sb="211" eb="213">
      <t>コウイキ</t>
    </rPh>
    <rPh sb="213" eb="214">
      <t>カ</t>
    </rPh>
    <rPh sb="215" eb="217">
      <t>キョウドウ</t>
    </rPh>
    <rPh sb="217" eb="218">
      <t>カ</t>
    </rPh>
    <rPh sb="219" eb="221">
      <t>ジッシ</t>
    </rPh>
    <rPh sb="223" eb="224">
      <t>コト</t>
    </rPh>
    <rPh sb="225" eb="227">
      <t>チケイ</t>
    </rPh>
    <rPh sb="227" eb="228">
      <t>ジョウ</t>
    </rPh>
    <rPh sb="228" eb="231">
      <t>フカノウ</t>
    </rPh>
    <rPh sb="239" eb="241">
      <t>サクゲン</t>
    </rPh>
    <rPh sb="247" eb="249">
      <t>イジ</t>
    </rPh>
    <rPh sb="249" eb="252">
      <t>カンリヒ</t>
    </rPh>
    <rPh sb="257" eb="259">
      <t>ヒツヨウ</t>
    </rPh>
    <rPh sb="265" eb="268">
      <t>スイセンカ</t>
    </rPh>
    <rPh sb="268" eb="269">
      <t>リツ</t>
    </rPh>
    <rPh sb="270" eb="272">
      <t>ジョウショウ</t>
    </rPh>
    <rPh sb="272" eb="274">
      <t>ケイコウ</t>
    </rPh>
    <rPh sb="278" eb="281">
      <t>シヨウリョウ</t>
    </rPh>
    <rPh sb="281" eb="283">
      <t>シュウニュウ</t>
    </rPh>
    <rPh sb="283" eb="285">
      <t>カクホ</t>
    </rPh>
    <rPh sb="288" eb="290">
      <t>コウジョウ</t>
    </rPh>
    <rPh sb="291" eb="292">
      <t>ム</t>
    </rPh>
    <rPh sb="294" eb="295">
      <t>ト</t>
    </rPh>
    <rPh sb="296" eb="297">
      <t>ク</t>
    </rPh>
    <rPh sb="299" eb="30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</si>
</sst>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52-4626-B0B6-8ECFBF1D549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9D52-4626-B0B6-8ECFBF1D549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94.29</c:v>
                </c:pt>
                <c:pt idx="1">
                  <c:v>94.29</c:v>
                </c:pt>
                <c:pt idx="2">
                  <c:v>68.569999999999993</c:v>
                </c:pt>
                <c:pt idx="3">
                  <c:v>54.29</c:v>
                </c:pt>
                <c:pt idx="4">
                  <c:v>40</c:v>
                </c:pt>
              </c:numCache>
            </c:numRef>
          </c:val>
          <c:extLst>
            <c:ext xmlns:c16="http://schemas.microsoft.com/office/drawing/2014/chart" uri="{C3380CC4-5D6E-409C-BE32-E72D297353CC}">
              <c16:uniqueId val="{00000000-6542-4D5F-8E12-B47072B3DCA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6542-4D5F-8E12-B47072B3DCA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89.47</c:v>
                </c:pt>
                <c:pt idx="1">
                  <c:v>100</c:v>
                </c:pt>
                <c:pt idx="2">
                  <c:v>87.5</c:v>
                </c:pt>
                <c:pt idx="3">
                  <c:v>92.59</c:v>
                </c:pt>
                <c:pt idx="4">
                  <c:v>96</c:v>
                </c:pt>
              </c:numCache>
            </c:numRef>
          </c:val>
          <c:extLst>
            <c:ext xmlns:c16="http://schemas.microsoft.com/office/drawing/2014/chart" uri="{C3380CC4-5D6E-409C-BE32-E72D297353CC}">
              <c16:uniqueId val="{00000000-16BD-4C22-A674-69308931E00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16BD-4C22-A674-69308931E00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168.44</c:v>
                </c:pt>
                <c:pt idx="1">
                  <c:v>229.69</c:v>
                </c:pt>
                <c:pt idx="2">
                  <c:v>159.34</c:v>
                </c:pt>
                <c:pt idx="3">
                  <c:v>115.82</c:v>
                </c:pt>
                <c:pt idx="4">
                  <c:v>100.59</c:v>
                </c:pt>
              </c:numCache>
            </c:numRef>
          </c:val>
          <c:extLst>
            <c:ext xmlns:c16="http://schemas.microsoft.com/office/drawing/2014/chart" uri="{C3380CC4-5D6E-409C-BE32-E72D297353CC}">
              <c16:uniqueId val="{00000000-42CE-453C-80DE-F5A3F469070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CE-453C-80DE-F5A3F469070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97-4801-90AA-02CD6194786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97-4801-90AA-02CD6194786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F2-4602-9B4D-EA3C7D2ACFA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F2-4602-9B4D-EA3C7D2ACFA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F1-471A-B56D-50BC4929F4C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F1-471A-B56D-50BC4929F4C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9B-4EA3-901E-D12D189BDBC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9B-4EA3-901E-D12D189BDBC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48-413D-B40E-45D00B1AD4E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B748-413D-B40E-45D00B1AD4E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14.07</c:v>
                </c:pt>
                <c:pt idx="1">
                  <c:v>7.24</c:v>
                </c:pt>
                <c:pt idx="2">
                  <c:v>14.52</c:v>
                </c:pt>
                <c:pt idx="3">
                  <c:v>12.44</c:v>
                </c:pt>
                <c:pt idx="4">
                  <c:v>9.99</c:v>
                </c:pt>
              </c:numCache>
            </c:numRef>
          </c:val>
          <c:extLst>
            <c:ext xmlns:c16="http://schemas.microsoft.com/office/drawing/2014/chart" uri="{C3380CC4-5D6E-409C-BE32-E72D297353CC}">
              <c16:uniqueId val="{00000000-4B7F-41C9-B1F5-0FEE362B38D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4B7F-41C9-B1F5-0FEE362B38D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1091.05</c:v>
                </c:pt>
                <c:pt idx="1">
                  <c:v>2209.8200000000002</c:v>
                </c:pt>
                <c:pt idx="2">
                  <c:v>1240.72</c:v>
                </c:pt>
                <c:pt idx="3">
                  <c:v>1474.55</c:v>
                </c:pt>
                <c:pt idx="4">
                  <c:v>1737.38</c:v>
                </c:pt>
              </c:numCache>
            </c:numRef>
          </c:val>
          <c:extLst>
            <c:ext xmlns:c16="http://schemas.microsoft.com/office/drawing/2014/chart" uri="{C3380CC4-5D6E-409C-BE32-E72D297353CC}">
              <c16:uniqueId val="{00000000-FA86-4F3F-86DB-FFBA620348C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FA86-4F3F-86DB-FFBA620348C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みなかみ町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18282</v>
      </c>
      <c r="AM8" s="51"/>
      <c r="AN8" s="51"/>
      <c r="AO8" s="51"/>
      <c r="AP8" s="51"/>
      <c r="AQ8" s="51"/>
      <c r="AR8" s="51"/>
      <c r="AS8" s="51"/>
      <c r="AT8" s="46">
        <f>データ!T6</f>
        <v>781.08</v>
      </c>
      <c r="AU8" s="46"/>
      <c r="AV8" s="46"/>
      <c r="AW8" s="46"/>
      <c r="AX8" s="46"/>
      <c r="AY8" s="46"/>
      <c r="AZ8" s="46"/>
      <c r="BA8" s="46"/>
      <c r="BB8" s="46">
        <f>データ!U6</f>
        <v>23.41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0.14000000000000001</v>
      </c>
      <c r="Q10" s="46"/>
      <c r="R10" s="46"/>
      <c r="S10" s="46"/>
      <c r="T10" s="46"/>
      <c r="U10" s="46"/>
      <c r="V10" s="46"/>
      <c r="W10" s="46">
        <f>データ!Q6</f>
        <v>70.16</v>
      </c>
      <c r="X10" s="46"/>
      <c r="Y10" s="46"/>
      <c r="Z10" s="46"/>
      <c r="AA10" s="46"/>
      <c r="AB10" s="46"/>
      <c r="AC10" s="46"/>
      <c r="AD10" s="51">
        <f>データ!R6</f>
        <v>2690</v>
      </c>
      <c r="AE10" s="51"/>
      <c r="AF10" s="51"/>
      <c r="AG10" s="51"/>
      <c r="AH10" s="51"/>
      <c r="AI10" s="51"/>
      <c r="AJ10" s="51"/>
      <c r="AK10" s="2"/>
      <c r="AL10" s="51">
        <f>データ!V6</f>
        <v>25</v>
      </c>
      <c r="AM10" s="51"/>
      <c r="AN10" s="51"/>
      <c r="AO10" s="51"/>
      <c r="AP10" s="51"/>
      <c r="AQ10" s="51"/>
      <c r="AR10" s="51"/>
      <c r="AS10" s="51"/>
      <c r="AT10" s="46">
        <f>データ!W6</f>
        <v>0.02</v>
      </c>
      <c r="AU10" s="46"/>
      <c r="AV10" s="46"/>
      <c r="AW10" s="46"/>
      <c r="AX10" s="46"/>
      <c r="AY10" s="46"/>
      <c r="AZ10" s="46"/>
      <c r="BA10" s="46"/>
      <c r="BB10" s="46">
        <f>データ!X6</f>
        <v>1250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jwLHAgTPbUgap6oi1ZggLHXR2tsUAcY2h+n7c8P85sOwEUwajpS6lMoTC/x0jJQcm7GpwHf8o9HYv2hQvwX/7w==" saltValue="UiZfxGYXwu3gZsGlTHWY9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104493</v>
      </c>
      <c r="D6" s="33">
        <f t="shared" si="3"/>
        <v>47</v>
      </c>
      <c r="E6" s="33">
        <f t="shared" si="3"/>
        <v>17</v>
      </c>
      <c r="F6" s="33">
        <f t="shared" si="3"/>
        <v>5</v>
      </c>
      <c r="G6" s="33">
        <f t="shared" si="3"/>
        <v>0</v>
      </c>
      <c r="H6" s="33" t="str">
        <f t="shared" si="3"/>
        <v>群馬県　みなかみ町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0.14000000000000001</v>
      </c>
      <c r="Q6" s="34">
        <f t="shared" si="3"/>
        <v>70.16</v>
      </c>
      <c r="R6" s="34">
        <f t="shared" si="3"/>
        <v>2690</v>
      </c>
      <c r="S6" s="34">
        <f t="shared" si="3"/>
        <v>18282</v>
      </c>
      <c r="T6" s="34">
        <f t="shared" si="3"/>
        <v>781.08</v>
      </c>
      <c r="U6" s="34">
        <f t="shared" si="3"/>
        <v>23.41</v>
      </c>
      <c r="V6" s="34">
        <f t="shared" si="3"/>
        <v>25</v>
      </c>
      <c r="W6" s="34">
        <f t="shared" si="3"/>
        <v>0.02</v>
      </c>
      <c r="X6" s="34">
        <f t="shared" si="3"/>
        <v>1250</v>
      </c>
      <c r="Y6" s="35">
        <f>IF(Y7="",NA(),Y7)</f>
        <v>168.44</v>
      </c>
      <c r="Z6" s="35">
        <f t="shared" ref="Z6:AH6" si="4">IF(Z7="",NA(),Z7)</f>
        <v>229.69</v>
      </c>
      <c r="AA6" s="35">
        <f t="shared" si="4"/>
        <v>159.34</v>
      </c>
      <c r="AB6" s="35">
        <f t="shared" si="4"/>
        <v>115.82</v>
      </c>
      <c r="AC6" s="35">
        <f t="shared" si="4"/>
        <v>100.59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14.07</v>
      </c>
      <c r="BR6" s="35">
        <f t="shared" ref="BR6:BZ6" si="8">IF(BR7="",NA(),BR7)</f>
        <v>7.24</v>
      </c>
      <c r="BS6" s="35">
        <f t="shared" si="8"/>
        <v>14.52</v>
      </c>
      <c r="BT6" s="35">
        <f t="shared" si="8"/>
        <v>12.44</v>
      </c>
      <c r="BU6" s="35">
        <f t="shared" si="8"/>
        <v>9.99</v>
      </c>
      <c r="BV6" s="35">
        <f t="shared" si="8"/>
        <v>55.32</v>
      </c>
      <c r="BW6" s="35">
        <f t="shared" si="8"/>
        <v>59.8</v>
      </c>
      <c r="BX6" s="35">
        <f t="shared" si="8"/>
        <v>57.77</v>
      </c>
      <c r="BY6" s="35">
        <f t="shared" si="8"/>
        <v>57.31</v>
      </c>
      <c r="BZ6" s="35">
        <f t="shared" si="8"/>
        <v>57.08</v>
      </c>
      <c r="CA6" s="34" t="str">
        <f>IF(CA7="","",IF(CA7="-","【-】","【"&amp;SUBSTITUTE(TEXT(CA7,"#,##0.00"),"-","△")&amp;"】"))</f>
        <v>【60.94】</v>
      </c>
      <c r="CB6" s="35">
        <f>IF(CB7="",NA(),CB7)</f>
        <v>1091.05</v>
      </c>
      <c r="CC6" s="35">
        <f t="shared" ref="CC6:CK6" si="9">IF(CC7="",NA(),CC7)</f>
        <v>2209.8200000000002</v>
      </c>
      <c r="CD6" s="35">
        <f t="shared" si="9"/>
        <v>1240.72</v>
      </c>
      <c r="CE6" s="35">
        <f t="shared" si="9"/>
        <v>1474.55</v>
      </c>
      <c r="CF6" s="35">
        <f t="shared" si="9"/>
        <v>1737.38</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94.29</v>
      </c>
      <c r="CN6" s="35">
        <f t="shared" ref="CN6:CV6" si="10">IF(CN7="",NA(),CN7)</f>
        <v>94.29</v>
      </c>
      <c r="CO6" s="35">
        <f t="shared" si="10"/>
        <v>68.569999999999993</v>
      </c>
      <c r="CP6" s="35">
        <f t="shared" si="10"/>
        <v>54.29</v>
      </c>
      <c r="CQ6" s="35">
        <f t="shared" si="10"/>
        <v>40</v>
      </c>
      <c r="CR6" s="35">
        <f t="shared" si="10"/>
        <v>60.65</v>
      </c>
      <c r="CS6" s="35">
        <f t="shared" si="10"/>
        <v>51.75</v>
      </c>
      <c r="CT6" s="35">
        <f t="shared" si="10"/>
        <v>50.68</v>
      </c>
      <c r="CU6" s="35">
        <f t="shared" si="10"/>
        <v>50.14</v>
      </c>
      <c r="CV6" s="35">
        <f t="shared" si="10"/>
        <v>54.83</v>
      </c>
      <c r="CW6" s="34" t="str">
        <f>IF(CW7="","",IF(CW7="-","【-】","【"&amp;SUBSTITUTE(TEXT(CW7,"#,##0.00"),"-","△")&amp;"】"))</f>
        <v>【54.84】</v>
      </c>
      <c r="CX6" s="35">
        <f>IF(CX7="",NA(),CX7)</f>
        <v>89.47</v>
      </c>
      <c r="CY6" s="35">
        <f t="shared" ref="CY6:DG6" si="11">IF(CY7="",NA(),CY7)</f>
        <v>100</v>
      </c>
      <c r="CZ6" s="35">
        <f t="shared" si="11"/>
        <v>87.5</v>
      </c>
      <c r="DA6" s="35">
        <f t="shared" si="11"/>
        <v>92.59</v>
      </c>
      <c r="DB6" s="35">
        <f t="shared" si="11"/>
        <v>96</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2">
      <c r="A7" s="28"/>
      <c r="B7" s="37">
        <v>2020</v>
      </c>
      <c r="C7" s="37">
        <v>104493</v>
      </c>
      <c r="D7" s="37">
        <v>47</v>
      </c>
      <c r="E7" s="37">
        <v>17</v>
      </c>
      <c r="F7" s="37">
        <v>5</v>
      </c>
      <c r="G7" s="37">
        <v>0</v>
      </c>
      <c r="H7" s="37" t="s">
        <v>98</v>
      </c>
      <c r="I7" s="37" t="s">
        <v>99</v>
      </c>
      <c r="J7" s="37" t="s">
        <v>100</v>
      </c>
      <c r="K7" s="37" t="s">
        <v>101</v>
      </c>
      <c r="L7" s="37" t="s">
        <v>102</v>
      </c>
      <c r="M7" s="37" t="s">
        <v>103</v>
      </c>
      <c r="N7" s="38" t="s">
        <v>104</v>
      </c>
      <c r="O7" s="38" t="s">
        <v>105</v>
      </c>
      <c r="P7" s="38">
        <v>0.14000000000000001</v>
      </c>
      <c r="Q7" s="38">
        <v>70.16</v>
      </c>
      <c r="R7" s="38">
        <v>2690</v>
      </c>
      <c r="S7" s="38">
        <v>18282</v>
      </c>
      <c r="T7" s="38">
        <v>781.08</v>
      </c>
      <c r="U7" s="38">
        <v>23.41</v>
      </c>
      <c r="V7" s="38">
        <v>25</v>
      </c>
      <c r="W7" s="38">
        <v>0.02</v>
      </c>
      <c r="X7" s="38">
        <v>1250</v>
      </c>
      <c r="Y7" s="38">
        <v>168.44</v>
      </c>
      <c r="Z7" s="38">
        <v>229.69</v>
      </c>
      <c r="AA7" s="38">
        <v>159.34</v>
      </c>
      <c r="AB7" s="38">
        <v>115.82</v>
      </c>
      <c r="AC7" s="38">
        <v>100.59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14.07</v>
      </c>
      <c r="BR7" s="38">
        <v>7.24</v>
      </c>
      <c r="BS7" s="38">
        <v>14.52</v>
      </c>
      <c r="BT7" s="38">
        <v>12.44</v>
      </c>
      <c r="BU7" s="38">
        <v>9.99</v>
      </c>
      <c r="BV7" s="38">
        <v>55.32</v>
      </c>
      <c r="BW7" s="38">
        <v>59.8</v>
      </c>
      <c r="BX7" s="38">
        <v>57.77</v>
      </c>
      <c r="BY7" s="38">
        <v>57.31</v>
      </c>
      <c r="BZ7" s="38">
        <v>57.08</v>
      </c>
      <c r="CA7" s="38">
        <v>60.94</v>
      </c>
      <c r="CB7" s="38">
        <v>1091.05</v>
      </c>
      <c r="CC7" s="38">
        <v>2209.8200000000002</v>
      </c>
      <c r="CD7" s="38">
        <v>1240.72</v>
      </c>
      <c r="CE7" s="38">
        <v>1474.55</v>
      </c>
      <c r="CF7" s="38">
        <v>1737.38</v>
      </c>
      <c r="CG7" s="38">
        <v>283.17</v>
      </c>
      <c r="CH7" s="38">
        <v>263.76</v>
      </c>
      <c r="CI7" s="38">
        <v>274.35000000000002</v>
      </c>
      <c r="CJ7" s="38">
        <v>273.52</v>
      </c>
      <c r="CK7" s="38">
        <v>274.99</v>
      </c>
      <c r="CL7" s="38">
        <v>253.04</v>
      </c>
      <c r="CM7" s="38">
        <v>94.29</v>
      </c>
      <c r="CN7" s="38">
        <v>94.29</v>
      </c>
      <c r="CO7" s="38">
        <v>68.569999999999993</v>
      </c>
      <c r="CP7" s="38">
        <v>54.29</v>
      </c>
      <c r="CQ7" s="38">
        <v>40</v>
      </c>
      <c r="CR7" s="38">
        <v>60.65</v>
      </c>
      <c r="CS7" s="38">
        <v>51.75</v>
      </c>
      <c r="CT7" s="38">
        <v>50.68</v>
      </c>
      <c r="CU7" s="38">
        <v>50.14</v>
      </c>
      <c r="CV7" s="38">
        <v>54.83</v>
      </c>
      <c r="CW7" s="38">
        <v>54.84</v>
      </c>
      <c r="CX7" s="38">
        <v>89.47</v>
      </c>
      <c r="CY7" s="38">
        <v>100</v>
      </c>
      <c r="CZ7" s="38">
        <v>87.5</v>
      </c>
      <c r="DA7" s="38">
        <v>92.59</v>
      </c>
      <c r="DB7" s="38">
        <v>96</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2022-01-27T02:04:15Z</cp:lastPrinted>
  <dcterms:created xsi:type="dcterms:W3CDTF">2021-12-03T07:56:54Z</dcterms:created>
  <dcterms:modified xsi:type="dcterms:W3CDTF">2022-02-18T06:45:05Z</dcterms:modified>
  <cp:category/>
</cp:coreProperties>
</file>