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6 確認済みファイル（HP掲載用）\18_南牧村●□■△\"/>
    </mc:Choice>
  </mc:AlternateContent>
  <xr:revisionPtr revIDLastSave="0" documentId="13_ncr:1_{39773C96-70F3-43AD-BCC4-14B285921A7D}" xr6:coauthVersionLast="36" xr6:coauthVersionMax="36" xr10:uidLastSave="{00000000-0000-0000-0000-000000000000}"/>
  <workbookProtection workbookAlgorithmName="SHA-512" workbookHashValue="Snz3zrxxj1WBJvgTFyFcqhXQp+oIVNtLM31taXYbqJv5KY/iwvubg6K7qE1IBRlCAJHhQ70/ayqFHxusMTPiDw==" workbookSaltValue="XENnKJ/fK/WFrZYdQV3O+A==" workbookSpinCount="100000" lockStructure="1"/>
  <bookViews>
    <workbookView xWindow="0" yWindow="0" windowWidth="19200" windowHeight="6940" xr2:uid="{00000000-000D-0000-FFFF-FFFF00000000}"/>
  </bookViews>
  <sheets>
    <sheet name="法非適用_下水道事業" sheetId="4" r:id="rId1"/>
    <sheet name="データ" sheetId="5" state="hidden" r:id="rId2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L10" i="4"/>
  <c r="B10" i="4"/>
  <c r="I8" i="4"/>
  <c r="B8" i="4"/>
</calcChain>
</file>

<file path=xl/sharedStrings.xml><?xml version="1.0" encoding="utf-8"?>
<sst xmlns="http://schemas.openxmlformats.org/spreadsheetml/2006/main" count="247" uniqueCount="119">
  <si>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</si>
  <si>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</si>
  <si>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</si>
  <si>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</si>
  <si>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</si>
  <si>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</si>
  <si>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</si>
  <si>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</si>
  <si>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</si>
  <si>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</si>
  <si>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</si>
  <si>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</si>
  <si>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</si>
  <si>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</si>
  <si>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</si>
  <si>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</si>
  <si>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</si>
  <si>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</si>
  <si>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</si>
  <si>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</si>
  <si>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</si>
  <si>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</si>
  <si>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</si>
  <si>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</si>
  <si>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</si>
  <si>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</si>
  <si>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</si>
  <si>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</si>
  <si>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</si>
  <si>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</si>
  <si>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</si>
  <si>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</si>
  <si>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</si>
  <si>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</si>
  <si>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</si>
  <si>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</si>
  <si>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</si>
  <si>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</si>
  <si>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</si>
  <si>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</si>
  <si>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</si>
  <si>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</si>
  <si>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</si>
  <si>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</si>
  <si>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</si>
  <si>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</si>
  <si>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</si>
  <si>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</si>
  <si>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</si>
  <si>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</si>
  <si>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</si>
  <si>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</si>
  <si>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</si>
  <si>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</si>
  <si>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</si>
  <si>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</si>
  <si>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</si>
  <si>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</si>
  <si>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</si>
  <si>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</si>
  <si>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</si>
  <si>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</si>
  <si>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</si>
  <si>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</si>
  <si>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</si>
  <si>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</si>
  <si>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</si>
  <si>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</si>
  <si>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</si>
  <si>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</si>
  <si>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</si>
  <si>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</si>
  <si>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</si>
  <si>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</si>
  <si>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</si>
  <si>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</si>
  <si>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</si>
  <si>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</si>
  <si>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</si>
  <si>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</si>
  <si>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</si>
  <si>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</si>
  <si>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</si>
  <si>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</si>
  <si>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</si>
  <si>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</si>
  <si>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</si>
  <si>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</si>
  <si>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</si>
  <si>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</si>
  <si>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</si>
  <si>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</si>
  <si>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</si>
  <si>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</si>
  <si>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</si>
  <si>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</si>
  <si>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</si>
  <si>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</si>
  <si>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南牧村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</si>
  <si>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</si>
  <si>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</si>
  <si>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</si>
  <si>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</si>
  <si>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</si>
  <si>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</si>
  <si>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</si>
  <si>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</si>
  <si>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</si>
  <si>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</si>
  <si>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</si>
  <si>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</si>
  <si>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</si>
  <si>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</si>
  <si>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</si>
  <si>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</si>
  <si>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</si>
  <si>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③管渠改善率　該当数値なしである。
本村では、平成9年度より合併処理浄化槽を設置し約20年以上が経過している。ここ数年は、修繕する浄化槽も増えてきているので、今後の対策の検討が必要となる。
</t>
    <rPh sb="45" eb="47">
      <t>イジョウ</t>
    </rPh>
    <phoneticPr fontId="4"/>
  </si>
  <si>
    <t xml:space="preserve">村の施策として、移住希望者に空き家を紹介する活動に力を入れるため、今後、改築に伴う合併処理浄化槽の設置が期待される。一方では設置済み住宅が空き家になり、その影響で使用料収入が減少となることが考えられるので、その対策についても検討してきいたい。今後も浄化槽の設置の普及を図り、南牧川の水質保全を努めていきたい。
</t>
    <phoneticPr fontId="4"/>
  </si>
  <si>
    <t>①営業外収益が減少となったため、比率も下がった。経営に対しては引き続き改善に向けての努力を図ってきたい。
④企業債については、一般会計にて負担しており、引き続き一般会計で対応していきます。
⑤経費回収率は右肩上がりである。汚水処理に係る費用を使用料以外の収入で賄っている。村の施策として、移住希望者に空き家を紹介する活動に力をいれているため、住宅の改築等に伴い浄化槽の設置が期待できる。　　　　　　　　　　　　　　　　　　　　　⑥汚水処理原価は70円前後で推移している。設置基数は新設もあるが休止もあるため、総体的に大きな変動が見受けられない。
⑦施設利用率は、ここ5年間は100％であり、適正規模であると思われる。
⑧水洗化率は、ここ5年間は100％であり公共用水域の水質保全が保たれている。</t>
    <rPh sb="1" eb="4">
      <t>エイギョウガイ</t>
    </rPh>
    <rPh sb="4" eb="6">
      <t>シュウエキ</t>
    </rPh>
    <rPh sb="7" eb="9">
      <t>ゲンショウ</t>
    </rPh>
    <rPh sb="16" eb="18">
      <t>ヒリツ</t>
    </rPh>
    <rPh sb="19" eb="20">
      <t>サ</t>
    </rPh>
    <rPh sb="24" eb="26">
      <t>ケイエイ</t>
    </rPh>
    <rPh sb="27" eb="28">
      <t>タイ</t>
    </rPh>
    <rPh sb="54" eb="57">
      <t>キギョウサイ</t>
    </rPh>
    <rPh sb="63" eb="65">
      <t>イッパン</t>
    </rPh>
    <rPh sb="65" eb="67">
      <t>カイケイ</t>
    </rPh>
    <rPh sb="69" eb="71">
      <t>フタン</t>
    </rPh>
    <rPh sb="76" eb="77">
      <t>ヒ</t>
    </rPh>
    <rPh sb="78" eb="79">
      <t>ツヅ</t>
    </rPh>
    <rPh sb="80" eb="82">
      <t>イッパン</t>
    </rPh>
    <rPh sb="82" eb="84">
      <t>カイケイ</t>
    </rPh>
    <rPh sb="85" eb="87">
      <t>タイオウ</t>
    </rPh>
    <rPh sb="102" eb="104">
      <t>ミギカタ</t>
    </rPh>
    <rPh sb="104" eb="105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</si>
</sst>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8-429B-A656-6FFB04155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11992"/>
        <c:axId val="19139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8-429B-A656-6FFB04155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11992"/>
        <c:axId val="191394240"/>
      </c:lineChart>
      <c:dateAx>
        <c:axId val="120111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394240"/>
        <c:crosses val="autoZero"/>
        <c:auto val="1"/>
        <c:lblOffset val="100"/>
        <c:baseTimeUnit val="years"/>
      </c:dateAx>
      <c:valAx>
        <c:axId val="19139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111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B-4F8A-BB60-368BC752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47904"/>
        <c:axId val="19139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61.94</c:v>
                </c:pt>
                <c:pt idx="1">
                  <c:v>61.79</c:v>
                </c:pt>
                <c:pt idx="2">
                  <c:v>59.94</c:v>
                </c:pt>
                <c:pt idx="3">
                  <c:v>59.64</c:v>
                </c:pt>
                <c:pt idx="4">
                  <c:v>58.19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B-4F8A-BB60-368BC752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47904"/>
        <c:axId val="191395416"/>
      </c:lineChart>
      <c:dateAx>
        <c:axId val="191747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395416"/>
        <c:crosses val="autoZero"/>
        <c:auto val="1"/>
        <c:lblOffset val="100"/>
        <c:baseTimeUnit val="years"/>
      </c:dateAx>
      <c:valAx>
        <c:axId val="19139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74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C-4999-9FFC-4DC88BCC7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90712"/>
        <c:axId val="19190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94.14</c:v>
                </c:pt>
                <c:pt idx="1">
                  <c:v>92.44</c:v>
                </c:pt>
                <c:pt idx="2">
                  <c:v>89.66</c:v>
                </c:pt>
                <c:pt idx="3">
                  <c:v>90.63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C-4999-9FFC-4DC88BCC7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90712"/>
        <c:axId val="191905160"/>
      </c:lineChart>
      <c:dateAx>
        <c:axId val="191390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905160"/>
        <c:crosses val="autoZero"/>
        <c:auto val="1"/>
        <c:lblOffset val="100"/>
        <c:baseTimeUnit val="years"/>
      </c:dateAx>
      <c:valAx>
        <c:axId val="19190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390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72.87</c:v>
                </c:pt>
                <c:pt idx="1">
                  <c:v>74.94</c:v>
                </c:pt>
                <c:pt idx="2">
                  <c:v>76.03</c:v>
                </c:pt>
                <c:pt idx="3">
                  <c:v>76.069999999999993</c:v>
                </c:pt>
                <c:pt idx="4">
                  <c:v>75.28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0-4637-9433-EF61CF38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91496"/>
        <c:axId val="19139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0-4637-9433-EF61CF38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91496"/>
        <c:axId val="191391888"/>
      </c:lineChart>
      <c:dateAx>
        <c:axId val="191391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391888"/>
        <c:crosses val="autoZero"/>
        <c:auto val="1"/>
        <c:lblOffset val="100"/>
        <c:baseTimeUnit val="years"/>
      </c:dateAx>
      <c:valAx>
        <c:axId val="19139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391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4-4CB3-A553-29299C188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94632"/>
        <c:axId val="191389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4-4CB3-A553-29299C188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94632"/>
        <c:axId val="191389928"/>
      </c:lineChart>
      <c:dateAx>
        <c:axId val="191394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389928"/>
        <c:crosses val="autoZero"/>
        <c:auto val="1"/>
        <c:lblOffset val="100"/>
        <c:baseTimeUnit val="years"/>
      </c:dateAx>
      <c:valAx>
        <c:axId val="191389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394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3-4765-BBE8-1ECBA3CB9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97376"/>
        <c:axId val="19139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3-4765-BBE8-1ECBA3CB9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97376"/>
        <c:axId val="191392672"/>
      </c:lineChart>
      <c:dateAx>
        <c:axId val="191397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392672"/>
        <c:crosses val="autoZero"/>
        <c:auto val="1"/>
        <c:lblOffset val="100"/>
        <c:baseTimeUnit val="years"/>
      </c:dateAx>
      <c:valAx>
        <c:axId val="19139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39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2B6-AF88-93E3E4B5C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96592"/>
        <c:axId val="191749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1-42B6-AF88-93E3E4B5C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96592"/>
        <c:axId val="191749080"/>
      </c:lineChart>
      <c:dateAx>
        <c:axId val="191396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749080"/>
        <c:crosses val="autoZero"/>
        <c:auto val="1"/>
        <c:lblOffset val="100"/>
        <c:baseTimeUnit val="years"/>
      </c:dateAx>
      <c:valAx>
        <c:axId val="191749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39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8-4DC5-8189-B53A2529C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42416"/>
        <c:axId val="19174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DC5-8189-B53A2529C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42416"/>
        <c:axId val="191743984"/>
      </c:lineChart>
      <c:dateAx>
        <c:axId val="191742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743984"/>
        <c:crosses val="autoZero"/>
        <c:auto val="1"/>
        <c:lblOffset val="100"/>
        <c:baseTimeUnit val="years"/>
      </c:dateAx>
      <c:valAx>
        <c:axId val="19174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74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5-4354-B443-D366D55E3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44376"/>
        <c:axId val="191748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248.44</c:v>
                </c:pt>
                <c:pt idx="1">
                  <c:v>244.85</c:v>
                </c:pt>
                <c:pt idx="2">
                  <c:v>296.89</c:v>
                </c:pt>
                <c:pt idx="3">
                  <c:v>270.57</c:v>
                </c:pt>
                <c:pt idx="4">
                  <c:v>294.27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5-4354-B443-D366D55E3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44376"/>
        <c:axId val="191748296"/>
      </c:lineChart>
      <c:dateAx>
        <c:axId val="191744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748296"/>
        <c:crosses val="autoZero"/>
        <c:auto val="1"/>
        <c:lblOffset val="100"/>
        <c:baseTimeUnit val="years"/>
      </c:dateAx>
      <c:valAx>
        <c:axId val="191748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74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61.42</c:v>
                </c:pt>
                <c:pt idx="1">
                  <c:v>61.11</c:v>
                </c:pt>
                <c:pt idx="2">
                  <c:v>61.85</c:v>
                </c:pt>
                <c:pt idx="3">
                  <c:v>62.01</c:v>
                </c:pt>
                <c:pt idx="4">
                  <c:v>63.71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1-4CEA-9571-73D9E7F89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47512"/>
        <c:axId val="191746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66.73</c:v>
                </c:pt>
                <c:pt idx="1">
                  <c:v>64.78</c:v>
                </c:pt>
                <c:pt idx="2">
                  <c:v>63.06</c:v>
                </c:pt>
                <c:pt idx="3">
                  <c:v>62.5</c:v>
                </c:pt>
                <c:pt idx="4">
                  <c:v>60.59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1-4CEA-9571-73D9E7F89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47512"/>
        <c:axId val="191746728"/>
      </c:lineChart>
      <c:dateAx>
        <c:axId val="191747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746728"/>
        <c:crosses val="autoZero"/>
        <c:auto val="1"/>
        <c:lblOffset val="100"/>
        <c:baseTimeUnit val="years"/>
      </c:dateAx>
      <c:valAx>
        <c:axId val="191746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747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73.27</c:v>
                </c:pt>
                <c:pt idx="1">
                  <c:v>70.900000000000006</c:v>
                </c:pt>
                <c:pt idx="2">
                  <c:v>67.34</c:v>
                </c:pt>
                <c:pt idx="3">
                  <c:v>73.739999999999995</c:v>
                </c:pt>
                <c:pt idx="4">
                  <c:v>73.12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6-4F89-AB12-4E22EC699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45160"/>
        <c:axId val="19174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241.29</c:v>
                </c:pt>
                <c:pt idx="1">
                  <c:v>250.21</c:v>
                </c:pt>
                <c:pt idx="2">
                  <c:v>264.77</c:v>
                </c:pt>
                <c:pt idx="3">
                  <c:v>269.33</c:v>
                </c:pt>
                <c:pt idx="4">
                  <c:v>280.23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6-4F89-AB12-4E22EC699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45160"/>
        <c:axId val="191745552"/>
      </c:lineChart>
      <c:dateAx>
        <c:axId val="191745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1745552"/>
        <c:crosses val="autoZero"/>
        <c:auto val="1"/>
        <c:lblOffset val="100"/>
        <c:baseTimeUnit val="years"/>
      </c:dateAx>
      <c:valAx>
        <c:axId val="19174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745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0" zoomScaleNormal="8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1" t="str">
        <f>データ!H6</f>
        <v>群馬県　南牧村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特定地域生活排水処理</v>
      </c>
      <c r="Q8" s="78"/>
      <c r="R8" s="78"/>
      <c r="S8" s="78"/>
      <c r="T8" s="78"/>
      <c r="U8" s="78"/>
      <c r="V8" s="78"/>
      <c r="W8" s="78" t="str">
        <f>データ!L6</f>
        <v>K2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1717</v>
      </c>
      <c r="AM8" s="75"/>
      <c r="AN8" s="75"/>
      <c r="AO8" s="75"/>
      <c r="AP8" s="75"/>
      <c r="AQ8" s="75"/>
      <c r="AR8" s="75"/>
      <c r="AS8" s="75"/>
      <c r="AT8" s="74">
        <f>データ!T6</f>
        <v>118.83</v>
      </c>
      <c r="AU8" s="74"/>
      <c r="AV8" s="74"/>
      <c r="AW8" s="74"/>
      <c r="AX8" s="74"/>
      <c r="AY8" s="74"/>
      <c r="AZ8" s="74"/>
      <c r="BA8" s="74"/>
      <c r="BB8" s="74">
        <f>データ!U6</f>
        <v>14.45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 t="str">
        <f>データ!O6</f>
        <v>該当数値なし</v>
      </c>
      <c r="J10" s="74"/>
      <c r="K10" s="74"/>
      <c r="L10" s="74"/>
      <c r="M10" s="74"/>
      <c r="N10" s="74"/>
      <c r="O10" s="74"/>
      <c r="P10" s="74">
        <f>データ!P6</f>
        <v>52.55</v>
      </c>
      <c r="Q10" s="74"/>
      <c r="R10" s="74"/>
      <c r="S10" s="74"/>
      <c r="T10" s="74"/>
      <c r="U10" s="74"/>
      <c r="V10" s="74"/>
      <c r="W10" s="74">
        <f>データ!Q6</f>
        <v>100</v>
      </c>
      <c r="X10" s="74"/>
      <c r="Y10" s="74"/>
      <c r="Z10" s="74"/>
      <c r="AA10" s="74"/>
      <c r="AB10" s="74"/>
      <c r="AC10" s="74"/>
      <c r="AD10" s="75">
        <f>データ!R6</f>
        <v>3630</v>
      </c>
      <c r="AE10" s="75"/>
      <c r="AF10" s="75"/>
      <c r="AG10" s="75"/>
      <c r="AH10" s="75"/>
      <c r="AI10" s="75"/>
      <c r="AJ10" s="75"/>
      <c r="AK10" s="2"/>
      <c r="AL10" s="75">
        <f>データ!V6</f>
        <v>887</v>
      </c>
      <c r="AM10" s="75"/>
      <c r="AN10" s="75"/>
      <c r="AO10" s="75"/>
      <c r="AP10" s="75"/>
      <c r="AQ10" s="75"/>
      <c r="AR10" s="75"/>
      <c r="AS10" s="75"/>
      <c r="AT10" s="74">
        <f>データ!W6</f>
        <v>0.04</v>
      </c>
      <c r="AU10" s="74"/>
      <c r="AV10" s="74"/>
      <c r="AW10" s="74"/>
      <c r="AX10" s="74"/>
      <c r="AY10" s="74"/>
      <c r="AZ10" s="74"/>
      <c r="BA10" s="74"/>
      <c r="BB10" s="74">
        <f>データ!X6</f>
        <v>22175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nWDbZRSbxg5ANRZw45qzyWVznIqrCLq2pW2P3wQ420w2mAxqLKHg4jgm4g2Drytp++eXqLioYT9Z0NvqGZiong==" saltValue="V1ZiltzoI/ZrH0mvhWH7R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103837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群馬県　南牧村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52.55</v>
      </c>
      <c r="Q6" s="34">
        <f t="shared" si="3"/>
        <v>100</v>
      </c>
      <c r="R6" s="34">
        <f t="shared" si="3"/>
        <v>3630</v>
      </c>
      <c r="S6" s="34">
        <f t="shared" si="3"/>
        <v>1717</v>
      </c>
      <c r="T6" s="34">
        <f t="shared" si="3"/>
        <v>118.83</v>
      </c>
      <c r="U6" s="34">
        <f t="shared" si="3"/>
        <v>14.45</v>
      </c>
      <c r="V6" s="34">
        <f t="shared" si="3"/>
        <v>887</v>
      </c>
      <c r="W6" s="34">
        <f t="shared" si="3"/>
        <v>0.04</v>
      </c>
      <c r="X6" s="34">
        <f t="shared" si="3"/>
        <v>22175</v>
      </c>
      <c r="Y6" s="35">
        <f>IF(Y7="",NA(),Y7)</f>
        <v>72.87</v>
      </c>
      <c r="Z6" s="35">
        <f t="shared" ref="Z6:AH6" si="4">IF(Z7="",NA(),Z7)</f>
        <v>74.94</v>
      </c>
      <c r="AA6" s="35">
        <f t="shared" si="4"/>
        <v>76.03</v>
      </c>
      <c r="AB6" s="35">
        <f t="shared" si="4"/>
        <v>76.069999999999993</v>
      </c>
      <c r="AC6" s="35">
        <f t="shared" si="4"/>
        <v>75.28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248.44</v>
      </c>
      <c r="BL6" s="35">
        <f t="shared" si="7"/>
        <v>244.85</v>
      </c>
      <c r="BM6" s="35">
        <f t="shared" si="7"/>
        <v>296.89</v>
      </c>
      <c r="BN6" s="35">
        <f t="shared" si="7"/>
        <v>270.57</v>
      </c>
      <c r="BO6" s="35">
        <f t="shared" si="7"/>
        <v>294.27</v>
      </c>
      <c r="BP6" s="34" t="str">
        <f>IF(BP7="","",IF(BP7="-","【-】","【"&amp;SUBSTITUTE(TEXT(BP7,"#,##0.00"),"-","△")&amp;"】"))</f>
        <v>【314.13】</v>
      </c>
      <c r="BQ6" s="35">
        <f>IF(BQ7="",NA(),BQ7)</f>
        <v>61.42</v>
      </c>
      <c r="BR6" s="35">
        <f t="shared" ref="BR6:BZ6" si="8">IF(BR7="",NA(),BR7)</f>
        <v>61.11</v>
      </c>
      <c r="BS6" s="35">
        <f t="shared" si="8"/>
        <v>61.85</v>
      </c>
      <c r="BT6" s="35">
        <f t="shared" si="8"/>
        <v>62.01</v>
      </c>
      <c r="BU6" s="35">
        <f t="shared" si="8"/>
        <v>63.71</v>
      </c>
      <c r="BV6" s="35">
        <f t="shared" si="8"/>
        <v>66.73</v>
      </c>
      <c r="BW6" s="35">
        <f t="shared" si="8"/>
        <v>64.78</v>
      </c>
      <c r="BX6" s="35">
        <f t="shared" si="8"/>
        <v>63.06</v>
      </c>
      <c r="BY6" s="35">
        <f t="shared" si="8"/>
        <v>62.5</v>
      </c>
      <c r="BZ6" s="35">
        <f t="shared" si="8"/>
        <v>60.59</v>
      </c>
      <c r="CA6" s="34" t="str">
        <f>IF(CA7="","",IF(CA7="-","【-】","【"&amp;SUBSTITUTE(TEXT(CA7,"#,##0.00"),"-","△")&amp;"】"))</f>
        <v>【58.42】</v>
      </c>
      <c r="CB6" s="35">
        <f>IF(CB7="",NA(),CB7)</f>
        <v>73.27</v>
      </c>
      <c r="CC6" s="35">
        <f t="shared" ref="CC6:CK6" si="9">IF(CC7="",NA(),CC7)</f>
        <v>70.900000000000006</v>
      </c>
      <c r="CD6" s="35">
        <f t="shared" si="9"/>
        <v>67.34</v>
      </c>
      <c r="CE6" s="35">
        <f t="shared" si="9"/>
        <v>73.739999999999995</v>
      </c>
      <c r="CF6" s="35">
        <f t="shared" si="9"/>
        <v>73.12</v>
      </c>
      <c r="CG6" s="35">
        <f t="shared" si="9"/>
        <v>241.29</v>
      </c>
      <c r="CH6" s="35">
        <f t="shared" si="9"/>
        <v>250.21</v>
      </c>
      <c r="CI6" s="35">
        <f t="shared" si="9"/>
        <v>264.77</v>
      </c>
      <c r="CJ6" s="35">
        <f t="shared" si="9"/>
        <v>269.33</v>
      </c>
      <c r="CK6" s="35">
        <f t="shared" si="9"/>
        <v>280.23</v>
      </c>
      <c r="CL6" s="34" t="str">
        <f>IF(CL7="","",IF(CL7="-","【-】","【"&amp;SUBSTITUTE(TEXT(CL7,"#,##0.00"),"-","△")&amp;"】"))</f>
        <v>【282.28】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61.94</v>
      </c>
      <c r="CS6" s="35">
        <f t="shared" si="10"/>
        <v>61.79</v>
      </c>
      <c r="CT6" s="35">
        <f t="shared" si="10"/>
        <v>59.94</v>
      </c>
      <c r="CU6" s="35">
        <f t="shared" si="10"/>
        <v>59.64</v>
      </c>
      <c r="CV6" s="35">
        <f t="shared" si="10"/>
        <v>58.19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94.14</v>
      </c>
      <c r="DD6" s="35">
        <f t="shared" si="11"/>
        <v>92.44</v>
      </c>
      <c r="DE6" s="35">
        <f t="shared" si="11"/>
        <v>89.66</v>
      </c>
      <c r="DF6" s="35">
        <f t="shared" si="11"/>
        <v>90.63</v>
      </c>
      <c r="DG6" s="35">
        <f t="shared" si="11"/>
        <v>87.8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2020</v>
      </c>
      <c r="C7" s="37">
        <v>103837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52.55</v>
      </c>
      <c r="Q7" s="38">
        <v>100</v>
      </c>
      <c r="R7" s="38">
        <v>3630</v>
      </c>
      <c r="S7" s="38">
        <v>1717</v>
      </c>
      <c r="T7" s="38">
        <v>118.83</v>
      </c>
      <c r="U7" s="38">
        <v>14.45</v>
      </c>
      <c r="V7" s="38">
        <v>887</v>
      </c>
      <c r="W7" s="38">
        <v>0.04</v>
      </c>
      <c r="X7" s="38">
        <v>22175</v>
      </c>
      <c r="Y7" s="38">
        <v>72.87</v>
      </c>
      <c r="Z7" s="38">
        <v>74.94</v>
      </c>
      <c r="AA7" s="38">
        <v>76.03</v>
      </c>
      <c r="AB7" s="38">
        <v>76.069999999999993</v>
      </c>
      <c r="AC7" s="38">
        <v>75.28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248.44</v>
      </c>
      <c r="BL7" s="38">
        <v>244.85</v>
      </c>
      <c r="BM7" s="38">
        <v>296.89</v>
      </c>
      <c r="BN7" s="38">
        <v>270.57</v>
      </c>
      <c r="BO7" s="38">
        <v>294.27</v>
      </c>
      <c r="BP7" s="38">
        <v>314.13</v>
      </c>
      <c r="BQ7" s="38">
        <v>61.42</v>
      </c>
      <c r="BR7" s="38">
        <v>61.11</v>
      </c>
      <c r="BS7" s="38">
        <v>61.85</v>
      </c>
      <c r="BT7" s="38">
        <v>62.01</v>
      </c>
      <c r="BU7" s="38">
        <v>63.71</v>
      </c>
      <c r="BV7" s="38">
        <v>66.73</v>
      </c>
      <c r="BW7" s="38">
        <v>64.78</v>
      </c>
      <c r="BX7" s="38">
        <v>63.06</v>
      </c>
      <c r="BY7" s="38">
        <v>62.5</v>
      </c>
      <c r="BZ7" s="38">
        <v>60.59</v>
      </c>
      <c r="CA7" s="38">
        <v>58.42</v>
      </c>
      <c r="CB7" s="38">
        <v>73.27</v>
      </c>
      <c r="CC7" s="38">
        <v>70.900000000000006</v>
      </c>
      <c r="CD7" s="38">
        <v>67.34</v>
      </c>
      <c r="CE7" s="38">
        <v>73.739999999999995</v>
      </c>
      <c r="CF7" s="38">
        <v>73.12</v>
      </c>
      <c r="CG7" s="38">
        <v>241.29</v>
      </c>
      <c r="CH7" s="38">
        <v>250.21</v>
      </c>
      <c r="CI7" s="38">
        <v>264.77</v>
      </c>
      <c r="CJ7" s="38">
        <v>269.33</v>
      </c>
      <c r="CK7" s="38">
        <v>280.23</v>
      </c>
      <c r="CL7" s="38">
        <v>282.27999999999997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61.94</v>
      </c>
      <c r="CS7" s="38">
        <v>61.79</v>
      </c>
      <c r="CT7" s="38">
        <v>59.94</v>
      </c>
      <c r="CU7" s="38">
        <v>59.64</v>
      </c>
      <c r="CV7" s="38">
        <v>58.19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94.14</v>
      </c>
      <c r="DD7" s="38">
        <v>92.44</v>
      </c>
      <c r="DE7" s="38">
        <v>89.66</v>
      </c>
      <c r="DF7" s="38">
        <v>90.63</v>
      </c>
      <c r="DG7" s="38">
        <v>87.8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2022-02-21T10:01:03Z</cp:lastPrinted>
  <dcterms:created xsi:type="dcterms:W3CDTF">2021-12-03T08:09:42Z</dcterms:created>
  <dcterms:modified xsi:type="dcterms:W3CDTF">2022-02-21T10:01:09Z</dcterms:modified>
  <cp:category/>
</cp:coreProperties>
</file>