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13_榛東村\"/>
    </mc:Choice>
  </mc:AlternateContent>
  <xr:revisionPtr revIDLastSave="0" documentId="13_ncr:1_{97EEA616-28FF-4557-8F49-32C60FB7DF8C}" xr6:coauthVersionLast="36" xr6:coauthVersionMax="43" xr10:uidLastSave="{00000000-0000-0000-0000-000000000000}"/>
  <workbookProtection workbookAlgorithmName="SHA-512" workbookHashValue="hCHvM4dDBxnPOOWi8WHUXh/7K8aatNsqsqG49xXbab7BkIr6sxh0bTRJbk9L3srTPSMJF/3xSqAHFOD6Jjviaw==" workbookSaltValue="Ct4RwRaxUbTPB7Np2c59ZQ==" workbookSpinCount="100000" lockStructure="1"/>
  <bookViews>
    <workbookView showHorizontalScroll="0" showVerticalScroll="0" showSheetTabs="0" xWindow="0" yWindow="0" windowWidth="23040" windowHeight="8604"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F123" i="4" s="1"/>
  <c r="GW9" i="5"/>
  <c r="E123" i="4" s="1"/>
  <c r="EX9" i="5"/>
  <c r="D123" i="4" s="1"/>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I19" i="4" s="1"/>
  <c r="AV6" i="5"/>
  <c r="AU6" i="5"/>
  <c r="AT6" i="5"/>
  <c r="AS6" i="5"/>
  <c r="J16" i="4" s="1"/>
  <c r="AR6" i="5"/>
  <c r="H16" i="4" s="1"/>
  <c r="AQ6" i="5"/>
  <c r="F16" i="4" s="1"/>
  <c r="AP6" i="5"/>
  <c r="N15" i="4" s="1"/>
  <c r="AO6" i="5"/>
  <c r="L15" i="4" s="1"/>
  <c r="AN6" i="5"/>
  <c r="AM6" i="5"/>
  <c r="AL6" i="5"/>
  <c r="F15" i="4" s="1"/>
  <c r="AK6" i="5"/>
  <c r="N14" i="4" s="1"/>
  <c r="AJ6" i="5"/>
  <c r="L14" i="4" s="1"/>
  <c r="AI6" i="5"/>
  <c r="J14" i="4" s="1"/>
  <c r="AH6" i="5"/>
  <c r="H14" i="4" s="1"/>
  <c r="AG6" i="5"/>
  <c r="F14" i="4" s="1"/>
  <c r="AF6" i="5"/>
  <c r="AE6" i="5"/>
  <c r="AD6" i="5"/>
  <c r="AC6" i="5"/>
  <c r="H13" i="4" s="1"/>
  <c r="AB6" i="5"/>
  <c r="F13" i="4" s="1"/>
  <c r="AA6" i="5"/>
  <c r="N12" i="4" s="1"/>
  <c r="Z6" i="5"/>
  <c r="L12" i="4" s="1"/>
  <c r="Y6" i="5"/>
  <c r="J12" i="4" s="1"/>
  <c r="X6" i="5"/>
  <c r="W6" i="5"/>
  <c r="V6" i="5"/>
  <c r="U6" i="5"/>
  <c r="T6" i="5"/>
  <c r="S6" i="5"/>
  <c r="R6" i="5"/>
  <c r="Q6" i="5"/>
  <c r="B7" i="4" s="1"/>
  <c r="P6" i="5"/>
  <c r="O6" i="5"/>
  <c r="N6" i="5"/>
  <c r="F5" i="4" s="1"/>
  <c r="M6" i="5"/>
  <c r="FT8" i="5" s="1"/>
  <c r="L6" i="5"/>
  <c r="N3" i="4" s="1"/>
  <c r="K6" i="5"/>
  <c r="J3" i="4" s="1"/>
  <c r="J6" i="5"/>
  <c r="F3" i="4" s="1"/>
  <c r="I6" i="5"/>
  <c r="B3" i="4" s="1"/>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9" i="4"/>
  <c r="N16" i="4"/>
  <c r="L16" i="4"/>
  <c r="J15" i="4"/>
  <c r="H15" i="4"/>
  <c r="N13" i="4"/>
  <c r="L13" i="4"/>
  <c r="J13" i="4"/>
  <c r="H12" i="4"/>
  <c r="F12" i="4"/>
  <c r="F9" i="4"/>
  <c r="N7" i="4"/>
  <c r="N5" i="4"/>
  <c r="J5" i="4"/>
  <c r="B1" i="4"/>
  <c r="B5" i="4" l="1"/>
  <c r="FX18" i="5"/>
  <c r="FT18" i="5"/>
  <c r="FV12" i="5"/>
  <c r="FW18" i="5"/>
  <c r="FU12" i="5"/>
  <c r="FV18" i="5"/>
  <c r="FX12" i="5"/>
  <c r="FT12" i="5"/>
  <c r="FU18" i="5"/>
  <c r="FW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C10" i="5"/>
  <c r="IN10" i="5"/>
  <c r="GZ10" i="5"/>
  <c r="FK10" i="5"/>
  <c r="DV10" i="5"/>
  <c r="CG10" i="5"/>
  <c r="ML10" i="5"/>
  <c r="MB10" i="5"/>
  <c r="LR10" i="5"/>
  <c r="LH10" i="5"/>
  <c r="JS10" i="5"/>
  <c r="ID10" i="5"/>
  <c r="GO10" i="5"/>
  <c r="FA10" i="5"/>
  <c r="DL10" i="5"/>
  <c r="BV10" i="5"/>
  <c r="KX10" i="5"/>
  <c r="JI10" i="5"/>
  <c r="HT10" i="5"/>
  <c r="GE10" i="5"/>
  <c r="EP10" i="5"/>
  <c r="DB10" i="5"/>
  <c r="BK10" i="5"/>
  <c r="KM10" i="5"/>
  <c r="IY10" i="5"/>
  <c r="HJ10" i="5"/>
  <c r="FU10" i="5"/>
  <c r="EF10" i="5"/>
  <c r="CQ10" i="5"/>
  <c r="AZ10" i="5"/>
  <c r="H11" i="4"/>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Z10" i="5"/>
  <c r="JK10" i="5"/>
  <c r="HV10" i="5"/>
  <c r="GG10" i="5"/>
  <c r="ER10" i="5"/>
  <c r="DD10" i="5"/>
  <c r="BM10" i="5"/>
  <c r="KO10" i="5"/>
  <c r="JA10" i="5"/>
  <c r="HL10" i="5"/>
  <c r="FW10" i="5"/>
  <c r="EH10" i="5"/>
  <c r="CS10" i="5"/>
  <c r="BB10" i="5"/>
  <c r="KE10" i="5"/>
  <c r="IP10" i="5"/>
  <c r="HB10" i="5"/>
  <c r="FM10" i="5"/>
  <c r="DX10" i="5"/>
  <c r="CI10" i="5"/>
  <c r="L11" i="4"/>
  <c r="LT10" i="5"/>
  <c r="LJ10" i="5"/>
  <c r="JU10" i="5"/>
  <c r="IF10" i="5"/>
  <c r="GQ10" i="5"/>
  <c r="FC10" i="5"/>
  <c r="DN10" i="5"/>
  <c r="BX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MC10" i="5"/>
  <c r="LS10" i="5"/>
  <c r="LI10" i="5"/>
  <c r="JT10" i="5"/>
  <c r="IE10" i="5"/>
  <c r="GP10" i="5"/>
  <c r="FB10" i="5"/>
  <c r="DM10" i="5"/>
  <c r="BW10" i="5"/>
  <c r="KY10" i="5"/>
  <c r="JJ10" i="5"/>
  <c r="HU10" i="5"/>
  <c r="GF10" i="5"/>
  <c r="EQ10" i="5"/>
  <c r="DC10" i="5"/>
  <c r="BL10" i="5"/>
  <c r="KN10" i="5"/>
  <c r="IZ10" i="5"/>
  <c r="HK10" i="5"/>
  <c r="FV10" i="5"/>
  <c r="EG10" i="5"/>
  <c r="CR10" i="5"/>
  <c r="BA10" i="5"/>
  <c r="KD10" i="5"/>
  <c r="IO10" i="5"/>
  <c r="HA10" i="5"/>
  <c r="FL10" i="5"/>
  <c r="DW10" i="5"/>
  <c r="CH10" i="5"/>
  <c r="J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L10" i="5"/>
  <c r="IX10" i="5"/>
  <c r="HI10" i="5"/>
  <c r="FT10" i="5"/>
  <c r="EE10" i="5"/>
  <c r="CP10" i="5"/>
  <c r="AY10" i="5"/>
  <c r="KB10" i="5"/>
  <c r="IM10" i="5"/>
  <c r="GY10" i="5"/>
  <c r="FJ10" i="5"/>
  <c r="DU10" i="5"/>
  <c r="CF10" i="5"/>
  <c r="MK10" i="5"/>
  <c r="MA10" i="5"/>
  <c r="LG10" i="5"/>
  <c r="JR10" i="5"/>
  <c r="IC10" i="5"/>
  <c r="GN10" i="5"/>
  <c r="EZ10" i="5"/>
  <c r="DK10" i="5"/>
  <c r="BU10" i="5"/>
  <c r="KW10" i="5"/>
  <c r="JH10" i="5"/>
  <c r="HS10" i="5"/>
  <c r="GD10" i="5"/>
  <c r="EO10" i="5"/>
  <c r="DA10" i="5"/>
  <c r="BJ10" i="5"/>
  <c r="F11" i="4"/>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KP10" i="5"/>
  <c r="JB10" i="5"/>
  <c r="HM10" i="5"/>
  <c r="FX10" i="5"/>
  <c r="EI10" i="5"/>
  <c r="CT10" i="5"/>
  <c r="BC10" i="5"/>
  <c r="N11" i="4"/>
  <c r="KF10" i="5"/>
  <c r="IQ10" i="5"/>
  <c r="HC10" i="5"/>
  <c r="FN10" i="5"/>
  <c r="DY10" i="5"/>
  <c r="CJ10" i="5"/>
  <c r="LK10" i="5"/>
  <c r="JV10" i="5"/>
  <c r="IG10" i="5"/>
  <c r="GR10" i="5"/>
  <c r="FD10" i="5"/>
  <c r="DO10" i="5"/>
  <c r="BY10" i="5"/>
  <c r="ME10" i="5"/>
  <c r="LA10" i="5"/>
  <c r="JL10" i="5"/>
  <c r="HW10" i="5"/>
  <c r="GH10" i="5"/>
  <c r="ES10" i="5"/>
  <c r="DE10" i="5"/>
  <c r="BN10" i="5"/>
  <c r="GP18" i="5"/>
  <c r="GR12" i="5"/>
  <c r="GN12" i="5"/>
  <c r="GO18" i="5"/>
  <c r="GQ12" i="5"/>
  <c r="GR18" i="5"/>
  <c r="GN18" i="5"/>
  <c r="GP12" i="5"/>
  <c r="GQ18" i="5"/>
  <c r="GO12" i="5"/>
  <c r="FK18" i="5"/>
  <c r="FM12" i="5"/>
  <c r="FN18" i="5"/>
  <c r="FJ18" i="5"/>
  <c r="FL12" i="5"/>
  <c r="FM18" i="5"/>
  <c r="FK12" i="5"/>
  <c r="FL18" i="5"/>
  <c r="FN12" i="5"/>
  <c r="FJ12" i="5"/>
</calcChain>
</file>

<file path=xl/sharedStrings.xml><?xml version="1.0" encoding="utf-8"?>
<sst xmlns="http://schemas.openxmlformats.org/spreadsheetml/2006/main" count="995" uniqueCount="266">
  <si>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</si>
  <si>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</si>
  <si>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</si>
  <si>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</si>
  <si>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</si>
  <si>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</si>
  <si>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</si>
  <si>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</si>
  <si>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</si>
  <si>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</si>
  <si>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</si>
  <si>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</si>
  <si>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</si>
  <si>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</si>
  <si>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</si>
  <si>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</si>
  <si>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</si>
  <si>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</si>
  <si>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</si>
  <si>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</si>
  <si>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</si>
  <si>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</si>
  <si>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</si>
  <si>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</si>
  <si>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</si>
  <si>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</si>
  <si>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</si>
  <si>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</si>
  <si>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</si>
  <si>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</si>
  <si>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</si>
  <si>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</si>
  <si>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</si>
  <si>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</si>
  <si>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</si>
  <si>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</si>
  <si>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</si>
  <si>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</si>
  <si>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</si>
  <si>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</si>
  <si>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</si>
  <si>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</si>
  <si>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</si>
  <si>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</si>
  <si>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</si>
  <si>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</si>
  <si>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</si>
  <si>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</si>
  <si>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</si>
  <si>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</si>
  <si>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</si>
  <si>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</si>
  <si>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</si>
  <si>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</si>
  <si>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</si>
  <si>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</si>
  <si>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</si>
  <si>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</si>
  <si>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</si>
  <si>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</si>
  <si>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</si>
  <si>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</si>
  <si>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</si>
  <si>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</si>
  <si>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</si>
  <si>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</si>
  <si>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</si>
  <si>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</si>
  <si>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</si>
  <si>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</si>
  <si>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</si>
  <si>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</si>
  <si>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</si>
  <si>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</si>
  <si>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</si>
  <si>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</si>
  <si>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</si>
  <si>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</si>
  <si>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</si>
  <si>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</si>
  <si>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</si>
  <si>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</si>
  <si>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</si>
  <si>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</si>
  <si>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</si>
  <si>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</si>
  <si>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</si>
  <si>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</si>
  <si>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</si>
  <si>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</si>
  <si>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</si>
  <si>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</si>
  <si>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</si>
  <si>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</si>
  <si>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</si>
  <si>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</si>
  <si>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</si>
  <si>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</si>
  <si>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</si>
  <si>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</si>
  <si>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</si>
  <si>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</si>
  <si>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</si>
  <si>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</si>
  <si>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</si>
  <si>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</si>
  <si>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</si>
  <si>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</si>
  <si>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</si>
  <si>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</si>
  <si>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</si>
  <si>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</si>
  <si>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</si>
  <si>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</si>
  <si>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</si>
  <si>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</si>
  <si>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</si>
  <si>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</si>
  <si>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</si>
  <si>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</si>
  <si>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103446</t>
  </si>
  <si>
    <t>47</t>
  </si>
  <si>
    <t>04</t>
  </si>
  <si>
    <t>0</t>
  </si>
  <si>
    <t>000</t>
  </si>
  <si>
    <t>群馬県　榛東村</t>
  </si>
  <si>
    <t>法非適用</t>
  </si>
  <si>
    <t>電気事業</t>
  </si>
  <si>
    <t>非設置</t>
  </si>
  <si>
    <t>該当数値なし</t>
  </si>
  <si>
    <t>-</t>
  </si>
  <si>
    <t>令和14年6月30日　榛東村太陽光発電所</t>
  </si>
  <si>
    <t>無</t>
  </si>
  <si>
    <t>東京電力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</si>
  <si>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</si>
  <si>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</si>
  <si>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</si>
  <si>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</si>
  <si>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</si>
  <si>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</si>
  <si>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</si>
  <si>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</si>
  <si>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</si>
  <si>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</si>
  <si>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</si>
  <si>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</si>
  <si>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</si>
  <si>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</si>
  <si>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</si>
  <si>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</si>
  <si>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</si>
  <si>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</si>
  <si>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</si>
  <si>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</si>
  <si>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</si>
  <si>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</si>
  <si>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</si>
  <si>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</si>
  <si>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</si>
  <si>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</si>
  <si>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</si>
  <si>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</si>
  <si>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</si>
  <si>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</si>
  <si>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</si>
  <si>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</si>
  <si>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</si>
  <si>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</si>
  <si>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</si>
  <si>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</si>
  <si>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</si>
  <si>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</si>
  <si>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</si>
  <si>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</si>
  <si>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</si>
  <si>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</si>
  <si>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</si>
  <si>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</si>
  <si>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</si>
  <si>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</si>
  <si>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</si>
  <si>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</si>
  <si>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</si>
  <si>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</si>
  <si>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</si>
  <si>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</si>
  <si>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</si>
  <si>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</si>
  <si>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</si>
  <si>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</si>
  <si>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</si>
  <si>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</si>
  <si>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</si>
  <si>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</si>
  <si>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</si>
  <si>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</si>
  <si>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</si>
  <si>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</si>
  <si>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</si>
  <si>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</si>
  <si>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</si>
  <si>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</si>
  <si>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</si>
  <si>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</si>
  <si>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</si>
  <si>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</si>
  <si>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</si>
  <si>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</si>
  <si>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</si>
  <si>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</si>
  <si>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</si>
  <si>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</si>
  <si>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</si>
  <si>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</si>
  <si>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</si>
  <si>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</si>
  <si>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</si>
  <si>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</si>
  <si>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</si>
  <si>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</si>
  <si>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</si>
  <si>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</si>
  <si>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</si>
  <si>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</si>
  <si>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</si>
  <si>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</si>
  <si>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</si>
  <si>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</si>
  <si>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</si>
  <si>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</si>
  <si>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</si>
  <si>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</si>
  <si>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</si>
  <si>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</si>
  <si>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</si>
  <si>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</si>
  <si>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</si>
  <si>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</si>
  <si>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</si>
  <si>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</si>
  <si>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</si>
  <si>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</si>
  <si>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</si>
  <si>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</si>
  <si>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</si>
  <si>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</si>
  <si>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</si>
  <si>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</si>
  <si>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</si>
  <si>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</si>
  <si>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</si>
  <si>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</si>
  <si>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</si>
  <si>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</si>
  <si>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</si>
  <si>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</si>
  <si>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</si>
  <si>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</si>
  <si>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</si>
  <si>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</si>
  <si>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</si>
  <si>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</si>
  <si>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・設備利用率について
資源エネルギー庁の「長期エネルギー需給見通し小委員会に対する発電コスト等の検証に関する報告」(平成27年5月　発電コスト検証ワーキンググループ)で設定されている太陽光(メガ)の設備利用率は14％とされていることから、当該施設は効率的かつ安定した運用が行えている。
数値の変動については気象状況や日照時間など環境的要因によるものである。
・修繕費比率について
R1は計器の交換が発生したため、数値が2.5となっている。
自然災害等により修繕の必要性が生じても対応できるように建物災害保険に加入している。
電気系統のトラブルが生じても対応できるようにメンテナンス契約を結んでいる。
・企業債残高対料金収入比率について
初期投資に要する経費について企業債を発行していないため、企業債残高対料金比率が算出されない。
・FIT収入割合について
固定価格買取制度による全量買取のためFIT割合が100％となっている。そのため当該制度の調達期間終了後、買取価格が下落し、収入が減少するリスクがあるため事業の廃止も含めて撤去費用を基金に積み立てている。
</t>
    <phoneticPr fontId="5"/>
  </si>
  <si>
    <t>剰余金の使途については、売電期間終了後に借地を現況復帰し返還予定のため、撤去費用を10,000千円と見積り、20年間の売電期間に年額500千円を、太陽光発電所維持管理基金に積み立てている。積立て後に残額がある場合には、一般会計への繰り出しを行い、各種事業の財源としている。繰出金の予算額を上回った場合には、次年度へ繰越、次年度予算にて残りの剰余金を繰出している。
太陽光発電所維持管理基金　　　501千円
一般会計への繰り出し　　R2年度予算内にて　　21,390千円 ＋ R3年度予算内にて　　2,958千円</t>
    <phoneticPr fontId="5"/>
  </si>
  <si>
    <t>・歳入・歳出共に大きい変化は無く、今後も大きな変化は考えられず、経営の状況は安定していると考える。しかし、太陽光発電量は気象条件や日照時間等の環境的要因により、経営状況が大きく変わる可能性がある。
・発電設備の故障等のリスクについては損害保険に加入し、即座に対応できるようメンテナンス契約を結んでいる。
・固定買取価格制度の調達期間終了後のあり方については、買取価格が下落し、収入が減少するリスクがあるため事業の廃止を検討している。そのため、年額500千円を太陽光発電所維持管理基金に積み立てている。</t>
    <phoneticPr fontId="5"/>
  </si>
  <si>
    <t>・収益的収支比率について
H30はH29の消費税の中間申告分の支払い漏れをH30に支払ったため、総費用が増加し、100を下回る数値となっている。
R2の総収益はほぼ全てが売電収入であり、繰入金等への依存はない。
売電にて得られた収益は一般会計へ繰出を行っている。R2は一般会計繰出金予算額を上回る売電収入があった。残額が剰余金となったため、11.7％の上昇となっている。
・営業収支比率について
R2の指標は692.0と高い数値であり、営業費用を十分に賄えている。
・供給原価について
H28から利益分全てを営業外費用として一般会計に繰出しており総費用額と発電量に変化があまり無いため、供給原価はほぼ横ばいとなっている。
・EBITDAについて
H28から利益分を一般会計に繰出していることにより、低い数値となっている。また、今後もこの水準で推移する。</t>
    <rPh sb="106" eb="108">
      <t>バイデン</t>
    </rPh>
    <rPh sb="110" eb="111">
      <t>エ</t>
    </rPh>
    <rPh sb="114" eb="116">
      <t>シュウエキ</t>
    </rPh>
    <rPh sb="117" eb="119">
      <t>イッパン</t>
    </rPh>
    <rPh sb="119" eb="121">
      <t>カイケイ</t>
    </rPh>
    <rPh sb="122" eb="124">
      <t>クリダシ</t>
    </rPh>
    <rPh sb="125" eb="126">
      <t>オコナ</t>
    </rPh>
    <rPh sb="134" eb="138">
      <t>イッパンカイケイ</t>
    </rPh>
    <rPh sb="157" eb="159">
      <t>ザンガク</t>
    </rPh>
    <rPh sb="160" eb="163">
      <t>ジョウヨキン</t>
    </rPh>
    <rPh sb="176" eb="178">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</si>
</sst>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106.9</c:v>
                </c:pt>
                <c:pt idx="1">
                  <c:v>100.4</c:v>
                </c:pt>
                <c:pt idx="2">
                  <c:v>99.1</c:v>
                </c:pt>
                <c:pt idx="3">
                  <c:v>100.5</c:v>
                </c:pt>
                <c:pt idx="4">
                  <c:v>112.2</c:v>
                </c:pt>
              </c:numCache>
            </c:numRef>
          </c:val>
          <c:extLst>
            <c:ext xmlns:c16="http://schemas.microsoft.com/office/drawing/2014/chart" uri="{C3380CC4-5D6E-409C-BE32-E72D297353CC}">
              <c16:uniqueId val="{00000000-0E9D-4115-8CAE-CA10132DAA20}"/>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0E9D-4115-8CAE-CA10132DAA20}"/>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E9D-4115-8CAE-CA10132DAA20}"/>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EBE-4EE2-8486-4FA89D722FC3}"/>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CEBE-4EE2-8486-4FA89D722FC3}"/>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A52-4F2F-ABD3-698984998DC2}"/>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52-4F2F-ABD3-698984998DC2}"/>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951-42FC-861F-02E192DD0CD9}"/>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51-42FC-861F-02E192DD0CD9}"/>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222-4F7F-A957-EE1FC251937A}"/>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22-4F7F-A957-EE1FC251937A}"/>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E1D-4FFF-9DD3-97D386AD156B}"/>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1D-4FFF-9DD3-97D386AD156B}"/>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062-42A8-AD76-6DED9D59582B}"/>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62-42A8-AD76-6DED9D59582B}"/>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ED5-4A69-A6A8-4D53BFC9BDD1}"/>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D5-4A69-A6A8-4D53BFC9BDD1}"/>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E67-4E40-ABAC-585193450A8F}"/>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67-4E40-ABAC-585193450A8F}"/>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32-41CB-92F7-BBD9851FBF24}"/>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32-41CB-92F7-BBD9851FBF24}"/>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B53-4754-AFF9-0A92622AF436}"/>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53-4754-AFF9-0A92622AF436}"/>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706.4</c:v>
                </c:pt>
                <c:pt idx="1">
                  <c:v>680.5</c:v>
                </c:pt>
                <c:pt idx="2">
                  <c:v>697.2</c:v>
                </c:pt>
                <c:pt idx="3">
                  <c:v>653.9</c:v>
                </c:pt>
                <c:pt idx="4">
                  <c:v>692</c:v>
                </c:pt>
              </c:numCache>
            </c:numRef>
          </c:val>
          <c:extLst>
            <c:ext xmlns:c16="http://schemas.microsoft.com/office/drawing/2014/chart" uri="{C3380CC4-5D6E-409C-BE32-E72D297353CC}">
              <c16:uniqueId val="{00000000-520F-42BF-9841-10EFBCDE8E8B}"/>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520F-42BF-9841-10EFBCDE8E8B}"/>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20F-42BF-9841-10EFBCDE8E8B}"/>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933-4A7C-BA0A-66FC67811CB1}"/>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33-4A7C-BA0A-66FC67811CB1}"/>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44B-4EA0-AE12-E7A5061E5763}"/>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4B-4EA0-AE12-E7A5061E5763}"/>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8F0-4140-98D6-A9E5C31AA37D}"/>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F0-4140-98D6-A9E5C31AA37D}"/>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C1C-47F2-ABF0-39543F5A7A05}"/>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1C-47F2-ABF0-39543F5A7A05}"/>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630-40C2-AF6C-020095D24849}"/>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0-40C2-AF6C-020095D24849}"/>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2C-4F6A-A1A6-A5C6FF277AB5}"/>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2C-4F6A-A1A6-A5C6FF277AB5}"/>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15</c:v>
                </c:pt>
                <c:pt idx="1">
                  <c:v>14.8</c:v>
                </c:pt>
                <c:pt idx="2">
                  <c:v>15.2</c:v>
                </c:pt>
                <c:pt idx="3">
                  <c:v>14.5</c:v>
                </c:pt>
                <c:pt idx="4">
                  <c:v>14.9</c:v>
                </c:pt>
              </c:numCache>
            </c:numRef>
          </c:val>
          <c:extLst>
            <c:ext xmlns:c16="http://schemas.microsoft.com/office/drawing/2014/chart" uri="{C3380CC4-5D6E-409C-BE32-E72D297353CC}">
              <c16:uniqueId val="{00000000-AA2D-4161-ACC5-59F9D1279CD7}"/>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AA2D-4161-ACC5-59F9D1279CD7}"/>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0</c:v>
                </c:pt>
                <c:pt idx="2">
                  <c:v>0</c:v>
                </c:pt>
                <c:pt idx="3">
                  <c:v>2.5</c:v>
                </c:pt>
                <c:pt idx="4">
                  <c:v>0</c:v>
                </c:pt>
              </c:numCache>
            </c:numRef>
          </c:val>
          <c:extLst>
            <c:ext xmlns:c16="http://schemas.microsoft.com/office/drawing/2014/chart" uri="{C3380CC4-5D6E-409C-BE32-E72D297353CC}">
              <c16:uniqueId val="{00000000-0D22-40FA-9B93-85D79130A1CB}"/>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0D22-40FA-9B93-85D79130A1CB}"/>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A16-4F28-9312-0E4BB94BCA7B}"/>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5A16-4F28-9312-0E4BB94BCA7B}"/>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2B6-4C77-BBD7-5C54FFFE0EF8}"/>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B6-4C77-BBD7-5C54FFFE0EF8}"/>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3F4-41FC-91E1-2A79F23798B1}"/>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F4-41FC-91E1-2A79F23798B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B3F4-41FC-91E1-2A79F23798B1}"/>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090-4270-9E34-44E2641421FC}"/>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4090-4270-9E34-44E2641421FC}"/>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40073.599999999999</c:v>
                </c:pt>
                <c:pt idx="1">
                  <c:v>42886.9</c:v>
                </c:pt>
                <c:pt idx="2">
                  <c:v>43162.9</c:v>
                </c:pt>
                <c:pt idx="3">
                  <c:v>43018.3</c:v>
                </c:pt>
                <c:pt idx="4">
                  <c:v>38880.5</c:v>
                </c:pt>
              </c:numCache>
            </c:numRef>
          </c:val>
          <c:extLst>
            <c:ext xmlns:c16="http://schemas.microsoft.com/office/drawing/2014/chart" uri="{C3380CC4-5D6E-409C-BE32-E72D297353CC}">
              <c16:uniqueId val="{00000000-1B28-43D7-87C2-704D003D67B4}"/>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1B28-43D7-87C2-704D003D67B4}"/>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2034</c:v>
                </c:pt>
                <c:pt idx="1">
                  <c:v>116</c:v>
                </c:pt>
                <c:pt idx="2">
                  <c:v>-283</c:v>
                </c:pt>
                <c:pt idx="3">
                  <c:v>142</c:v>
                </c:pt>
                <c:pt idx="4">
                  <c:v>3459</c:v>
                </c:pt>
              </c:numCache>
            </c:numRef>
          </c:val>
          <c:extLst>
            <c:ext xmlns:c16="http://schemas.microsoft.com/office/drawing/2014/chart" uri="{C3380CC4-5D6E-409C-BE32-E72D297353CC}">
              <c16:uniqueId val="{00000000-8371-4866-9F00-30B827B09046}"/>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8371-4866-9F00-30B827B09046}"/>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15</c:v>
                </c:pt>
                <c:pt idx="1">
                  <c:v>14.8</c:v>
                </c:pt>
                <c:pt idx="2">
                  <c:v>15.2</c:v>
                </c:pt>
                <c:pt idx="3">
                  <c:v>14.5</c:v>
                </c:pt>
                <c:pt idx="4">
                  <c:v>14.9</c:v>
                </c:pt>
              </c:numCache>
            </c:numRef>
          </c:val>
          <c:extLst>
            <c:ext xmlns:c16="http://schemas.microsoft.com/office/drawing/2014/chart" uri="{C3380CC4-5D6E-409C-BE32-E72D297353CC}">
              <c16:uniqueId val="{00000000-A963-4927-9BF0-A003A8EC5159}"/>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A963-4927-9BF0-A003A8EC5159}"/>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0</c:v>
                </c:pt>
                <c:pt idx="3">
                  <c:v>2.5</c:v>
                </c:pt>
                <c:pt idx="4">
                  <c:v>0</c:v>
                </c:pt>
              </c:numCache>
            </c:numRef>
          </c:val>
          <c:extLst>
            <c:ext xmlns:c16="http://schemas.microsoft.com/office/drawing/2014/chart" uri="{C3380CC4-5D6E-409C-BE32-E72D297353CC}">
              <c16:uniqueId val="{00000000-6C0F-4AE4-880E-678B677F2FB2}"/>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6C0F-4AE4-880E-678B677F2FB2}"/>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06A-418B-9A48-60689E13229B}"/>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906A-418B-9A48-60689E13229B}"/>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C42-493A-9B5D-81A01B35A3C3}"/>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42-493A-9B5D-81A01B35A3C3}"/>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458654"/>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83641" y="7458654"/>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17641" y="7458654"/>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35734" y="7458654"/>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12188" y="7458654"/>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341431"/>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400317"/>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68109"/>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18584"/>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35412"/>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37723" y="12341431"/>
          <a:ext cx="4651774" cy="290442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37723" y="15400317"/>
          <a:ext cx="4651774" cy="28960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37723" y="18468109"/>
          <a:ext cx="4651774" cy="28960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37723" y="21518584"/>
          <a:ext cx="4651774" cy="28960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37723" y="24535412"/>
          <a:ext cx="4651774" cy="28960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82854" y="12341431"/>
          <a:ext cx="4661299" cy="290442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82854" y="15400317"/>
          <a:ext cx="4661299" cy="28960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82854" y="18468109"/>
          <a:ext cx="4661299" cy="28960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82854" y="21518584"/>
          <a:ext cx="4661299" cy="28960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82854" y="24535412"/>
          <a:ext cx="4661299" cy="28960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17890" y="12341431"/>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17890" y="15400317"/>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17890" y="18468109"/>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17890" y="21518584"/>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17890" y="24535412"/>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298895" y="12341431"/>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298895" y="15400317"/>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298895" y="18468109"/>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298895" y="21518584"/>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298895" y="24535412"/>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203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203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203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203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203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203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203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204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204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204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204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204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204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204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204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072"/>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073"/>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074"/>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075"/>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076"/>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077"/>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078"/>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079"/>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080"/>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081"/>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082"/>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083"/>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084"/>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085"/>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086"/>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087"/>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088"/>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089"/>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090"/>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091"/>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092"/>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093"/>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094"/>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095"/>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096"/>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097"/>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098"/>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099"/>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100"/>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101"/>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102"/>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103"/>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104"/>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70" zoomScaleNormal="70" workbookViewId="0"/>
  </sheetViews>
  <sheetFormatPr defaultColWidth="9" defaultRowHeight="18" x14ac:dyDescent="0.2"/>
  <cols>
    <col min="1" max="1" width="4.44140625" style="5" customWidth="1"/>
    <col min="2" max="34" width="11.88671875" style="5" customWidth="1"/>
    <col min="35" max="35" width="4.109375" style="5" customWidth="1"/>
    <col min="36" max="36" width="4.5546875" style="5" customWidth="1"/>
    <col min="37" max="42" width="9" style="5"/>
    <col min="43" max="43" width="41.109375" style="5" customWidth="1"/>
    <col min="44" max="16384" width="9" style="5"/>
  </cols>
  <sheetData>
    <row r="1" spans="1:43" ht="52.5" customHeight="1" thickBot="1" x14ac:dyDescent="0.3">
      <c r="A1" s="1"/>
      <c r="B1" s="2" t="str">
        <f>データ!H6</f>
        <v>群馬県　榛東村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263</v>
      </c>
      <c r="T3" s="132"/>
      <c r="U3" s="132"/>
      <c r="V3" s="132"/>
      <c r="W3" s="132"/>
      <c r="X3" s="132"/>
      <c r="Y3" s="132"/>
      <c r="Z3" s="132"/>
      <c r="AA3" s="132"/>
      <c r="AB3" s="132"/>
      <c r="AC3" s="132"/>
      <c r="AD3" s="132"/>
      <c r="AE3" s="132"/>
      <c r="AF3" s="132"/>
      <c r="AG3" s="132"/>
      <c r="AH3" s="133"/>
      <c r="AI3" s="1"/>
      <c r="AJ3" s="1"/>
      <c r="AK3" s="118" t="s">
        <v>265</v>
      </c>
      <c r="AL3" s="119"/>
      <c r="AM3" s="119"/>
      <c r="AN3" s="119"/>
      <c r="AO3" s="119"/>
      <c r="AP3" s="119"/>
      <c r="AQ3" s="120"/>
    </row>
    <row r="4" spans="1:43" ht="23.1" customHeight="1" x14ac:dyDescent="0.2">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2">
      <c r="A5" s="1"/>
      <c r="B5" s="140" t="str">
        <f>データ!M6</f>
        <v>-</v>
      </c>
      <c r="C5" s="141"/>
      <c r="D5" s="141"/>
      <c r="E5" s="141"/>
      <c r="F5" s="142" t="str">
        <f>データ!N6</f>
        <v>-</v>
      </c>
      <c r="G5" s="142"/>
      <c r="H5" s="142"/>
      <c r="I5" s="142"/>
      <c r="J5" s="142" t="str">
        <f>データ!O6</f>
        <v>-</v>
      </c>
      <c r="K5" s="142"/>
      <c r="L5" s="142"/>
      <c r="M5" s="142"/>
      <c r="N5" s="142">
        <f>データ!P6</f>
        <v>3</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2">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131</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2">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5">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2">
      <c r="A11" s="1"/>
      <c r="B11" s="112" t="s">
        <v>19</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2">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2">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2">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2">
      <c r="A15" s="1"/>
      <c r="B15" s="168" t="s">
        <v>23</v>
      </c>
      <c r="C15" s="169"/>
      <c r="D15" s="169"/>
      <c r="E15" s="170"/>
      <c r="F15" s="171">
        <f>データ!AL6</f>
        <v>734</v>
      </c>
      <c r="G15" s="171"/>
      <c r="H15" s="171">
        <f>データ!AM6</f>
        <v>725</v>
      </c>
      <c r="I15" s="171"/>
      <c r="J15" s="171">
        <f>データ!AN6</f>
        <v>743</v>
      </c>
      <c r="K15" s="171"/>
      <c r="L15" s="171">
        <f>データ!AO6</f>
        <v>711</v>
      </c>
      <c r="M15" s="171"/>
      <c r="N15" s="172">
        <f>データ!AP6</f>
        <v>728</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5">
      <c r="A16" s="1"/>
      <c r="B16" s="174" t="s">
        <v>24</v>
      </c>
      <c r="C16" s="175"/>
      <c r="D16" s="175"/>
      <c r="E16" s="176"/>
      <c r="F16" s="177">
        <f>データ!AQ6</f>
        <v>734</v>
      </c>
      <c r="G16" s="177"/>
      <c r="H16" s="177">
        <f>データ!AR6</f>
        <v>725</v>
      </c>
      <c r="I16" s="177"/>
      <c r="J16" s="177">
        <f>データ!AS6</f>
        <v>743</v>
      </c>
      <c r="K16" s="177"/>
      <c r="L16" s="177">
        <f>データ!AT6</f>
        <v>711</v>
      </c>
      <c r="M16" s="177"/>
      <c r="N16" s="166">
        <f>データ!AU6</f>
        <v>728</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2">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5">
      <c r="A19" s="1"/>
      <c r="B19" s="174" t="s">
        <v>27</v>
      </c>
      <c r="C19" s="175"/>
      <c r="D19" s="175"/>
      <c r="E19" s="176"/>
      <c r="F19" s="180" t="str">
        <f>データ!AV6</f>
        <v>-</v>
      </c>
      <c r="G19" s="180"/>
      <c r="H19" s="180"/>
      <c r="I19" s="180">
        <f>データ!AW6</f>
        <v>28875</v>
      </c>
      <c r="J19" s="180"/>
      <c r="K19" s="180"/>
      <c r="L19" s="180">
        <f>データ!AX6</f>
        <v>28875</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262</v>
      </c>
      <c r="AL40" s="119"/>
      <c r="AM40" s="119"/>
      <c r="AN40" s="119"/>
      <c r="AO40" s="119"/>
      <c r="AP40" s="119"/>
      <c r="AQ40" s="120"/>
    </row>
    <row r="41" spans="1:43" ht="29.4"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2">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264</v>
      </c>
      <c r="AL99" s="191"/>
      <c r="AM99" s="191"/>
      <c r="AN99" s="191"/>
      <c r="AO99" s="191"/>
      <c r="AP99" s="191"/>
      <c r="AQ99" s="192"/>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35</v>
      </c>
      <c r="C122" s="5" t="s">
        <v>36</v>
      </c>
      <c r="D122" s="5" t="s">
        <v>37</v>
      </c>
      <c r="E122" s="5" t="s">
        <v>38</v>
      </c>
      <c r="F122" s="5" t="s">
        <v>39</v>
      </c>
      <c r="G122" s="5" t="s">
        <v>40</v>
      </c>
    </row>
    <row r="123" spans="1:43" hidden="1" x14ac:dyDescent="0.2">
      <c r="C123" s="5" t="str">
        <f>データ!CY9</f>
        <v>（最大出力合計559kW）</v>
      </c>
      <c r="D123" s="5" t="str">
        <f>データ!EX9</f>
        <v>（最大出力合計-kW）</v>
      </c>
      <c r="E123" s="5" t="str">
        <f>データ!GW9</f>
        <v>（最大出力合計-kW）</v>
      </c>
      <c r="F123" s="5" t="str">
        <f>データ!IV9</f>
        <v>（最大出力合計-kW）</v>
      </c>
      <c r="G123" s="5" t="str">
        <f>データ!KU9</f>
        <v>（最大出力合計559kW）</v>
      </c>
    </row>
  </sheetData>
  <sheetProtection algorithmName="SHA-512" hashValue="hSVq01QdJZz3fiq5wQKTu9gidBIzwSsL2z1hhwP1B+BYdyHAeYnki0rZSyoYZAmkBJUveQkQQeb9vIKh/VFKAg==" saltValue="jIrkLV/WzKYpmicQ94lQR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44140625" bestFit="1" customWidth="1"/>
    <col min="8" max="8" width="12.109375" customWidth="1"/>
    <col min="9" max="9" width="14.664062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44140625" customWidth="1"/>
    <col min="105" max="109" width="12.88671875" customWidth="1"/>
    <col min="110" max="113" width="12.44140625" customWidth="1"/>
    <col min="114" max="114" width="9.44140625" customWidth="1"/>
    <col min="115" max="119" width="12.88671875" customWidth="1"/>
    <col min="120" max="123" width="12.44140625" customWidth="1"/>
    <col min="124" max="124" width="9.44140625" customWidth="1"/>
    <col min="125" max="129" width="12.88671875" customWidth="1"/>
    <col min="130" max="133" width="12.44140625" customWidth="1"/>
    <col min="134" max="134" width="9.44140625" customWidth="1"/>
    <col min="135" max="139" width="12.88671875" customWidth="1"/>
    <col min="140" max="143" width="12.44140625" customWidth="1"/>
    <col min="144" max="144" width="9.44140625" customWidth="1"/>
    <col min="145" max="149" width="12.88671875" customWidth="1"/>
    <col min="150" max="154" width="12.44140625" customWidth="1"/>
    <col min="155" max="155" width="9.109375" customWidth="1"/>
    <col min="156" max="160" width="11.5546875" customWidth="1"/>
    <col min="161" max="164" width="12.44140625" customWidth="1"/>
    <col min="165" max="165" width="9.109375" customWidth="1"/>
    <col min="166" max="170" width="11.5546875" customWidth="1"/>
    <col min="171" max="174" width="12.44140625" customWidth="1"/>
    <col min="175" max="175" width="9.109375" customWidth="1"/>
    <col min="176" max="180" width="11.5546875" customWidth="1"/>
    <col min="181" max="184" width="12.44140625" customWidth="1"/>
    <col min="185" max="185" width="9.109375" customWidth="1"/>
    <col min="186" max="190" width="11.5546875" customWidth="1"/>
    <col min="191" max="194" width="12.44140625" customWidth="1"/>
    <col min="195" max="195" width="9.109375" customWidth="1"/>
    <col min="196" max="200" width="11.5546875" customWidth="1"/>
    <col min="201" max="205" width="12.44140625" customWidth="1"/>
    <col min="206" max="206" width="9.109375" customWidth="1"/>
    <col min="207" max="211" width="11.5546875" customWidth="1"/>
    <col min="212" max="215" width="12.44140625" customWidth="1"/>
    <col min="216" max="216" width="9.109375" customWidth="1"/>
    <col min="217" max="221" width="11.5546875" customWidth="1"/>
    <col min="222" max="225" width="12.44140625" customWidth="1"/>
    <col min="226" max="226" width="9.109375" customWidth="1"/>
    <col min="227" max="231" width="11.5546875" customWidth="1"/>
    <col min="232" max="235" width="12.44140625" customWidth="1"/>
    <col min="236" max="236" width="9.109375" customWidth="1"/>
    <col min="237" max="241" width="11.5546875" customWidth="1"/>
    <col min="242" max="245" width="12.44140625" customWidth="1"/>
    <col min="246" max="246" width="9.109375" customWidth="1"/>
    <col min="247" max="251" width="11.5546875" customWidth="1"/>
    <col min="252" max="256" width="12.44140625" customWidth="1"/>
    <col min="257" max="257" width="9.109375" customWidth="1"/>
    <col min="258" max="262" width="11.5546875" customWidth="1"/>
    <col min="263" max="266" width="12.44140625" customWidth="1"/>
    <col min="267" max="267" width="9.109375" customWidth="1"/>
    <col min="268" max="272" width="11.5546875" customWidth="1"/>
    <col min="273" max="276" width="12.44140625" customWidth="1"/>
    <col min="277" max="277" width="9.109375" customWidth="1"/>
    <col min="278" max="282" width="11.5546875" customWidth="1"/>
    <col min="283" max="286" width="12.44140625" customWidth="1"/>
    <col min="287" max="287" width="9.109375" customWidth="1"/>
    <col min="288" max="292" width="11.5546875" customWidth="1"/>
    <col min="293" max="296" width="12.44140625" customWidth="1"/>
    <col min="297" max="297" width="9.109375" customWidth="1"/>
    <col min="298" max="302" width="11.5546875" customWidth="1"/>
    <col min="303" max="307" width="12.44140625" customWidth="1"/>
    <col min="308" max="308" width="9.109375" customWidth="1"/>
    <col min="309" max="313" width="11.5546875" customWidth="1"/>
    <col min="314" max="317" width="12.44140625" customWidth="1"/>
    <col min="318" max="318" width="9.109375" customWidth="1"/>
    <col min="319" max="323" width="11.5546875" customWidth="1"/>
    <col min="324" max="327" width="12.44140625" customWidth="1"/>
    <col min="328" max="328" width="9.109375" customWidth="1"/>
    <col min="329" max="333" width="11.5546875" customWidth="1"/>
    <col min="334" max="337" width="12.44140625" customWidth="1"/>
    <col min="338" max="338" width="9.109375" customWidth="1"/>
    <col min="339" max="343" width="11.5546875" customWidth="1"/>
    <col min="344" max="347" width="12.44140625" customWidth="1"/>
    <col min="348" max="348" width="9.109375" customWidth="1"/>
    <col min="349" max="353" width="11.5546875" customWidth="1"/>
    <col min="354" max="357" width="12.44140625" customWidth="1"/>
    <col min="358" max="374" width="17" customWidth="1"/>
  </cols>
  <sheetData>
    <row r="1" spans="1:374" x14ac:dyDescent="0.2">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2">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2.8" x14ac:dyDescent="0.2">
      <c r="A6" s="49" t="s">
        <v>118</v>
      </c>
      <c r="B6" s="67" t="str">
        <f>B7</f>
        <v>2020</v>
      </c>
      <c r="C6" s="67" t="str">
        <f t="shared" ref="C6:AX6" si="6">C7</f>
        <v>103446</v>
      </c>
      <c r="D6" s="67" t="str">
        <f t="shared" si="6"/>
        <v>47</v>
      </c>
      <c r="E6" s="67" t="str">
        <f t="shared" si="6"/>
        <v>04</v>
      </c>
      <c r="F6" s="67" t="str">
        <f t="shared" si="6"/>
        <v>0</v>
      </c>
      <c r="G6" s="67" t="str">
        <f t="shared" si="6"/>
        <v>000</v>
      </c>
      <c r="H6" s="67" t="str">
        <f t="shared" si="6"/>
        <v>群馬県　榛東村</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3</v>
      </c>
      <c r="Q6" s="69" t="str">
        <f t="shared" si="6"/>
        <v>-</v>
      </c>
      <c r="R6" s="70" t="str">
        <f>R7</f>
        <v>令和14年6月30日　榛東村太陽光発電所</v>
      </c>
      <c r="S6" s="71" t="str">
        <f t="shared" si="6"/>
        <v>令和14年6月30日　榛東村太陽光発電所</v>
      </c>
      <c r="T6" s="67" t="str">
        <f t="shared" si="6"/>
        <v>無</v>
      </c>
      <c r="U6" s="71" t="str">
        <f t="shared" si="6"/>
        <v>東京電力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734</v>
      </c>
      <c r="AM6" s="69">
        <f t="shared" si="6"/>
        <v>725</v>
      </c>
      <c r="AN6" s="69">
        <f t="shared" si="6"/>
        <v>743</v>
      </c>
      <c r="AO6" s="69">
        <f t="shared" si="6"/>
        <v>711</v>
      </c>
      <c r="AP6" s="69">
        <f t="shared" si="6"/>
        <v>728</v>
      </c>
      <c r="AQ6" s="69">
        <f t="shared" si="6"/>
        <v>734</v>
      </c>
      <c r="AR6" s="69">
        <f t="shared" si="6"/>
        <v>725</v>
      </c>
      <c r="AS6" s="69">
        <f t="shared" si="6"/>
        <v>743</v>
      </c>
      <c r="AT6" s="69">
        <f t="shared" si="6"/>
        <v>711</v>
      </c>
      <c r="AU6" s="69">
        <f t="shared" si="6"/>
        <v>728</v>
      </c>
      <c r="AV6" s="69" t="str">
        <f t="shared" si="6"/>
        <v>-</v>
      </c>
      <c r="AW6" s="69">
        <f t="shared" si="6"/>
        <v>28875</v>
      </c>
      <c r="AX6" s="69">
        <f t="shared" si="6"/>
        <v>28875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t="s">
        <v>130</v>
      </c>
      <c r="P7" s="80">
        <v>3</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t="s">
        <v>130</v>
      </c>
      <c r="AH7" s="80" t="s">
        <v>130</v>
      </c>
      <c r="AI7" s="80" t="s">
        <v>130</v>
      </c>
      <c r="AJ7" s="80" t="s">
        <v>130</v>
      </c>
      <c r="AK7" s="80" t="s">
        <v>130</v>
      </c>
      <c r="AL7" s="80">
        <v>734</v>
      </c>
      <c r="AM7" s="80">
        <v>725</v>
      </c>
      <c r="AN7" s="80">
        <v>743</v>
      </c>
      <c r="AO7" s="80">
        <v>711</v>
      </c>
      <c r="AP7" s="80">
        <v>728</v>
      </c>
      <c r="AQ7" s="80">
        <v>734</v>
      </c>
      <c r="AR7" s="80">
        <v>725</v>
      </c>
      <c r="AS7" s="80">
        <v>743</v>
      </c>
      <c r="AT7" s="80">
        <v>711</v>
      </c>
      <c r="AU7" s="80">
        <v>728</v>
      </c>
      <c r="AV7" s="80" t="s">
        <v>130</v>
      </c>
      <c r="AW7" s="80">
        <v>28875</v>
      </c>
      <c r="AX7" s="80">
        <v>28875</v>
      </c>
      <c r="AY7" s="83">
        <v>106.9</v>
      </c>
      <c r="AZ7" s="83">
        <v>100.4</v>
      </c>
      <c r="BA7" s="83">
        <v>99.1</v>
      </c>
      <c r="BB7" s="83">
        <v>100.5</v>
      </c>
      <c r="BC7" s="83">
        <v>112.2</v>
      </c>
      <c r="BD7" s="83">
        <v>88.8</v>
      </c>
      <c r="BE7" s="83">
        <v>121.3</v>
      </c>
      <c r="BF7" s="83">
        <v>123.2</v>
      </c>
      <c r="BG7" s="83">
        <v>134.69999999999999</v>
      </c>
      <c r="BH7" s="83">
        <v>141.80000000000001</v>
      </c>
      <c r="BI7" s="83">
        <v>100</v>
      </c>
      <c r="BJ7" s="83">
        <v>706.4</v>
      </c>
      <c r="BK7" s="83">
        <v>680.5</v>
      </c>
      <c r="BL7" s="83">
        <v>697.2</v>
      </c>
      <c r="BM7" s="83">
        <v>653.9</v>
      </c>
      <c r="BN7" s="83">
        <v>692</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v>40073.599999999999</v>
      </c>
      <c r="CG7" s="83">
        <v>42886.9</v>
      </c>
      <c r="CH7" s="83">
        <v>43162.9</v>
      </c>
      <c r="CI7" s="83">
        <v>43018.3</v>
      </c>
      <c r="CJ7" s="83">
        <v>38880.5</v>
      </c>
      <c r="CK7" s="83">
        <v>22847.9</v>
      </c>
      <c r="CL7" s="83">
        <v>19199</v>
      </c>
      <c r="CM7" s="83">
        <v>19863.5</v>
      </c>
      <c r="CN7" s="83">
        <v>19066.3</v>
      </c>
      <c r="CO7" s="83">
        <v>18998.7</v>
      </c>
      <c r="CP7" s="80">
        <v>2034</v>
      </c>
      <c r="CQ7" s="80">
        <v>116</v>
      </c>
      <c r="CR7" s="80">
        <v>-283</v>
      </c>
      <c r="CS7" s="80">
        <v>142</v>
      </c>
      <c r="CT7" s="80">
        <v>3459</v>
      </c>
      <c r="CU7" s="80">
        <v>2390</v>
      </c>
      <c r="CV7" s="80">
        <v>32739</v>
      </c>
      <c r="CW7" s="80">
        <v>34140</v>
      </c>
      <c r="CX7" s="80">
        <v>33434</v>
      </c>
      <c r="CY7" s="80">
        <v>36820</v>
      </c>
      <c r="CZ7" s="80">
        <v>559</v>
      </c>
      <c r="DA7" s="83">
        <v>15</v>
      </c>
      <c r="DB7" s="83">
        <v>14.8</v>
      </c>
      <c r="DC7" s="83">
        <v>15.2</v>
      </c>
      <c r="DD7" s="83">
        <v>14.5</v>
      </c>
      <c r="DE7" s="83">
        <v>14.9</v>
      </c>
      <c r="DF7" s="83">
        <v>36.4</v>
      </c>
      <c r="DG7" s="83">
        <v>31.6</v>
      </c>
      <c r="DH7" s="83">
        <v>31.6</v>
      </c>
      <c r="DI7" s="83">
        <v>30.1</v>
      </c>
      <c r="DJ7" s="83">
        <v>30.3</v>
      </c>
      <c r="DK7" s="83">
        <v>0</v>
      </c>
      <c r="DL7" s="83">
        <v>0</v>
      </c>
      <c r="DM7" s="83">
        <v>0</v>
      </c>
      <c r="DN7" s="83">
        <v>2.5</v>
      </c>
      <c r="DO7" s="83">
        <v>0</v>
      </c>
      <c r="DP7" s="83">
        <v>8.3000000000000007</v>
      </c>
      <c r="DQ7" s="83">
        <v>7.1</v>
      </c>
      <c r="DR7" s="83">
        <v>7.3</v>
      </c>
      <c r="DS7" s="83">
        <v>5.3</v>
      </c>
      <c r="DT7" s="83">
        <v>6.4</v>
      </c>
      <c r="DU7" s="83">
        <v>0</v>
      </c>
      <c r="DV7" s="83">
        <v>0</v>
      </c>
      <c r="DW7" s="83">
        <v>0</v>
      </c>
      <c r="DX7" s="83">
        <v>0</v>
      </c>
      <c r="DY7" s="83">
        <v>0</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74.2</v>
      </c>
      <c r="EU7" s="83">
        <v>86.8</v>
      </c>
      <c r="EV7" s="83">
        <v>83.6</v>
      </c>
      <c r="EW7" s="83">
        <v>82.6</v>
      </c>
      <c r="EX7" s="83">
        <v>83.2</v>
      </c>
      <c r="EY7" s="80" t="s">
        <v>130</v>
      </c>
      <c r="EZ7" s="83" t="s">
        <v>130</v>
      </c>
      <c r="FA7" s="83" t="s">
        <v>130</v>
      </c>
      <c r="FB7" s="83" t="s">
        <v>130</v>
      </c>
      <c r="FC7" s="83" t="s">
        <v>130</v>
      </c>
      <c r="FD7" s="83" t="s">
        <v>130</v>
      </c>
      <c r="FE7" s="83">
        <v>61.6</v>
      </c>
      <c r="FF7" s="83">
        <v>57.7</v>
      </c>
      <c r="FG7" s="83">
        <v>57.6</v>
      </c>
      <c r="FH7" s="83">
        <v>60.4</v>
      </c>
      <c r="FI7" s="83">
        <v>54.1</v>
      </c>
      <c r="FJ7" s="83" t="s">
        <v>130</v>
      </c>
      <c r="FK7" s="83" t="s">
        <v>130</v>
      </c>
      <c r="FL7" s="83" t="s">
        <v>130</v>
      </c>
      <c r="FM7" s="83" t="s">
        <v>130</v>
      </c>
      <c r="FN7" s="83" t="s">
        <v>130</v>
      </c>
      <c r="FO7" s="83">
        <v>6.4</v>
      </c>
      <c r="FP7" s="83">
        <v>5.4</v>
      </c>
      <c r="FQ7" s="83">
        <v>8.6999999999999993</v>
      </c>
      <c r="FR7" s="83">
        <v>14.9</v>
      </c>
      <c r="FS7" s="83">
        <v>16.2</v>
      </c>
      <c r="FT7" s="83" t="s">
        <v>130</v>
      </c>
      <c r="FU7" s="83" t="s">
        <v>130</v>
      </c>
      <c r="FV7" s="83" t="s">
        <v>130</v>
      </c>
      <c r="FW7" s="83" t="s">
        <v>130</v>
      </c>
      <c r="FX7" s="83" t="s">
        <v>130</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85.6</v>
      </c>
      <c r="GT7" s="83">
        <v>92</v>
      </c>
      <c r="GU7" s="83">
        <v>94.7</v>
      </c>
      <c r="GV7" s="83">
        <v>96</v>
      </c>
      <c r="GW7" s="83">
        <v>97.1</v>
      </c>
      <c r="GX7" s="80" t="s">
        <v>130</v>
      </c>
      <c r="GY7" s="83" t="s">
        <v>130</v>
      </c>
      <c r="GZ7" s="83" t="s">
        <v>130</v>
      </c>
      <c r="HA7" s="83" t="s">
        <v>130</v>
      </c>
      <c r="HB7" s="83" t="s">
        <v>130</v>
      </c>
      <c r="HC7" s="83" t="s">
        <v>130</v>
      </c>
      <c r="HD7" s="83">
        <v>53.5</v>
      </c>
      <c r="HE7" s="83">
        <v>67.599999999999994</v>
      </c>
      <c r="HF7" s="83">
        <v>67.8</v>
      </c>
      <c r="HG7" s="83">
        <v>71</v>
      </c>
      <c r="HH7" s="83">
        <v>70.5</v>
      </c>
      <c r="HI7" s="83" t="s">
        <v>130</v>
      </c>
      <c r="HJ7" s="83" t="s">
        <v>130</v>
      </c>
      <c r="HK7" s="83" t="s">
        <v>130</v>
      </c>
      <c r="HL7" s="83" t="s">
        <v>130</v>
      </c>
      <c r="HM7" s="83" t="s">
        <v>130</v>
      </c>
      <c r="HN7" s="83">
        <v>5.5</v>
      </c>
      <c r="HO7" s="83">
        <v>0</v>
      </c>
      <c r="HP7" s="83">
        <v>0.6</v>
      </c>
      <c r="HQ7" s="83">
        <v>0.2</v>
      </c>
      <c r="HR7" s="83">
        <v>0.1</v>
      </c>
      <c r="HS7" s="83" t="s">
        <v>130</v>
      </c>
      <c r="HT7" s="83" t="s">
        <v>130</v>
      </c>
      <c r="HU7" s="83" t="s">
        <v>130</v>
      </c>
      <c r="HV7" s="83" t="s">
        <v>130</v>
      </c>
      <c r="HW7" s="83" t="s">
        <v>130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43.2</v>
      </c>
      <c r="IS7" s="83">
        <v>49.1</v>
      </c>
      <c r="IT7" s="83">
        <v>33.799999999999997</v>
      </c>
      <c r="IU7" s="83">
        <v>24</v>
      </c>
      <c r="IV7" s="83">
        <v>23.8</v>
      </c>
      <c r="IW7" s="80" t="s">
        <v>130</v>
      </c>
      <c r="IX7" s="83" t="s">
        <v>130</v>
      </c>
      <c r="IY7" s="83" t="s">
        <v>130</v>
      </c>
      <c r="IZ7" s="83" t="s">
        <v>130</v>
      </c>
      <c r="JA7" s="83" t="s">
        <v>130</v>
      </c>
      <c r="JB7" s="83" t="s">
        <v>130</v>
      </c>
      <c r="JC7" s="83">
        <v>16.5</v>
      </c>
      <c r="JD7" s="83">
        <v>15</v>
      </c>
      <c r="JE7" s="83">
        <v>12.8</v>
      </c>
      <c r="JF7" s="83">
        <v>11.1</v>
      </c>
      <c r="JG7" s="83">
        <v>13.6</v>
      </c>
      <c r="JH7" s="83" t="s">
        <v>130</v>
      </c>
      <c r="JI7" s="83" t="s">
        <v>130</v>
      </c>
      <c r="JJ7" s="83" t="s">
        <v>130</v>
      </c>
      <c r="JK7" s="83" t="s">
        <v>130</v>
      </c>
      <c r="JL7" s="83" t="s">
        <v>130</v>
      </c>
      <c r="JM7" s="83">
        <v>39.700000000000003</v>
      </c>
      <c r="JN7" s="83">
        <v>37.5</v>
      </c>
      <c r="JO7" s="83">
        <v>37.299999999999997</v>
      </c>
      <c r="JP7" s="83">
        <v>26</v>
      </c>
      <c r="JQ7" s="83">
        <v>23.4</v>
      </c>
      <c r="JR7" s="83" t="s">
        <v>130</v>
      </c>
      <c r="JS7" s="83" t="s">
        <v>130</v>
      </c>
      <c r="JT7" s="83" t="s">
        <v>130</v>
      </c>
      <c r="JU7" s="83" t="s">
        <v>130</v>
      </c>
      <c r="JV7" s="83" t="s">
        <v>130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97.5</v>
      </c>
      <c r="KR7" s="83">
        <v>96.6</v>
      </c>
      <c r="KS7" s="83">
        <v>92.8</v>
      </c>
      <c r="KT7" s="83">
        <v>95.9</v>
      </c>
      <c r="KU7" s="83">
        <v>95.2</v>
      </c>
      <c r="KV7" s="80">
        <v>559</v>
      </c>
      <c r="KW7" s="83">
        <v>15</v>
      </c>
      <c r="KX7" s="83">
        <v>14.8</v>
      </c>
      <c r="KY7" s="83">
        <v>15.2</v>
      </c>
      <c r="KZ7" s="83">
        <v>14.5</v>
      </c>
      <c r="LA7" s="83">
        <v>14.9</v>
      </c>
      <c r="LB7" s="83">
        <v>14.5</v>
      </c>
      <c r="LC7" s="83">
        <v>14.9</v>
      </c>
      <c r="LD7" s="83">
        <v>15.3</v>
      </c>
      <c r="LE7" s="83">
        <v>14.9</v>
      </c>
      <c r="LF7" s="83">
        <v>14.9</v>
      </c>
      <c r="LG7" s="83">
        <v>0</v>
      </c>
      <c r="LH7" s="83">
        <v>0</v>
      </c>
      <c r="LI7" s="83">
        <v>0</v>
      </c>
      <c r="LJ7" s="83">
        <v>2.5</v>
      </c>
      <c r="LK7" s="83">
        <v>0</v>
      </c>
      <c r="LL7" s="83">
        <v>0.3</v>
      </c>
      <c r="LM7" s="83">
        <v>0.3</v>
      </c>
      <c r="LN7" s="83">
        <v>0.7</v>
      </c>
      <c r="LO7" s="83">
        <v>0.4</v>
      </c>
      <c r="LP7" s="83">
        <v>1.8</v>
      </c>
      <c r="LQ7" s="83">
        <v>0</v>
      </c>
      <c r="LR7" s="83">
        <v>0</v>
      </c>
      <c r="LS7" s="83">
        <v>0</v>
      </c>
      <c r="LT7" s="83">
        <v>0</v>
      </c>
      <c r="LU7" s="83">
        <v>0</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v>100</v>
      </c>
      <c r="ML7" s="83">
        <v>100</v>
      </c>
      <c r="MM7" s="83">
        <v>100</v>
      </c>
      <c r="MN7" s="83">
        <v>100</v>
      </c>
      <c r="MO7" s="83">
        <v>100</v>
      </c>
      <c r="MP7" s="83">
        <v>98.7</v>
      </c>
      <c r="MQ7" s="83">
        <v>98.2</v>
      </c>
      <c r="MR7" s="83">
        <v>98.7</v>
      </c>
      <c r="MS7" s="83">
        <v>98.8</v>
      </c>
      <c r="MT7" s="83">
        <v>98.9</v>
      </c>
      <c r="MU7" s="83" t="s">
        <v>130</v>
      </c>
      <c r="MV7" s="83" t="s">
        <v>130</v>
      </c>
      <c r="MW7" s="83" t="s">
        <v>130</v>
      </c>
      <c r="MX7" s="83" t="s">
        <v>130</v>
      </c>
      <c r="MY7" s="83" t="s">
        <v>130</v>
      </c>
      <c r="MZ7" s="83" t="s">
        <v>130</v>
      </c>
      <c r="NA7" s="83" t="s">
        <v>130</v>
      </c>
      <c r="NB7" s="83" t="s">
        <v>130</v>
      </c>
      <c r="NC7" s="83" t="s">
        <v>130</v>
      </c>
      <c r="ND7" s="83" t="s">
        <v>130</v>
      </c>
      <c r="NE7" s="83" t="s">
        <v>130</v>
      </c>
      <c r="NF7" s="83" t="s">
        <v>130</v>
      </c>
      <c r="NG7" s="83">
        <v>3</v>
      </c>
      <c r="NH7" s="83">
        <v>3</v>
      </c>
      <c r="NI7" s="83">
        <v>3</v>
      </c>
      <c r="NJ7" s="83">
        <v>3</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（最大出力合計559kW）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（最大出力合計559kW）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106.9</v>
      </c>
      <c r="AZ11" s="95">
        <f>AZ7</f>
        <v>100.4</v>
      </c>
      <c r="BA11" s="95">
        <f>BA7</f>
        <v>99.1</v>
      </c>
      <c r="BB11" s="95">
        <f>BB7</f>
        <v>100.5</v>
      </c>
      <c r="BC11" s="95">
        <f>BC7</f>
        <v>112.2</v>
      </c>
      <c r="BD11" s="84"/>
      <c r="BE11" s="84"/>
      <c r="BF11" s="84"/>
      <c r="BG11" s="84"/>
      <c r="BH11" s="84"/>
      <c r="BI11" s="94" t="s">
        <v>143</v>
      </c>
      <c r="BJ11" s="95">
        <f>BJ7</f>
        <v>706.4</v>
      </c>
      <c r="BK11" s="95">
        <f>BK7</f>
        <v>680.5</v>
      </c>
      <c r="BL11" s="95">
        <f>BL7</f>
        <v>697.2</v>
      </c>
      <c r="BM11" s="95">
        <f>BM7</f>
        <v>653.9</v>
      </c>
      <c r="BN11" s="95">
        <f>BN7</f>
        <v>692</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f>CF7</f>
        <v>40073.599999999999</v>
      </c>
      <c r="CG11" s="95">
        <f>CG7</f>
        <v>42886.9</v>
      </c>
      <c r="CH11" s="95">
        <f>CH7</f>
        <v>43162.9</v>
      </c>
      <c r="CI11" s="95">
        <f>CI7</f>
        <v>43018.3</v>
      </c>
      <c r="CJ11" s="95">
        <f>CJ7</f>
        <v>38880.5</v>
      </c>
      <c r="CK11" s="84"/>
      <c r="CL11" s="84"/>
      <c r="CM11" s="84"/>
      <c r="CN11" s="84"/>
      <c r="CO11" s="94" t="s">
        <v>143</v>
      </c>
      <c r="CP11" s="96">
        <f>CP7</f>
        <v>2034</v>
      </c>
      <c r="CQ11" s="96">
        <f>CQ7</f>
        <v>116</v>
      </c>
      <c r="CR11" s="96">
        <f>CR7</f>
        <v>-283</v>
      </c>
      <c r="CS11" s="96">
        <f>CS7</f>
        <v>142</v>
      </c>
      <c r="CT11" s="96">
        <f>CT7</f>
        <v>3459</v>
      </c>
      <c r="CU11" s="84"/>
      <c r="CV11" s="84"/>
      <c r="CW11" s="84"/>
      <c r="CX11" s="84"/>
      <c r="CY11" s="84"/>
      <c r="CZ11" s="94" t="s">
        <v>143</v>
      </c>
      <c r="DA11" s="95">
        <f>DA7</f>
        <v>15</v>
      </c>
      <c r="DB11" s="95">
        <f>DB7</f>
        <v>14.8</v>
      </c>
      <c r="DC11" s="95">
        <f>DC7</f>
        <v>15.2</v>
      </c>
      <c r="DD11" s="95">
        <f>DD7</f>
        <v>14.5</v>
      </c>
      <c r="DE11" s="95">
        <f>DE7</f>
        <v>14.9</v>
      </c>
      <c r="DF11" s="84"/>
      <c r="DG11" s="84"/>
      <c r="DH11" s="84"/>
      <c r="DI11" s="84"/>
      <c r="DJ11" s="94" t="s">
        <v>143</v>
      </c>
      <c r="DK11" s="95">
        <f>DK7</f>
        <v>0</v>
      </c>
      <c r="DL11" s="95">
        <f>DL7</f>
        <v>0</v>
      </c>
      <c r="DM11" s="95">
        <f>DM7</f>
        <v>0</v>
      </c>
      <c r="DN11" s="95">
        <f>DN7</f>
        <v>2.5</v>
      </c>
      <c r="DO11" s="95">
        <f>DO7</f>
        <v>0</v>
      </c>
      <c r="DP11" s="84"/>
      <c r="DQ11" s="84"/>
      <c r="DR11" s="84"/>
      <c r="DS11" s="84"/>
      <c r="DT11" s="94" t="s">
        <v>143</v>
      </c>
      <c r="DU11" s="95">
        <f>DU7</f>
        <v>0</v>
      </c>
      <c r="DV11" s="95">
        <f>DV7</f>
        <v>0</v>
      </c>
      <c r="DW11" s="95">
        <f>DW7</f>
        <v>0</v>
      </c>
      <c r="DX11" s="95">
        <f>DX7</f>
        <v>0</v>
      </c>
      <c r="DY11" s="95">
        <f>DY7</f>
        <v>0</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143</v>
      </c>
      <c r="EO11" s="95">
        <f>EO7</f>
        <v>100</v>
      </c>
      <c r="EP11" s="95">
        <f>EP7</f>
        <v>100</v>
      </c>
      <c r="EQ11" s="95">
        <f>EQ7</f>
        <v>100</v>
      </c>
      <c r="ER11" s="95">
        <f>ER7</f>
        <v>100</v>
      </c>
      <c r="ES11" s="95">
        <f>ES7</f>
        <v>100</v>
      </c>
      <c r="ET11" s="84"/>
      <c r="EU11" s="84"/>
      <c r="EV11" s="84"/>
      <c r="EW11" s="84"/>
      <c r="EX11" s="84"/>
      <c r="EY11" s="94" t="s">
        <v>143</v>
      </c>
      <c r="EZ11" s="95" t="str">
        <f>EZ7</f>
        <v>-</v>
      </c>
      <c r="FA11" s="95" t="str">
        <f>FA7</f>
        <v>-</v>
      </c>
      <c r="FB11" s="95" t="str">
        <f>FB7</f>
        <v>-</v>
      </c>
      <c r="FC11" s="95" t="str">
        <f>FC7</f>
        <v>-</v>
      </c>
      <c r="FD11" s="95" t="str">
        <f>FD7</f>
        <v>-</v>
      </c>
      <c r="FE11" s="84"/>
      <c r="FF11" s="84"/>
      <c r="FG11" s="84"/>
      <c r="FH11" s="84"/>
      <c r="FI11" s="94" t="s">
        <v>143</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t="str">
        <f>GN7</f>
        <v>-</v>
      </c>
      <c r="GO11" s="95" t="str">
        <f>GO7</f>
        <v>-</v>
      </c>
      <c r="GP11" s="95" t="str">
        <f>GP7</f>
        <v>-</v>
      </c>
      <c r="GQ11" s="95" t="str">
        <f>GQ7</f>
        <v>-</v>
      </c>
      <c r="GR11" s="95" t="str">
        <f>GR7</f>
        <v>-</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143</v>
      </c>
      <c r="KW11" s="95">
        <f>KW7</f>
        <v>15</v>
      </c>
      <c r="KX11" s="95">
        <f>KX7</f>
        <v>14.8</v>
      </c>
      <c r="KY11" s="95">
        <f>KY7</f>
        <v>15.2</v>
      </c>
      <c r="KZ11" s="95">
        <f>KZ7</f>
        <v>14.5</v>
      </c>
      <c r="LA11" s="95">
        <f>LA7</f>
        <v>14.9</v>
      </c>
      <c r="LB11" s="84"/>
      <c r="LC11" s="84"/>
      <c r="LD11" s="84"/>
      <c r="LE11" s="84"/>
      <c r="LF11" s="94" t="s">
        <v>143</v>
      </c>
      <c r="LG11" s="95">
        <f>LG7</f>
        <v>0</v>
      </c>
      <c r="LH11" s="95">
        <f>LH7</f>
        <v>0</v>
      </c>
      <c r="LI11" s="95">
        <f>LI7</f>
        <v>0</v>
      </c>
      <c r="LJ11" s="95">
        <f>LJ7</f>
        <v>2.5</v>
      </c>
      <c r="LK11" s="95">
        <f>LK7</f>
        <v>0</v>
      </c>
      <c r="LL11" s="84"/>
      <c r="LM11" s="84"/>
      <c r="LN11" s="84"/>
      <c r="LO11" s="84"/>
      <c r="LP11" s="94" t="s">
        <v>143</v>
      </c>
      <c r="LQ11" s="95">
        <f>LQ7</f>
        <v>0</v>
      </c>
      <c r="LR11" s="95">
        <f>LR7</f>
        <v>0</v>
      </c>
      <c r="LS11" s="95">
        <f>LS7</f>
        <v>0</v>
      </c>
      <c r="LT11" s="95">
        <f>LT7</f>
        <v>0</v>
      </c>
      <c r="LU11" s="95">
        <f>LU7</f>
        <v>0</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88.8</v>
      </c>
      <c r="AZ12" s="95">
        <f>BE7</f>
        <v>121.3</v>
      </c>
      <c r="BA12" s="95">
        <f>BF7</f>
        <v>123.2</v>
      </c>
      <c r="BB12" s="95">
        <f>BG7</f>
        <v>134.69999999999999</v>
      </c>
      <c r="BC12" s="95">
        <f>BH7</f>
        <v>141.80000000000001</v>
      </c>
      <c r="BD12" s="84"/>
      <c r="BE12" s="84"/>
      <c r="BF12" s="84"/>
      <c r="BG12" s="84"/>
      <c r="BH12" s="84"/>
      <c r="BI12" s="94" t="s">
        <v>144</v>
      </c>
      <c r="BJ12" s="95">
        <f>BO7</f>
        <v>269.8</v>
      </c>
      <c r="BK12" s="95">
        <f>BP7</f>
        <v>247.9</v>
      </c>
      <c r="BL12" s="95">
        <f>BQ7</f>
        <v>240.1</v>
      </c>
      <c r="BM12" s="95">
        <f>BR7</f>
        <v>253.6</v>
      </c>
      <c r="BN12" s="95">
        <f>BS7</f>
        <v>238</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f>CK7</f>
        <v>22847.9</v>
      </c>
      <c r="CG12" s="95">
        <f>CL7</f>
        <v>19199</v>
      </c>
      <c r="CH12" s="95">
        <f>CM7</f>
        <v>19863.5</v>
      </c>
      <c r="CI12" s="95">
        <f>CN7</f>
        <v>19066.3</v>
      </c>
      <c r="CJ12" s="95">
        <f>CO7</f>
        <v>18998.7</v>
      </c>
      <c r="CK12" s="84"/>
      <c r="CL12" s="84"/>
      <c r="CM12" s="84"/>
      <c r="CN12" s="84"/>
      <c r="CO12" s="94" t="s">
        <v>144</v>
      </c>
      <c r="CP12" s="96">
        <f>CU7</f>
        <v>2390</v>
      </c>
      <c r="CQ12" s="96">
        <f>CV7</f>
        <v>32739</v>
      </c>
      <c r="CR12" s="96">
        <f>CW7</f>
        <v>34140</v>
      </c>
      <c r="CS12" s="96">
        <f>CX7</f>
        <v>33434</v>
      </c>
      <c r="CT12" s="96">
        <f>CY7</f>
        <v>36820</v>
      </c>
      <c r="CU12" s="84"/>
      <c r="CV12" s="84"/>
      <c r="CW12" s="84"/>
      <c r="CX12" s="84"/>
      <c r="CY12" s="84"/>
      <c r="CZ12" s="94" t="s">
        <v>144</v>
      </c>
      <c r="DA12" s="95">
        <f>DF7</f>
        <v>36.4</v>
      </c>
      <c r="DB12" s="95">
        <f>DG7</f>
        <v>31.6</v>
      </c>
      <c r="DC12" s="95">
        <f>DH7</f>
        <v>31.6</v>
      </c>
      <c r="DD12" s="95">
        <f>DI7</f>
        <v>30.1</v>
      </c>
      <c r="DE12" s="95">
        <f>DJ7</f>
        <v>30.3</v>
      </c>
      <c r="DF12" s="84"/>
      <c r="DG12" s="84"/>
      <c r="DH12" s="84"/>
      <c r="DI12" s="84"/>
      <c r="DJ12" s="94" t="s">
        <v>144</v>
      </c>
      <c r="DK12" s="95">
        <f>DP7</f>
        <v>8.3000000000000007</v>
      </c>
      <c r="DL12" s="95">
        <f>DQ7</f>
        <v>7.1</v>
      </c>
      <c r="DM12" s="95">
        <f>DR7</f>
        <v>7.3</v>
      </c>
      <c r="DN12" s="95">
        <f>DS7</f>
        <v>5.3</v>
      </c>
      <c r="DO12" s="95">
        <f>DT7</f>
        <v>6.4</v>
      </c>
      <c r="DP12" s="84"/>
      <c r="DQ12" s="84"/>
      <c r="DR12" s="84"/>
      <c r="DS12" s="84"/>
      <c r="DT12" s="94" t="s">
        <v>144</v>
      </c>
      <c r="DU12" s="95">
        <f>DZ7</f>
        <v>110.5</v>
      </c>
      <c r="DV12" s="95">
        <f>EA7</f>
        <v>156.5</v>
      </c>
      <c r="DW12" s="95">
        <f>EB7</f>
        <v>157.6</v>
      </c>
      <c r="DX12" s="95">
        <f>EC7</f>
        <v>173.7</v>
      </c>
      <c r="DY12" s="95">
        <f>ED7</f>
        <v>160.19999999999999</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f>ET7</f>
        <v>74.2</v>
      </c>
      <c r="EP12" s="95">
        <f>EU7</f>
        <v>86.8</v>
      </c>
      <c r="EQ12" s="95">
        <f>EV7</f>
        <v>83.6</v>
      </c>
      <c r="ER12" s="95">
        <f>EW7</f>
        <v>82.6</v>
      </c>
      <c r="ES12" s="95">
        <f>EX7</f>
        <v>83.2</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144</v>
      </c>
      <c r="FT12" s="95" t="str">
        <f>IF($FT$8,FY7,"-")</f>
        <v>-</v>
      </c>
      <c r="FU12" s="95" t="str">
        <f>IF($FT$8,FZ7,"-")</f>
        <v>-</v>
      </c>
      <c r="FV12" s="95" t="str">
        <f>IF($FT$8,GA7,"-")</f>
        <v>-</v>
      </c>
      <c r="FW12" s="95" t="str">
        <f>IF($FT$8,GB7,"-")</f>
        <v>-</v>
      </c>
      <c r="FX12" s="95" t="str">
        <f>IF($FT$8,GC7,"-")</f>
        <v>-</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t="str">
        <f>IF($GN$8,GU7,"-")</f>
        <v>-</v>
      </c>
      <c r="GQ12" s="95" t="str">
        <f>IF($GN$8,GV7,"-")</f>
        <v>-</v>
      </c>
      <c r="GR12" s="95" t="str">
        <f>IF($GN$8,GW7,"-")</f>
        <v>-</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144</v>
      </c>
      <c r="KW12" s="95">
        <f>IF($KW$8,LB7,"-")</f>
        <v>14.5</v>
      </c>
      <c r="KX12" s="95">
        <f>IF($KW$8,LC7,"-")</f>
        <v>14.9</v>
      </c>
      <c r="KY12" s="95">
        <f>IF($KW$8,LD7,"-")</f>
        <v>15.3</v>
      </c>
      <c r="KZ12" s="95">
        <f>IF($KW$8,LE7,"-")</f>
        <v>14.9</v>
      </c>
      <c r="LA12" s="95">
        <f>IF($KW$8,LF7,"-")</f>
        <v>14.9</v>
      </c>
      <c r="LB12" s="84"/>
      <c r="LC12" s="84"/>
      <c r="LD12" s="84"/>
      <c r="LE12" s="84"/>
      <c r="LF12" s="94" t="s">
        <v>144</v>
      </c>
      <c r="LG12" s="95">
        <f>IF($LG$8,LL7,"-")</f>
        <v>0.3</v>
      </c>
      <c r="LH12" s="95">
        <f>IF($LG$8,LM7,"-")</f>
        <v>0.3</v>
      </c>
      <c r="LI12" s="95">
        <f>IF($LG$8,LN7,"-")</f>
        <v>0.7</v>
      </c>
      <c r="LJ12" s="95">
        <f>IF($LG$8,LO7,"-")</f>
        <v>0.4</v>
      </c>
      <c r="LK12" s="95">
        <f>IF($LG$8,LP7,"-")</f>
        <v>1.8</v>
      </c>
      <c r="LL12" s="84"/>
      <c r="LM12" s="84"/>
      <c r="LN12" s="84"/>
      <c r="LO12" s="84"/>
      <c r="LP12" s="94" t="s">
        <v>144</v>
      </c>
      <c r="LQ12" s="95">
        <f>IF($LQ$8,LV7,"-")</f>
        <v>189.5</v>
      </c>
      <c r="LR12" s="95">
        <f>IF($LQ$8,LW7,"-")</f>
        <v>172</v>
      </c>
      <c r="LS12" s="95">
        <f>IF($LQ$8,LX7,"-")</f>
        <v>151.69999999999999</v>
      </c>
      <c r="LT12" s="95">
        <f>IF($LQ$8,LY7,"-")</f>
        <v>138.1</v>
      </c>
      <c r="LU12" s="95">
        <f>IF($LQ$8,LZ7,"-")</f>
        <v>125.8</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145</v>
      </c>
      <c r="AY13" s="95">
        <f>$BI$7</f>
        <v>100</v>
      </c>
      <c r="AZ13" s="95">
        <f>$BI$7</f>
        <v>100</v>
      </c>
      <c r="BA13" s="95">
        <f>$BI$7</f>
        <v>100</v>
      </c>
      <c r="BB13" s="95">
        <f>$BI$7</f>
        <v>100</v>
      </c>
      <c r="BC13" s="95">
        <f>$BI$7</f>
        <v>100</v>
      </c>
      <c r="BD13" s="84"/>
      <c r="BE13" s="84"/>
      <c r="BF13" s="84"/>
      <c r="BG13" s="84"/>
      <c r="BH13" s="84"/>
      <c r="BI13" s="94" t="s">
        <v>145</v>
      </c>
      <c r="BJ13" s="95">
        <f>$BT$7</f>
        <v>100</v>
      </c>
      <c r="BK13" s="95">
        <f>$BT$7</f>
        <v>100</v>
      </c>
      <c r="BL13" s="95">
        <f>$BT$7</f>
        <v>100</v>
      </c>
      <c r="BM13" s="95">
        <f>$BT$7</f>
        <v>100</v>
      </c>
      <c r="BN13" s="95">
        <f>$BT$7</f>
        <v>100</v>
      </c>
      <c r="BO13" s="84"/>
      <c r="BP13" s="84"/>
      <c r="BQ13" s="84"/>
      <c r="BR13" s="84"/>
      <c r="BS13" s="84"/>
      <c r="BT13" s="94" t="s">
        <v>145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146</v>
      </c>
      <c r="C14" s="99"/>
      <c r="D14" s="100"/>
      <c r="E14" s="99"/>
      <c r="F14" s="197" t="s">
        <v>147</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148</v>
      </c>
      <c r="C15" s="196"/>
      <c r="D15" s="100"/>
      <c r="E15" s="97">
        <v>1</v>
      </c>
      <c r="F15" s="196" t="s">
        <v>149</v>
      </c>
      <c r="G15" s="196"/>
      <c r="H15" s="102" t="s">
        <v>150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151</v>
      </c>
      <c r="AY15" s="103"/>
      <c r="AZ15" s="103"/>
      <c r="BA15" s="103"/>
      <c r="BB15" s="103"/>
      <c r="BC15" s="103"/>
      <c r="BD15" s="100"/>
      <c r="BE15" s="100"/>
      <c r="BF15" s="100"/>
      <c r="BG15" s="100"/>
      <c r="BH15" s="100"/>
      <c r="BI15" s="101" t="s">
        <v>151</v>
      </c>
      <c r="BJ15" s="103"/>
      <c r="BK15" s="103"/>
      <c r="BL15" s="103"/>
      <c r="BM15" s="103"/>
      <c r="BN15" s="103"/>
      <c r="BO15" s="100"/>
      <c r="BP15" s="100"/>
      <c r="BQ15" s="100"/>
      <c r="BR15" s="100"/>
      <c r="BS15" s="100"/>
      <c r="BT15" s="101" t="s">
        <v>151</v>
      </c>
      <c r="BU15" s="103"/>
      <c r="BV15" s="103"/>
      <c r="BW15" s="103"/>
      <c r="BX15" s="103"/>
      <c r="BY15" s="103"/>
      <c r="BZ15" s="100"/>
      <c r="CA15" s="100"/>
      <c r="CB15" s="100"/>
      <c r="CC15" s="100"/>
      <c r="CD15" s="100"/>
      <c r="CE15" s="101" t="s">
        <v>151</v>
      </c>
      <c r="CF15" s="103"/>
      <c r="CG15" s="103"/>
      <c r="CH15" s="103"/>
      <c r="CI15" s="103"/>
      <c r="CJ15" s="103"/>
      <c r="CK15" s="100"/>
      <c r="CL15" s="100"/>
      <c r="CM15" s="100"/>
      <c r="CN15" s="100"/>
      <c r="CO15" s="101" t="s">
        <v>151</v>
      </c>
      <c r="CP15" s="103"/>
      <c r="CQ15" s="103"/>
      <c r="CR15" s="103"/>
      <c r="CS15" s="103"/>
      <c r="CT15" s="103"/>
      <c r="CU15" s="100"/>
      <c r="CV15" s="100"/>
      <c r="CW15" s="100"/>
      <c r="CX15" s="100"/>
      <c r="CY15" s="100"/>
      <c r="CZ15" s="101" t="s">
        <v>151</v>
      </c>
      <c r="DA15" s="103"/>
      <c r="DB15" s="103"/>
      <c r="DC15" s="103"/>
      <c r="DD15" s="103"/>
      <c r="DE15" s="103"/>
      <c r="DF15" s="100"/>
      <c r="DG15" s="100"/>
      <c r="DH15" s="100"/>
      <c r="DI15" s="100"/>
      <c r="DJ15" s="101" t="s">
        <v>151</v>
      </c>
      <c r="DK15" s="103"/>
      <c r="DL15" s="103"/>
      <c r="DM15" s="103"/>
      <c r="DN15" s="103"/>
      <c r="DO15" s="103"/>
      <c r="DP15" s="100"/>
      <c r="DQ15" s="100"/>
      <c r="DR15" s="100"/>
      <c r="DS15" s="100"/>
      <c r="DT15" s="101" t="s">
        <v>151</v>
      </c>
      <c r="DU15" s="103"/>
      <c r="DV15" s="103"/>
      <c r="DW15" s="103"/>
      <c r="DX15" s="103"/>
      <c r="DY15" s="103"/>
      <c r="DZ15" s="100"/>
      <c r="EA15" s="100"/>
      <c r="EB15" s="100"/>
      <c r="EC15" s="100"/>
      <c r="ED15" s="101" t="s">
        <v>151</v>
      </c>
      <c r="EE15" s="103"/>
      <c r="EF15" s="103"/>
      <c r="EG15" s="103"/>
      <c r="EH15" s="103"/>
      <c r="EI15" s="103"/>
      <c r="EJ15" s="100"/>
      <c r="EK15" s="100"/>
      <c r="EL15" s="100"/>
      <c r="EM15" s="100"/>
      <c r="EN15" s="101" t="s">
        <v>151</v>
      </c>
      <c r="EO15" s="103"/>
      <c r="EP15" s="103"/>
      <c r="EQ15" s="103"/>
      <c r="ER15" s="103"/>
      <c r="ES15" s="103"/>
      <c r="ET15" s="100"/>
      <c r="EU15" s="100"/>
      <c r="EV15" s="100"/>
      <c r="EW15" s="100"/>
      <c r="EX15" s="100"/>
      <c r="EY15" s="101" t="s">
        <v>151</v>
      </c>
      <c r="EZ15" s="103"/>
      <c r="FA15" s="103"/>
      <c r="FB15" s="103"/>
      <c r="FC15" s="103"/>
      <c r="FD15" s="103"/>
      <c r="FE15" s="100"/>
      <c r="FF15" s="100"/>
      <c r="FG15" s="100"/>
      <c r="FH15" s="100"/>
      <c r="FI15" s="101" t="s">
        <v>151</v>
      </c>
      <c r="FJ15" s="103"/>
      <c r="FK15" s="103"/>
      <c r="FL15" s="103"/>
      <c r="FM15" s="103"/>
      <c r="FN15" s="103"/>
      <c r="FO15" s="100"/>
      <c r="FP15" s="100"/>
      <c r="FQ15" s="100"/>
      <c r="FR15" s="100"/>
      <c r="FS15" s="101" t="s">
        <v>151</v>
      </c>
      <c r="FT15" s="103"/>
      <c r="FU15" s="103"/>
      <c r="FV15" s="103"/>
      <c r="FW15" s="103"/>
      <c r="FX15" s="103"/>
      <c r="FY15" s="100"/>
      <c r="FZ15" s="100"/>
      <c r="GA15" s="100"/>
      <c r="GB15" s="100"/>
      <c r="GC15" s="101" t="s">
        <v>151</v>
      </c>
      <c r="GD15" s="103"/>
      <c r="GE15" s="103"/>
      <c r="GF15" s="103"/>
      <c r="GG15" s="103"/>
      <c r="GH15" s="103"/>
      <c r="GI15" s="100"/>
      <c r="GJ15" s="100"/>
      <c r="GK15" s="100"/>
      <c r="GL15" s="100"/>
      <c r="GM15" s="101" t="s">
        <v>151</v>
      </c>
      <c r="GN15" s="103"/>
      <c r="GO15" s="103"/>
      <c r="GP15" s="103"/>
      <c r="GQ15" s="103"/>
      <c r="GR15" s="103"/>
      <c r="GS15" s="100"/>
      <c r="GT15" s="100"/>
      <c r="GU15" s="100"/>
      <c r="GV15" s="100"/>
      <c r="GW15" s="100"/>
      <c r="GX15" s="101" t="s">
        <v>151</v>
      </c>
      <c r="GY15" s="103"/>
      <c r="GZ15" s="103"/>
      <c r="HA15" s="103"/>
      <c r="HB15" s="103"/>
      <c r="HC15" s="103"/>
      <c r="HD15" s="100"/>
      <c r="HE15" s="100"/>
      <c r="HF15" s="100"/>
      <c r="HG15" s="100"/>
      <c r="HH15" s="101" t="s">
        <v>151</v>
      </c>
      <c r="HI15" s="103"/>
      <c r="HJ15" s="103"/>
      <c r="HK15" s="103"/>
      <c r="HL15" s="103"/>
      <c r="HM15" s="103"/>
      <c r="HN15" s="100"/>
      <c r="HO15" s="100"/>
      <c r="HP15" s="100"/>
      <c r="HQ15" s="100"/>
      <c r="HR15" s="101" t="s">
        <v>151</v>
      </c>
      <c r="HS15" s="103"/>
      <c r="HT15" s="103"/>
      <c r="HU15" s="103"/>
      <c r="HV15" s="103"/>
      <c r="HW15" s="103"/>
      <c r="HX15" s="100"/>
      <c r="HY15" s="100"/>
      <c r="HZ15" s="100"/>
      <c r="IA15" s="100"/>
      <c r="IB15" s="101" t="s">
        <v>151</v>
      </c>
      <c r="IC15" s="103"/>
      <c r="ID15" s="103"/>
      <c r="IE15" s="103"/>
      <c r="IF15" s="103"/>
      <c r="IG15" s="103"/>
      <c r="IH15" s="100"/>
      <c r="II15" s="100"/>
      <c r="IJ15" s="100"/>
      <c r="IK15" s="100"/>
      <c r="IL15" s="101" t="s">
        <v>151</v>
      </c>
      <c r="IM15" s="103"/>
      <c r="IN15" s="103"/>
      <c r="IO15" s="103"/>
      <c r="IP15" s="103"/>
      <c r="IQ15" s="103"/>
      <c r="IR15" s="100"/>
      <c r="IS15" s="100"/>
      <c r="IT15" s="100"/>
      <c r="IU15" s="100"/>
      <c r="IV15" s="100"/>
      <c r="IW15" s="101" t="s">
        <v>151</v>
      </c>
      <c r="IX15" s="103"/>
      <c r="IY15" s="103"/>
      <c r="IZ15" s="103"/>
      <c r="JA15" s="103"/>
      <c r="JB15" s="103"/>
      <c r="JC15" s="100"/>
      <c r="JD15" s="100"/>
      <c r="JE15" s="100"/>
      <c r="JF15" s="100"/>
      <c r="JG15" s="101" t="s">
        <v>151</v>
      </c>
      <c r="JH15" s="103"/>
      <c r="JI15" s="103"/>
      <c r="JJ15" s="103"/>
      <c r="JK15" s="103"/>
      <c r="JL15" s="103"/>
      <c r="JM15" s="100"/>
      <c r="JN15" s="100"/>
      <c r="JO15" s="100"/>
      <c r="JP15" s="100"/>
      <c r="JQ15" s="101" t="s">
        <v>151</v>
      </c>
      <c r="JR15" s="103"/>
      <c r="JS15" s="103"/>
      <c r="JT15" s="103"/>
      <c r="JU15" s="103"/>
      <c r="JV15" s="103"/>
      <c r="JW15" s="100"/>
      <c r="JX15" s="100"/>
      <c r="JY15" s="100"/>
      <c r="JZ15" s="100"/>
      <c r="KA15" s="101" t="s">
        <v>151</v>
      </c>
      <c r="KB15" s="103"/>
      <c r="KC15" s="103"/>
      <c r="KD15" s="103"/>
      <c r="KE15" s="103"/>
      <c r="KF15" s="103"/>
      <c r="KG15" s="100"/>
      <c r="KH15" s="100"/>
      <c r="KI15" s="100"/>
      <c r="KJ15" s="100"/>
      <c r="KK15" s="101" t="s">
        <v>151</v>
      </c>
      <c r="KL15" s="103"/>
      <c r="KM15" s="103"/>
      <c r="KN15" s="103"/>
      <c r="KO15" s="103"/>
      <c r="KP15" s="103"/>
      <c r="KQ15" s="100"/>
      <c r="KR15" s="100"/>
      <c r="KS15" s="100"/>
      <c r="KT15" s="100"/>
      <c r="KU15" s="100"/>
      <c r="KV15" s="101" t="s">
        <v>151</v>
      </c>
      <c r="KW15" s="103"/>
      <c r="KX15" s="103"/>
      <c r="KY15" s="103"/>
      <c r="KZ15" s="103"/>
      <c r="LA15" s="103"/>
      <c r="LB15" s="100"/>
      <c r="LC15" s="100"/>
      <c r="LD15" s="100"/>
      <c r="LE15" s="100"/>
      <c r="LF15" s="101" t="s">
        <v>151</v>
      </c>
      <c r="LG15" s="103"/>
      <c r="LH15" s="103"/>
      <c r="LI15" s="103"/>
      <c r="LJ15" s="103"/>
      <c r="LK15" s="103"/>
      <c r="LL15" s="100"/>
      <c r="LM15" s="100"/>
      <c r="LN15" s="100"/>
      <c r="LO15" s="100"/>
      <c r="LP15" s="101" t="s">
        <v>151</v>
      </c>
      <c r="LQ15" s="103"/>
      <c r="LR15" s="103"/>
      <c r="LS15" s="103"/>
      <c r="LT15" s="103"/>
      <c r="LU15" s="103"/>
      <c r="LV15" s="100"/>
      <c r="LW15" s="100"/>
      <c r="LX15" s="100"/>
      <c r="LY15" s="100"/>
      <c r="LZ15" s="101" t="s">
        <v>151</v>
      </c>
      <c r="MA15" s="103"/>
      <c r="MB15" s="103"/>
      <c r="MC15" s="103"/>
      <c r="MD15" s="103"/>
      <c r="ME15" s="103"/>
      <c r="MF15" s="100"/>
      <c r="MG15" s="100"/>
      <c r="MH15" s="100"/>
      <c r="MI15" s="100"/>
      <c r="MJ15" s="101" t="s">
        <v>151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152</v>
      </c>
      <c r="C16" s="196"/>
      <c r="D16" s="100"/>
      <c r="E16" s="97">
        <f>E15+1</f>
        <v>2</v>
      </c>
      <c r="F16" s="196" t="s">
        <v>153</v>
      </c>
      <c r="G16" s="196"/>
      <c r="H16" s="102" t="s">
        <v>154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155</v>
      </c>
      <c r="C17" s="196"/>
      <c r="D17" s="100"/>
      <c r="E17" s="97">
        <f t="shared" ref="E17" si="8">E16+1</f>
        <v>3</v>
      </c>
      <c r="F17" s="196" t="s">
        <v>156</v>
      </c>
      <c r="G17" s="196"/>
      <c r="H17" s="102" t="s">
        <v>157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158</v>
      </c>
      <c r="AY17" s="106">
        <f>IF(AY7="-",NA(),AY7)</f>
        <v>106.9</v>
      </c>
      <c r="AZ17" s="106">
        <f t="shared" ref="AZ17:BC17" si="9">IF(AZ7="-",NA(),AZ7)</f>
        <v>100.4</v>
      </c>
      <c r="BA17" s="106">
        <f t="shared" si="9"/>
        <v>99.1</v>
      </c>
      <c r="BB17" s="106">
        <f t="shared" si="9"/>
        <v>100.5</v>
      </c>
      <c r="BC17" s="106">
        <f t="shared" si="9"/>
        <v>112.2</v>
      </c>
      <c r="BD17" s="100"/>
      <c r="BE17" s="100"/>
      <c r="BF17" s="100"/>
      <c r="BG17" s="100"/>
      <c r="BH17" s="100"/>
      <c r="BI17" s="105" t="s">
        <v>158</v>
      </c>
      <c r="BJ17" s="106">
        <f>IF(BJ7="-",NA(),BJ7)</f>
        <v>706.4</v>
      </c>
      <c r="BK17" s="106">
        <f t="shared" ref="BK17:BN17" si="10">IF(BK7="-",NA(),BK7)</f>
        <v>680.5</v>
      </c>
      <c r="BL17" s="106">
        <f t="shared" si="10"/>
        <v>697.2</v>
      </c>
      <c r="BM17" s="106">
        <f t="shared" si="10"/>
        <v>653.9</v>
      </c>
      <c r="BN17" s="106">
        <f t="shared" si="10"/>
        <v>692</v>
      </c>
      <c r="BO17" s="100"/>
      <c r="BP17" s="100"/>
      <c r="BQ17" s="100"/>
      <c r="BR17" s="100"/>
      <c r="BS17" s="100"/>
      <c r="BT17" s="105" t="s">
        <v>158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158</v>
      </c>
      <c r="CF17" s="106">
        <f>IF(CF7="-",NA(),CF7)</f>
        <v>40073.599999999999</v>
      </c>
      <c r="CG17" s="106">
        <f t="shared" ref="CG17:CJ17" si="12">IF(CG7="-",NA(),CG7)</f>
        <v>42886.9</v>
      </c>
      <c r="CH17" s="106">
        <f t="shared" si="12"/>
        <v>43162.9</v>
      </c>
      <c r="CI17" s="106">
        <f t="shared" si="12"/>
        <v>43018.3</v>
      </c>
      <c r="CJ17" s="106">
        <f t="shared" si="12"/>
        <v>38880.5</v>
      </c>
      <c r="CK17" s="100"/>
      <c r="CL17" s="100"/>
      <c r="CM17" s="100"/>
      <c r="CN17" s="100"/>
      <c r="CO17" s="105" t="s">
        <v>158</v>
      </c>
      <c r="CP17" s="107">
        <f>IF(CP7="-",NA(),CP7)</f>
        <v>2034</v>
      </c>
      <c r="CQ17" s="107">
        <f t="shared" ref="CQ17:CT17" si="13">IF(CQ7="-",NA(),CQ7)</f>
        <v>116</v>
      </c>
      <c r="CR17" s="107">
        <f t="shared" si="13"/>
        <v>-283</v>
      </c>
      <c r="CS17" s="107">
        <f t="shared" si="13"/>
        <v>142</v>
      </c>
      <c r="CT17" s="107">
        <f t="shared" si="13"/>
        <v>3459</v>
      </c>
      <c r="CU17" s="100"/>
      <c r="CV17" s="100"/>
      <c r="CW17" s="100"/>
      <c r="CX17" s="100"/>
      <c r="CY17" s="100"/>
      <c r="CZ17" s="105" t="s">
        <v>158</v>
      </c>
      <c r="DA17" s="106">
        <f>IF(DA7="-",NA(),DA7)</f>
        <v>15</v>
      </c>
      <c r="DB17" s="106">
        <f t="shared" ref="DB17:DE17" si="14">IF(DB7="-",NA(),DB7)</f>
        <v>14.8</v>
      </c>
      <c r="DC17" s="106">
        <f t="shared" si="14"/>
        <v>15.2</v>
      </c>
      <c r="DD17" s="106">
        <f t="shared" si="14"/>
        <v>14.5</v>
      </c>
      <c r="DE17" s="106">
        <f t="shared" si="14"/>
        <v>14.9</v>
      </c>
      <c r="DF17" s="100"/>
      <c r="DG17" s="100"/>
      <c r="DH17" s="100"/>
      <c r="DI17" s="100"/>
      <c r="DJ17" s="105" t="s">
        <v>158</v>
      </c>
      <c r="DK17" s="106">
        <f>IF(DK7="-",NA(),DK7)</f>
        <v>0</v>
      </c>
      <c r="DL17" s="106">
        <f t="shared" ref="DL17:DO17" si="15">IF(DL7="-",NA(),DL7)</f>
        <v>0</v>
      </c>
      <c r="DM17" s="106">
        <f t="shared" si="15"/>
        <v>0</v>
      </c>
      <c r="DN17" s="106">
        <f t="shared" si="15"/>
        <v>2.5</v>
      </c>
      <c r="DO17" s="106">
        <f t="shared" si="15"/>
        <v>0</v>
      </c>
      <c r="DP17" s="100"/>
      <c r="DQ17" s="100"/>
      <c r="DR17" s="100"/>
      <c r="DS17" s="100"/>
      <c r="DT17" s="105" t="s">
        <v>158</v>
      </c>
      <c r="DU17" s="106">
        <f>IF(DU7="-",NA(),DU7)</f>
        <v>0</v>
      </c>
      <c r="DV17" s="106">
        <f t="shared" ref="DV17:DY17" si="16">IF(DV7="-",NA(),DV7)</f>
        <v>0</v>
      </c>
      <c r="DW17" s="106">
        <f t="shared" si="16"/>
        <v>0</v>
      </c>
      <c r="DX17" s="106">
        <f t="shared" si="16"/>
        <v>0</v>
      </c>
      <c r="DY17" s="106">
        <f t="shared" si="16"/>
        <v>0</v>
      </c>
      <c r="DZ17" s="100"/>
      <c r="EA17" s="100"/>
      <c r="EB17" s="100"/>
      <c r="EC17" s="100"/>
      <c r="ED17" s="105" t="s">
        <v>158</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158</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158</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158</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158</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158</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158</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158</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158</v>
      </c>
      <c r="KW17" s="106">
        <f>IF(KW7="-",NA(),KW7)</f>
        <v>15</v>
      </c>
      <c r="KX17" s="106">
        <f t="shared" ref="KX17:LA17" si="34">IF(KX7="-",NA(),KX7)</f>
        <v>14.8</v>
      </c>
      <c r="KY17" s="106">
        <f t="shared" si="34"/>
        <v>15.2</v>
      </c>
      <c r="KZ17" s="106">
        <f t="shared" si="34"/>
        <v>14.5</v>
      </c>
      <c r="LA17" s="106">
        <f t="shared" si="34"/>
        <v>14.9</v>
      </c>
      <c r="LB17" s="100"/>
      <c r="LC17" s="100"/>
      <c r="LD17" s="100"/>
      <c r="LE17" s="100"/>
      <c r="LF17" s="105" t="s">
        <v>158</v>
      </c>
      <c r="LG17" s="106">
        <f>IF(LG7="-",NA(),LG7)</f>
        <v>0</v>
      </c>
      <c r="LH17" s="106">
        <f t="shared" ref="LH17:LK17" si="35">IF(LH7="-",NA(),LH7)</f>
        <v>0</v>
      </c>
      <c r="LI17" s="106">
        <f t="shared" si="35"/>
        <v>0</v>
      </c>
      <c r="LJ17" s="106">
        <f t="shared" si="35"/>
        <v>2.5</v>
      </c>
      <c r="LK17" s="106">
        <f t="shared" si="35"/>
        <v>0</v>
      </c>
      <c r="LL17" s="100"/>
      <c r="LM17" s="100"/>
      <c r="LN17" s="100"/>
      <c r="LO17" s="100"/>
      <c r="LP17" s="105" t="s">
        <v>158</v>
      </c>
      <c r="LQ17" s="106">
        <f>IF(LQ7="-",NA(),LQ7)</f>
        <v>0</v>
      </c>
      <c r="LR17" s="106">
        <f t="shared" ref="LR17:LU17" si="36">IF(LR7="-",NA(),LR7)</f>
        <v>0</v>
      </c>
      <c r="LS17" s="106">
        <f t="shared" si="36"/>
        <v>0</v>
      </c>
      <c r="LT17" s="106">
        <f t="shared" si="36"/>
        <v>0</v>
      </c>
      <c r="LU17" s="106">
        <f t="shared" si="36"/>
        <v>0</v>
      </c>
      <c r="LV17" s="100"/>
      <c r="LW17" s="100"/>
      <c r="LX17" s="100"/>
      <c r="LY17" s="100"/>
      <c r="LZ17" s="105" t="s">
        <v>158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158</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159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160</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160</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160</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160</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160</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160</v>
      </c>
      <c r="DA18" s="106">
        <f>IF(DF7="-",NA(),DF7)</f>
        <v>36.4</v>
      </c>
      <c r="DB18" s="106">
        <f t="shared" ref="DB18:DE18" si="44">IF(DG7="-",NA(),DG7)</f>
        <v>31.6</v>
      </c>
      <c r="DC18" s="106">
        <f t="shared" si="44"/>
        <v>31.6</v>
      </c>
      <c r="DD18" s="106">
        <f t="shared" si="44"/>
        <v>30.1</v>
      </c>
      <c r="DE18" s="106">
        <f t="shared" si="44"/>
        <v>30.3</v>
      </c>
      <c r="DF18" s="100"/>
      <c r="DG18" s="100"/>
      <c r="DH18" s="100"/>
      <c r="DI18" s="100"/>
      <c r="DJ18" s="105" t="s">
        <v>160</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160</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160</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160</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160</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160</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160</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160</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160</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160</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160</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160</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160</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160</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160</v>
      </c>
      <c r="LG18" s="106">
        <f>IF(OR(NOT($LG$8),LL7="-"),NA(),LL7)</f>
        <v>0.3</v>
      </c>
      <c r="LH18" s="106">
        <f>IF(OR(NOT($LG$8),LM7="-"),NA(),LM7)</f>
        <v>0.3</v>
      </c>
      <c r="LI18" s="106">
        <f>IF(OR(NOT($LG$8),LN7="-"),NA(),LN7)</f>
        <v>0.7</v>
      </c>
      <c r="LJ18" s="106">
        <f>IF(OR(NOT($LG$8),LO7="-"),NA(),LO7)</f>
        <v>0.4</v>
      </c>
      <c r="LK18" s="106">
        <f>IF(OR(NOT($LG$8),LP7="-"),NA(),LP7)</f>
        <v>1.8</v>
      </c>
      <c r="LL18" s="100"/>
      <c r="LM18" s="100"/>
      <c r="LN18" s="100"/>
      <c r="LO18" s="100"/>
      <c r="LP18" s="105" t="s">
        <v>160</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160</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160</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161</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145</v>
      </c>
      <c r="AY19" s="106">
        <f>$BI$7</f>
        <v>100</v>
      </c>
      <c r="AZ19" s="106">
        <f t="shared" ref="AZ19:BC19" si="49">$BI$7</f>
        <v>100</v>
      </c>
      <c r="BA19" s="106">
        <f t="shared" si="49"/>
        <v>100</v>
      </c>
      <c r="BB19" s="106">
        <f t="shared" si="49"/>
        <v>100</v>
      </c>
      <c r="BC19" s="106">
        <f t="shared" si="49"/>
        <v>100</v>
      </c>
      <c r="BD19" s="100"/>
      <c r="BE19" s="100"/>
      <c r="BF19" s="100"/>
      <c r="BG19" s="100"/>
      <c r="BH19" s="100"/>
      <c r="BI19" s="108" t="s">
        <v>145</v>
      </c>
      <c r="BJ19" s="106">
        <f>$BT$7</f>
        <v>100</v>
      </c>
      <c r="BK19" s="106">
        <f>$BT$7</f>
        <v>100</v>
      </c>
      <c r="BL19" s="106">
        <f>$BT$7</f>
        <v>100</v>
      </c>
      <c r="BM19" s="106">
        <f>$BT$7</f>
        <v>100</v>
      </c>
      <c r="BN19" s="106">
        <f>$BT$7</f>
        <v>100</v>
      </c>
      <c r="BO19" s="100"/>
      <c r="BP19" s="100"/>
      <c r="BQ19" s="100"/>
      <c r="BR19" s="100"/>
      <c r="BS19" s="100"/>
      <c r="BT19" s="108" t="s">
        <v>145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162</v>
      </c>
      <c r="C20" s="196"/>
      <c r="D20" s="100"/>
    </row>
    <row r="21" spans="1:374" x14ac:dyDescent="0.2">
      <c r="A21" s="97">
        <f t="shared" si="7"/>
        <v>7</v>
      </c>
      <c r="B21" s="196" t="s">
        <v>163</v>
      </c>
      <c r="C21" s="196"/>
      <c r="D21" s="100"/>
    </row>
    <row r="22" spans="1:374" x14ac:dyDescent="0.2">
      <c r="A22" s="97">
        <f t="shared" si="7"/>
        <v>8</v>
      </c>
      <c r="B22" s="196" t="s">
        <v>164</v>
      </c>
      <c r="C22" s="196"/>
      <c r="D22" s="100"/>
      <c r="E22" s="198" t="s">
        <v>165</v>
      </c>
      <c r="F22" s="199"/>
      <c r="G22" s="199"/>
      <c r="H22" s="199"/>
      <c r="I22" s="200"/>
    </row>
    <row r="23" spans="1:374" x14ac:dyDescent="0.2">
      <c r="A23" s="97">
        <f t="shared" si="7"/>
        <v>9</v>
      </c>
      <c r="B23" s="196" t="s">
        <v>166</v>
      </c>
      <c r="C23" s="196"/>
      <c r="D23" s="100"/>
      <c r="E23" s="201"/>
      <c r="F23" s="202"/>
      <c r="G23" s="202"/>
      <c r="H23" s="202"/>
      <c r="I23" s="203"/>
    </row>
    <row r="24" spans="1:374" x14ac:dyDescent="0.2">
      <c r="A24" s="97">
        <f t="shared" si="7"/>
        <v>10</v>
      </c>
      <c r="B24" s="196" t="s">
        <v>167</v>
      </c>
      <c r="C24" s="196"/>
      <c r="D24" s="100"/>
      <c r="E24" s="201"/>
      <c r="F24" s="202"/>
      <c r="G24" s="202"/>
      <c r="H24" s="202"/>
      <c r="I24" s="203"/>
    </row>
    <row r="25" spans="1:374" x14ac:dyDescent="0.2">
      <c r="A25" s="97">
        <f t="shared" si="7"/>
        <v>11</v>
      </c>
      <c r="B25" s="196" t="s">
        <v>168</v>
      </c>
      <c r="C25" s="196"/>
      <c r="D25" s="100"/>
      <c r="E25" s="201"/>
      <c r="F25" s="202"/>
      <c r="G25" s="202"/>
      <c r="H25" s="202"/>
      <c r="I25" s="203"/>
    </row>
    <row r="26" spans="1:374" x14ac:dyDescent="0.2">
      <c r="A26" s="97">
        <f t="shared" si="7"/>
        <v>12</v>
      </c>
      <c r="B26" s="196" t="s">
        <v>169</v>
      </c>
      <c r="C26" s="196"/>
      <c r="D26" s="100"/>
      <c r="E26" s="201"/>
      <c r="F26" s="202"/>
      <c r="G26" s="202"/>
      <c r="H26" s="202"/>
      <c r="I26" s="203"/>
    </row>
    <row r="27" spans="1:374" x14ac:dyDescent="0.2">
      <c r="A27" s="97">
        <f t="shared" si="7"/>
        <v>13</v>
      </c>
      <c r="B27" s="196" t="s">
        <v>170</v>
      </c>
      <c r="C27" s="196"/>
      <c r="D27" s="100"/>
      <c r="E27" s="201"/>
      <c r="F27" s="202"/>
      <c r="G27" s="202"/>
      <c r="H27" s="202"/>
      <c r="I27" s="203"/>
    </row>
    <row r="28" spans="1:374" x14ac:dyDescent="0.2">
      <c r="A28" s="97">
        <f t="shared" si="7"/>
        <v>14</v>
      </c>
      <c r="B28" s="196" t="s">
        <v>171</v>
      </c>
      <c r="C28" s="196"/>
      <c r="D28" s="100"/>
      <c r="E28" s="201"/>
      <c r="F28" s="202"/>
      <c r="G28" s="202"/>
      <c r="H28" s="202"/>
      <c r="I28" s="203"/>
    </row>
    <row r="29" spans="1:374" x14ac:dyDescent="0.2">
      <c r="A29" s="97">
        <f t="shared" si="7"/>
        <v>15</v>
      </c>
      <c r="B29" s="196" t="s">
        <v>172</v>
      </c>
      <c r="C29" s="196"/>
      <c r="D29" s="100"/>
      <c r="E29" s="201"/>
      <c r="F29" s="202"/>
      <c r="G29" s="202"/>
      <c r="H29" s="202"/>
      <c r="I29" s="203"/>
    </row>
    <row r="30" spans="1:374" x14ac:dyDescent="0.2">
      <c r="A30" s="97">
        <f t="shared" si="7"/>
        <v>16</v>
      </c>
      <c r="B30" s="196" t="s">
        <v>173</v>
      </c>
      <c r="C30" s="196"/>
      <c r="D30" s="100"/>
      <c r="E30" s="201"/>
      <c r="F30" s="202"/>
      <c r="G30" s="202"/>
      <c r="H30" s="202"/>
      <c r="I30" s="203"/>
    </row>
    <row r="31" spans="1:374" x14ac:dyDescent="0.2">
      <c r="A31" s="97">
        <f t="shared" si="7"/>
        <v>17</v>
      </c>
      <c r="B31" s="196" t="s">
        <v>174</v>
      </c>
      <c r="C31" s="196"/>
      <c r="D31" s="100"/>
      <c r="E31" s="201"/>
      <c r="F31" s="202"/>
      <c r="G31" s="202"/>
      <c r="H31" s="202"/>
      <c r="I31" s="203"/>
    </row>
    <row r="32" spans="1:374" x14ac:dyDescent="0.2">
      <c r="A32" s="97">
        <f t="shared" si="7"/>
        <v>18</v>
      </c>
      <c r="B32" s="196" t="s">
        <v>175</v>
      </c>
      <c r="C32" s="196"/>
      <c r="D32" s="100"/>
      <c r="E32" s="201"/>
      <c r="F32" s="202"/>
      <c r="G32" s="202"/>
      <c r="H32" s="202"/>
      <c r="I32" s="203"/>
    </row>
    <row r="33" spans="1:16" x14ac:dyDescent="0.2">
      <c r="A33" s="97">
        <f t="shared" si="7"/>
        <v>19</v>
      </c>
      <c r="B33" s="196" t="s">
        <v>176</v>
      </c>
      <c r="C33" s="196"/>
      <c r="D33" s="100"/>
      <c r="E33" s="201"/>
      <c r="F33" s="202"/>
      <c r="G33" s="202"/>
      <c r="H33" s="202"/>
      <c r="I33" s="203"/>
    </row>
    <row r="34" spans="1:16" x14ac:dyDescent="0.2">
      <c r="A34" s="97">
        <f t="shared" si="7"/>
        <v>20</v>
      </c>
      <c r="B34" s="196" t="s">
        <v>177</v>
      </c>
      <c r="C34" s="196"/>
      <c r="D34" s="100"/>
      <c r="E34" s="201"/>
      <c r="F34" s="202"/>
      <c r="G34" s="202"/>
      <c r="H34" s="202"/>
      <c r="I34" s="203"/>
    </row>
    <row r="35" spans="1:16" ht="25.5" customHeight="1" x14ac:dyDescent="0.2">
      <c r="E35" s="204"/>
      <c r="F35" s="205"/>
      <c r="G35" s="205"/>
      <c r="H35" s="205"/>
      <c r="I35" s="206"/>
    </row>
    <row r="36" spans="1:16" x14ac:dyDescent="0.2">
      <c r="A36" t="s">
        <v>178</v>
      </c>
      <c r="B36" t="s">
        <v>179</v>
      </c>
    </row>
    <row r="37" spans="1:16" x14ac:dyDescent="0.2">
      <c r="A37" t="s">
        <v>180</v>
      </c>
      <c r="B37" t="s">
        <v>181</v>
      </c>
      <c r="L37" s="198" t="s">
        <v>165</v>
      </c>
      <c r="M37" s="199"/>
      <c r="N37" s="199"/>
      <c r="O37" s="199"/>
      <c r="P37" s="200"/>
    </row>
    <row r="38" spans="1:16" x14ac:dyDescent="0.2">
      <c r="A38" t="s">
        <v>182</v>
      </c>
      <c r="B38" t="s">
        <v>183</v>
      </c>
      <c r="L38" s="201"/>
      <c r="M38" s="202"/>
      <c r="N38" s="202"/>
      <c r="O38" s="202"/>
      <c r="P38" s="203"/>
    </row>
    <row r="39" spans="1:16" x14ac:dyDescent="0.2">
      <c r="A39" t="s">
        <v>184</v>
      </c>
      <c r="B39" t="s">
        <v>185</v>
      </c>
      <c r="L39" s="201"/>
      <c r="M39" s="202"/>
      <c r="N39" s="202"/>
      <c r="O39" s="202"/>
      <c r="P39" s="203"/>
    </row>
    <row r="40" spans="1:16" x14ac:dyDescent="0.2">
      <c r="A40" t="s">
        <v>186</v>
      </c>
      <c r="B40" t="s">
        <v>187</v>
      </c>
      <c r="L40" s="201"/>
      <c r="M40" s="202"/>
      <c r="N40" s="202"/>
      <c r="O40" s="202"/>
      <c r="P40" s="203"/>
    </row>
    <row r="41" spans="1:16" x14ac:dyDescent="0.2">
      <c r="A41" t="s">
        <v>188</v>
      </c>
      <c r="B41" t="s">
        <v>189</v>
      </c>
      <c r="L41" s="201"/>
      <c r="M41" s="202"/>
      <c r="N41" s="202"/>
      <c r="O41" s="202"/>
      <c r="P41" s="203"/>
    </row>
    <row r="42" spans="1:16" x14ac:dyDescent="0.2">
      <c r="A42" t="s">
        <v>190</v>
      </c>
      <c r="B42" t="s">
        <v>191</v>
      </c>
      <c r="L42" s="201"/>
      <c r="M42" s="202"/>
      <c r="N42" s="202"/>
      <c r="O42" s="202"/>
      <c r="P42" s="203"/>
    </row>
    <row r="43" spans="1:16" x14ac:dyDescent="0.2">
      <c r="A43" t="s">
        <v>192</v>
      </c>
      <c r="B43" t="s">
        <v>193</v>
      </c>
      <c r="L43" s="201"/>
      <c r="M43" s="202"/>
      <c r="N43" s="202"/>
      <c r="O43" s="202"/>
      <c r="P43" s="203"/>
    </row>
    <row r="44" spans="1:16" x14ac:dyDescent="0.2">
      <c r="A44" t="s">
        <v>194</v>
      </c>
      <c r="B44" t="s">
        <v>195</v>
      </c>
      <c r="L44" s="201"/>
      <c r="M44" s="202"/>
      <c r="N44" s="202"/>
      <c r="O44" s="202"/>
      <c r="P44" s="203"/>
    </row>
    <row r="45" spans="1:16" x14ac:dyDescent="0.2">
      <c r="A45" t="s">
        <v>196</v>
      </c>
      <c r="B45" t="s">
        <v>197</v>
      </c>
      <c r="L45" s="201"/>
      <c r="M45" s="202"/>
      <c r="N45" s="202"/>
      <c r="O45" s="202"/>
      <c r="P45" s="203"/>
    </row>
    <row r="46" spans="1:16" x14ac:dyDescent="0.2">
      <c r="A46" t="s">
        <v>198</v>
      </c>
      <c r="B46" t="s">
        <v>199</v>
      </c>
      <c r="L46" s="201"/>
      <c r="M46" s="202"/>
      <c r="N46" s="202"/>
      <c r="O46" s="202"/>
      <c r="P46" s="203"/>
    </row>
    <row r="47" spans="1:16" x14ac:dyDescent="0.2">
      <c r="A47" t="s">
        <v>200</v>
      </c>
      <c r="B47" t="s">
        <v>201</v>
      </c>
      <c r="L47" s="201"/>
      <c r="M47" s="202"/>
      <c r="N47" s="202"/>
      <c r="O47" s="202"/>
      <c r="P47" s="203"/>
    </row>
    <row r="48" spans="1:16" x14ac:dyDescent="0.2">
      <c r="A48" t="s">
        <v>202</v>
      </c>
      <c r="B48" t="s">
        <v>203</v>
      </c>
      <c r="L48" s="201"/>
      <c r="M48" s="202"/>
      <c r="N48" s="202"/>
      <c r="O48" s="202"/>
      <c r="P48" s="203"/>
    </row>
    <row r="49" spans="1:16" x14ac:dyDescent="0.2">
      <c r="A49" t="s">
        <v>204</v>
      </c>
      <c r="B49" t="s">
        <v>205</v>
      </c>
      <c r="L49" s="201"/>
      <c r="M49" s="202"/>
      <c r="N49" s="202"/>
      <c r="O49" s="202"/>
      <c r="P49" s="203"/>
    </row>
    <row r="50" spans="1:16" ht="26.25" customHeight="1" x14ac:dyDescent="0.2">
      <c r="A50" t="s">
        <v>206</v>
      </c>
      <c r="B50" t="s">
        <v>207</v>
      </c>
      <c r="L50" s="204"/>
      <c r="M50" s="205"/>
      <c r="N50" s="205"/>
      <c r="O50" s="205"/>
      <c r="P50" s="206"/>
    </row>
    <row r="51" spans="1:16" x14ac:dyDescent="0.2">
      <c r="A51" t="s">
        <v>208</v>
      </c>
      <c r="B51" t="s">
        <v>209</v>
      </c>
    </row>
    <row r="52" spans="1:16" x14ac:dyDescent="0.2">
      <c r="A52" t="s">
        <v>210</v>
      </c>
      <c r="B52" t="s">
        <v>211</v>
      </c>
    </row>
    <row r="53" spans="1:16" x14ac:dyDescent="0.2">
      <c r="A53" t="s">
        <v>212</v>
      </c>
      <c r="B53" t="s">
        <v>213</v>
      </c>
    </row>
    <row r="54" spans="1:16" x14ac:dyDescent="0.2">
      <c r="A54" t="s">
        <v>214</v>
      </c>
      <c r="B54" t="s">
        <v>215</v>
      </c>
    </row>
    <row r="55" spans="1:16" x14ac:dyDescent="0.2">
      <c r="A55" t="s">
        <v>216</v>
      </c>
      <c r="B55" t="s">
        <v>217</v>
      </c>
    </row>
    <row r="56" spans="1:16" x14ac:dyDescent="0.2">
      <c r="A56" t="s">
        <v>218</v>
      </c>
      <c r="B56" t="s">
        <v>219</v>
      </c>
    </row>
    <row r="57" spans="1:16" x14ac:dyDescent="0.2">
      <c r="A57" t="s">
        <v>220</v>
      </c>
      <c r="B57" t="s">
        <v>221</v>
      </c>
    </row>
    <row r="58" spans="1:16" x14ac:dyDescent="0.2">
      <c r="A58" t="s">
        <v>222</v>
      </c>
      <c r="B58" t="s">
        <v>223</v>
      </c>
    </row>
    <row r="59" spans="1:16" x14ac:dyDescent="0.2">
      <c r="A59" t="s">
        <v>224</v>
      </c>
      <c r="B59" t="s">
        <v>225</v>
      </c>
    </row>
    <row r="60" spans="1:16" x14ac:dyDescent="0.2">
      <c r="A60" t="s">
        <v>226</v>
      </c>
      <c r="B60" t="s">
        <v>227</v>
      </c>
    </row>
    <row r="61" spans="1:16" x14ac:dyDescent="0.2">
      <c r="A61" t="s">
        <v>228</v>
      </c>
      <c r="B61" t="s">
        <v>229</v>
      </c>
    </row>
    <row r="62" spans="1:16" x14ac:dyDescent="0.2">
      <c r="A62" t="s">
        <v>230</v>
      </c>
      <c r="B62" t="s">
        <v>231</v>
      </c>
    </row>
    <row r="63" spans="1:16" x14ac:dyDescent="0.2">
      <c r="A63" t="s">
        <v>232</v>
      </c>
      <c r="B63" t="s">
        <v>233</v>
      </c>
    </row>
    <row r="64" spans="1:16" x14ac:dyDescent="0.2">
      <c r="A64" t="s">
        <v>234</v>
      </c>
      <c r="B64" t="s">
        <v>235</v>
      </c>
    </row>
    <row r="65" spans="1:2" x14ac:dyDescent="0.2">
      <c r="A65" t="s">
        <v>236</v>
      </c>
      <c r="B65" t="s">
        <v>237</v>
      </c>
    </row>
    <row r="66" spans="1:2" x14ac:dyDescent="0.2">
      <c r="A66" t="s">
        <v>238</v>
      </c>
      <c r="B66" t="s">
        <v>239</v>
      </c>
    </row>
    <row r="67" spans="1:2" x14ac:dyDescent="0.2">
      <c r="A67" t="s">
        <v>240</v>
      </c>
      <c r="B67" t="s">
        <v>239</v>
      </c>
    </row>
    <row r="68" spans="1:2" x14ac:dyDescent="0.2">
      <c r="A68" t="s">
        <v>241</v>
      </c>
      <c r="B68" t="s">
        <v>239</v>
      </c>
    </row>
    <row r="69" spans="1:2" x14ac:dyDescent="0.2">
      <c r="A69" t="s">
        <v>242</v>
      </c>
      <c r="B69" t="s">
        <v>239</v>
      </c>
    </row>
    <row r="70" spans="1:2" x14ac:dyDescent="0.2">
      <c r="A70" t="s">
        <v>243</v>
      </c>
      <c r="B70" t="s">
        <v>239</v>
      </c>
    </row>
    <row r="71" spans="1:2" x14ac:dyDescent="0.2">
      <c r="A71" t="s">
        <v>244</v>
      </c>
      <c r="B71" t="s">
        <v>239</v>
      </c>
    </row>
    <row r="72" spans="1:2" x14ac:dyDescent="0.2">
      <c r="A72" t="s">
        <v>245</v>
      </c>
      <c r="B72" t="s">
        <v>239</v>
      </c>
    </row>
    <row r="73" spans="1:2" x14ac:dyDescent="0.2">
      <c r="A73" t="s">
        <v>246</v>
      </c>
      <c r="B73" t="s">
        <v>239</v>
      </c>
    </row>
    <row r="74" spans="1:2" x14ac:dyDescent="0.2">
      <c r="A74" t="s">
        <v>247</v>
      </c>
      <c r="B74" t="s">
        <v>239</v>
      </c>
    </row>
    <row r="75" spans="1:2" x14ac:dyDescent="0.2">
      <c r="A75" t="s">
        <v>248</v>
      </c>
      <c r="B75" t="s">
        <v>239</v>
      </c>
    </row>
    <row r="76" spans="1:2" x14ac:dyDescent="0.2">
      <c r="A76" t="s">
        <v>249</v>
      </c>
      <c r="B76" t="s">
        <v>239</v>
      </c>
    </row>
    <row r="77" spans="1:2" x14ac:dyDescent="0.2">
      <c r="A77" t="s">
        <v>250</v>
      </c>
      <c r="B77" t="s">
        <v>239</v>
      </c>
    </row>
    <row r="78" spans="1:2" x14ac:dyDescent="0.2">
      <c r="A78" t="s">
        <v>251</v>
      </c>
      <c r="B78" t="s">
        <v>239</v>
      </c>
    </row>
    <row r="79" spans="1:2" x14ac:dyDescent="0.2">
      <c r="A79" t="s">
        <v>252</v>
      </c>
      <c r="B79" t="s">
        <v>239</v>
      </c>
    </row>
    <row r="80" spans="1:2" x14ac:dyDescent="0.2">
      <c r="A80" t="s">
        <v>253</v>
      </c>
      <c r="B80" t="s">
        <v>239</v>
      </c>
    </row>
    <row r="81" spans="1:2" x14ac:dyDescent="0.2">
      <c r="A81" t="s">
        <v>254</v>
      </c>
      <c r="B81" t="s">
        <v>239</v>
      </c>
    </row>
    <row r="82" spans="1:2" x14ac:dyDescent="0.2">
      <c r="A82" t="s">
        <v>255</v>
      </c>
      <c r="B82" t="s">
        <v>239</v>
      </c>
    </row>
    <row r="83" spans="1:2" x14ac:dyDescent="0.2">
      <c r="A83" t="s">
        <v>256</v>
      </c>
      <c r="B83" t="s">
        <v>239</v>
      </c>
    </row>
    <row r="84" spans="1:2" x14ac:dyDescent="0.2">
      <c r="A84" t="s">
        <v>257</v>
      </c>
      <c r="B84" t="s">
        <v>239</v>
      </c>
    </row>
    <row r="85" spans="1:2" x14ac:dyDescent="0.2">
      <c r="A85" t="s">
        <v>258</v>
      </c>
      <c r="B85" t="s">
        <v>239</v>
      </c>
    </row>
    <row r="86" spans="1:2" x14ac:dyDescent="0.2">
      <c r="A86" t="s">
        <v>259</v>
      </c>
      <c r="B86" t="s">
        <v>260</v>
      </c>
    </row>
    <row r="87" spans="1:2" x14ac:dyDescent="0.2">
      <c r="A87" t="s">
        <v>261</v>
      </c>
      <c r="B87" t="s">
        <v>260</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2022-02-16T04:18:24Z</cp:lastPrinted>
  <dcterms:created xsi:type="dcterms:W3CDTF">2021-12-03T06:38:37Z</dcterms:created>
  <dcterms:modified xsi:type="dcterms:W3CDTF">2022-02-16T04:18:30Z</dcterms:modified>
  <cp:category/>
</cp:coreProperties>
</file>