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1250" activeTab="0"/>
  </bookViews>
  <sheets>
    <sheet name="目次" sheetId="1" r:id="rId1"/>
    <sheet name="様式１" sheetId="2" r:id="rId2"/>
    <sheet name="様式２" sheetId="3" r:id="rId3"/>
    <sheet name="様式３" sheetId="4" r:id="rId4"/>
    <sheet name="様式４" sheetId="5" r:id="rId5"/>
    <sheet name="様式５（工業振興課）" sheetId="6" r:id="rId6"/>
    <sheet name="様式６（観光物産課）" sheetId="7" r:id="rId7"/>
    <sheet name="様式７（ぐんまブランド推進課）" sheetId="8" r:id="rId8"/>
  </sheets>
  <definedNames>
    <definedName name="_xlnm.Print_Area" localSheetId="0">'目次'!$A$1:$J$65</definedName>
    <definedName name="_xlnm.Print_Area" localSheetId="4">'様式４'!$A$1:$E$21</definedName>
    <definedName name="_xlnm.Print_Area" localSheetId="5">'様式５（工業振興課）'!$A$1:$E$53</definedName>
    <definedName name="_xlnm.Print_Area" localSheetId="6">'様式６（観光物産課）'!$A$1:$D$55</definedName>
    <definedName name="_xlnm.Print_Area" localSheetId="7">'様式７（ぐんまブランド推進課）'!$A$1:$G$20</definedName>
    <definedName name="_xlnm.Print_Titles" localSheetId="1">'様式１'!$1:$6</definedName>
    <definedName name="_xlnm.Print_Titles" localSheetId="2">'様式２'!$1:$5</definedName>
    <definedName name="_xlnm.Print_Titles" localSheetId="3">'様式３'!$1:$5</definedName>
  </definedNames>
  <calcPr fullCalcOnLoad="1"/>
</workbook>
</file>

<file path=xl/sharedStrings.xml><?xml version="1.0" encoding="utf-8"?>
<sst xmlns="http://schemas.openxmlformats.org/spreadsheetml/2006/main" count="1198" uniqueCount="881">
  <si>
    <t>期間</t>
  </si>
  <si>
    <t>様式１</t>
  </si>
  <si>
    <t>事業内容</t>
  </si>
  <si>
    <t>備考</t>
  </si>
  <si>
    <t>継続
・
新規</t>
  </si>
  <si>
    <t>事業内容（新規または継続事業で変更があった場合に記入）</t>
  </si>
  <si>
    <t>対象国・地域（派遣・受入等がある場合に記入）</t>
  </si>
  <si>
    <t>参加者（社）</t>
  </si>
  <si>
    <t>担当部局</t>
  </si>
  <si>
    <t>担　当　課</t>
  </si>
  <si>
    <t>開始
年度</t>
  </si>
  <si>
    <t>1－２「国際交流・協力活動の推進」</t>
  </si>
  <si>
    <t>２－１「学術・文化交流の推進」</t>
  </si>
  <si>
    <t>１　人づくり</t>
  </si>
  <si>
    <t>２　地域づくり</t>
  </si>
  <si>
    <t>３－１「国際化に対応する基盤整備」</t>
  </si>
  <si>
    <t>３－２「経済交流の促進」</t>
  </si>
  <si>
    <t>中国</t>
  </si>
  <si>
    <t>香港</t>
  </si>
  <si>
    <t>韓国</t>
  </si>
  <si>
    <t>台湾</t>
  </si>
  <si>
    <t>様式２</t>
  </si>
  <si>
    <t>情　報　名</t>
  </si>
  <si>
    <t>内容（言語）</t>
  </si>
  <si>
    <t>様式３</t>
  </si>
  <si>
    <t>施　設　名</t>
  </si>
  <si>
    <t>内容</t>
  </si>
  <si>
    <t>様式４</t>
  </si>
  <si>
    <t>月　　日</t>
  </si>
  <si>
    <t>訪問団体名等</t>
  </si>
  <si>
    <t>人数</t>
  </si>
  <si>
    <t>県側対応者</t>
  </si>
  <si>
    <t>関係所属</t>
  </si>
  <si>
    <t>様式５</t>
  </si>
  <si>
    <t>事業所数</t>
  </si>
  <si>
    <t>タイ</t>
  </si>
  <si>
    <t>アメリカ</t>
  </si>
  <si>
    <t>アラブ首長国連邦</t>
  </si>
  <si>
    <t>様式６</t>
  </si>
  <si>
    <t>順位</t>
  </si>
  <si>
    <t>地域</t>
  </si>
  <si>
    <t>延べ宿泊者数</t>
  </si>
  <si>
    <t>割合</t>
  </si>
  <si>
    <t>その他</t>
  </si>
  <si>
    <t>計</t>
  </si>
  <si>
    <t>様式７　</t>
  </si>
  <si>
    <t>区分</t>
  </si>
  <si>
    <t>輸出国・地域</t>
  </si>
  <si>
    <t>牛肉</t>
  </si>
  <si>
    <t>酒類</t>
  </si>
  <si>
    <t>（統計：群馬県農畜産物等輸出推進機構調べ）</t>
  </si>
  <si>
    <t>（千円）</t>
  </si>
  <si>
    <t>合計</t>
  </si>
  <si>
    <t>小計</t>
  </si>
  <si>
    <t>北米</t>
  </si>
  <si>
    <t>欧州</t>
  </si>
  <si>
    <t>中南米</t>
  </si>
  <si>
    <t>中東</t>
  </si>
  <si>
    <t xml:space="preserve">群馬県の外国人宿泊者数 </t>
  </si>
  <si>
    <t>７　農畜産物及び加工品の輸出状況（様式７）</t>
  </si>
  <si>
    <t>６　海外からの観光誘客の現状（様式６）</t>
  </si>
  <si>
    <t>５　海外進出企業状況（様式５）</t>
  </si>
  <si>
    <t>４　外国からの表敬訪問（様式４）</t>
  </si>
  <si>
    <t>３　県有施設における国際化の状況（様式３）</t>
  </si>
  <si>
    <t>２　外国語による情報提供（様式２）</t>
  </si>
  <si>
    <t>１　国際化関連事業（様式１）</t>
  </si>
  <si>
    <t>進　出　先　国　名</t>
  </si>
  <si>
    <t>構成比（％）</t>
  </si>
  <si>
    <t>フィリピン</t>
  </si>
  <si>
    <t>ベトナム</t>
  </si>
  <si>
    <t>カンボジア</t>
  </si>
  <si>
    <t>インドネシア</t>
  </si>
  <si>
    <t>アジア</t>
  </si>
  <si>
    <t>マレーシア</t>
  </si>
  <si>
    <t>シンガポール</t>
  </si>
  <si>
    <t>インド</t>
  </si>
  <si>
    <t>バングラデシュ</t>
  </si>
  <si>
    <t>モンゴル</t>
  </si>
  <si>
    <t>パキスタン</t>
  </si>
  <si>
    <t>大洋州</t>
  </si>
  <si>
    <t>オーストラリア</t>
  </si>
  <si>
    <t>カナダ</t>
  </si>
  <si>
    <t>イギリス</t>
  </si>
  <si>
    <t>ロシア</t>
  </si>
  <si>
    <t>ドイツ</t>
  </si>
  <si>
    <t>ポーランド</t>
  </si>
  <si>
    <t>ハンガリー</t>
  </si>
  <si>
    <t>フランス</t>
  </si>
  <si>
    <t>ヨーロッパ</t>
  </si>
  <si>
    <t>イタリア</t>
  </si>
  <si>
    <t>リトアニア</t>
  </si>
  <si>
    <t>スウェーデン</t>
  </si>
  <si>
    <t>ベルギー</t>
  </si>
  <si>
    <t>チェコ</t>
  </si>
  <si>
    <t>スペイン</t>
  </si>
  <si>
    <t>メキシコ</t>
  </si>
  <si>
    <t>ブラジル</t>
  </si>
  <si>
    <t>ペルー</t>
  </si>
  <si>
    <t>イラン</t>
  </si>
  <si>
    <t>アフリカ</t>
  </si>
  <si>
    <t>ナイジェリア</t>
  </si>
  <si>
    <t>総計</t>
  </si>
  <si>
    <t>農産加工品</t>
  </si>
  <si>
    <t>事 業 名</t>
  </si>
  <si>
    <t>26年度</t>
  </si>
  <si>
    <t>英語による施設案内</t>
  </si>
  <si>
    <t>１－１ 「世界に通用する人材・グローバル化を支える次世代の育成」</t>
  </si>
  <si>
    <t>１－３「内外のネットワーク形成」</t>
  </si>
  <si>
    <t>２－２「多文化共生を踏まえた地域社会整備」</t>
  </si>
  <si>
    <t>３　ブランドづくり</t>
  </si>
  <si>
    <t>27年度</t>
  </si>
  <si>
    <t>28年度</t>
  </si>
  <si>
    <t>その他</t>
  </si>
  <si>
    <t>29年度</t>
  </si>
  <si>
    <t>欧州・香港・米国・シンガポール・カナダ・メキシコ</t>
  </si>
  <si>
    <t>香港・欧州・シンガポール・米国・ベトナム　等</t>
  </si>
  <si>
    <t>青果物</t>
  </si>
  <si>
    <t>植木</t>
  </si>
  <si>
    <t>-</t>
  </si>
  <si>
    <t>２－３「地域活性化」</t>
  </si>
  <si>
    <t>３－４「海外への情報発信」</t>
  </si>
  <si>
    <t>県の国際化施策（令和元年度版)</t>
  </si>
  <si>
    <t>外国語による情報提供（平成３１年３月３１日現在）</t>
  </si>
  <si>
    <t>県有施設における国際化の状況（平成３１年３月３１日現在）</t>
  </si>
  <si>
    <t>外国からの表敬訪問（平成３０年度実績）</t>
  </si>
  <si>
    <t>（１）平成２６年（１月～１２月）</t>
  </si>
  <si>
    <t>（２）平成２７年（１月～１２月）</t>
  </si>
  <si>
    <t>（３）平成２８年（１月～１２月）</t>
  </si>
  <si>
    <t>（５）平成３０年（１月～１２月）</t>
  </si>
  <si>
    <t>（１）群馬県産農畜産物等の輸出実績（金額）</t>
  </si>
  <si>
    <t>30年度</t>
  </si>
  <si>
    <t>総務部</t>
  </si>
  <si>
    <t>広報課</t>
  </si>
  <si>
    <t>県ホームページ</t>
  </si>
  <si>
    <t>H8</t>
  </si>
  <si>
    <t>①群馬県の概要、観光、生活情報等の提供（外部リンク含む）。　　　　　　　　　　　　　　　　　　　　　　　②自動翻訳システムによる外国語翻訳ページの提供。</t>
  </si>
  <si>
    <t>英語、中国語、ポルトガル語、スペイン語、韓国語</t>
  </si>
  <si>
    <t>開始年度及び予算額はHP事業全体としての記載</t>
  </si>
  <si>
    <t>継続</t>
  </si>
  <si>
    <t>H30.4.1～
H31.3.31</t>
  </si>
  <si>
    <t>　</t>
  </si>
  <si>
    <t>総務部</t>
  </si>
  <si>
    <t>広報課</t>
  </si>
  <si>
    <t>H24</t>
  </si>
  <si>
    <t>県の自然、特産物等を紹介した冊子。　　　　　　　　　　　　　　　　　　　　　　　　　　　　　　　　　　　　　　　　　　　　　　　　　　　　　　　英語版を改訂版し、中国語・韓国語版とともに継続的に配付。</t>
  </si>
  <si>
    <t>―</t>
  </si>
  <si>
    <t>継続</t>
  </si>
  <si>
    <t>県ホームページ運営</t>
  </si>
  <si>
    <t>冊子「プロフィール・オブ・グンマ」配布</t>
  </si>
  <si>
    <t>県の自然、特産物を紹介した冊子。英語版・中国語・韓国語版を配布。（Ｒ１．７月から休止）</t>
  </si>
  <si>
    <t>台湾台南市議会</t>
  </si>
  <si>
    <t>議長、副議長</t>
  </si>
  <si>
    <t>(議)総務課</t>
  </si>
  <si>
    <t>総務部　</t>
  </si>
  <si>
    <t>人事課</t>
  </si>
  <si>
    <t>自治体国際化協会海外事務所派遣（シンガポール）</t>
  </si>
  <si>
    <t>H30</t>
  </si>
  <si>
    <t>日本の各自治体が行う海外業務（国際交流事業、展示会出展等）のサポ―ト、海外自治体の施策等に関する情報収集や調査研究などを行う。
1年間　東京本部（H30）
2年間　シンガポール事務所（H31～R2）</t>
  </si>
  <si>
    <t>1年間
（計3年間）</t>
  </si>
  <si>
    <t>県庁舎</t>
  </si>
  <si>
    <t>館内案内板</t>
  </si>
  <si>
    <t>英語、ポルトガル語による館内案内</t>
  </si>
  <si>
    <t>統計課</t>
  </si>
  <si>
    <t>統計ぐんま</t>
  </si>
  <si>
    <t>英語による表頭、表側、注意書きの情報</t>
  </si>
  <si>
    <t>企画部</t>
  </si>
  <si>
    <t>総合政策室</t>
  </si>
  <si>
    <t>福島・茨城・栃木・群馬・新潟５県地図</t>
  </si>
  <si>
    <t>英語による５県の観光情報や特産品、アクセスなどを掲載した広域地図</t>
  </si>
  <si>
    <t>こども未来部</t>
  </si>
  <si>
    <t>児童福祉課</t>
  </si>
  <si>
    <t>児童相談パンフレット</t>
  </si>
  <si>
    <t>英語、スペイン語、ポルトガル語、中国語、韓国語、ベトナム語、タガログ語、タイ語による児童相談に関する情報</t>
  </si>
  <si>
    <t>健康福祉部</t>
  </si>
  <si>
    <t>介護高齢課</t>
  </si>
  <si>
    <t>定住外国人等に対する日本語研修事業</t>
  </si>
  <si>
    <t>H28</t>
  </si>
  <si>
    <t>・基礎的な日本語力のある定住外国人等に対し、介護分野への参入を促進するための日本語研修を実施するほか、外国人介護職員に対し、介護記録作成に必要な日本語研修を実施して更なる活躍と職場定着を支援する。</t>
  </si>
  <si>
    <t>－</t>
  </si>
  <si>
    <t>H30.11～H31.2</t>
  </si>
  <si>
    <t>48名</t>
  </si>
  <si>
    <t>定住外国人等受入準備講座</t>
  </si>
  <si>
    <t xml:space="preserve">・介護事業者に対し、外国人雇用に関する制度、及び受入れに当たっての工夫や課題について、情報提供や事例紹介を行うことにより、円滑な受入を促進する。
</t>
  </si>
  <si>
    <t>215名</t>
  </si>
  <si>
    <t>・開催地域を県内１地域から５地域に拡充する。</t>
  </si>
  <si>
    <t>外国人介護福祉士候補者受入施設学習支援</t>
  </si>
  <si>
    <t>H22</t>
  </si>
  <si>
    <t>・外国人介護福祉士候補者を受け入れた施設が実施する日本語学習や介護分野の専門学習の取組を支援する。</t>
  </si>
  <si>
    <t>インドネシア
フィリピン
ベトナム</t>
  </si>
  <si>
    <t>H30.4～H31.3</t>
  </si>
  <si>
    <t>2名</t>
  </si>
  <si>
    <t>外国人向け介護の仕事見学バスツアー</t>
  </si>
  <si>
    <t>R1</t>
  </si>
  <si>
    <t>－</t>
  </si>
  <si>
    <t>・外国人（日本語学校の留学生、定住外国人等）を対象とした介護福祉士養成施設及び介護施設見学バスツアーを実施し、介護職を知ってもらい、参入のきっかけとする。</t>
  </si>
  <si>
    <t>新規</t>
  </si>
  <si>
    <t>外国人介護人材受入環境整備事業</t>
  </si>
  <si>
    <t>・技能実習生及び特定技能により就労する外国人に対し、介護技能と日本語能力の更なる向上を目指すための研修を実施する。</t>
  </si>
  <si>
    <t>保健予防課</t>
  </si>
  <si>
    <t>新型インフルエンザに関する多言語情報</t>
  </si>
  <si>
    <t>ポルトガル語、スペイン語、英語、中国語、韓国語による新型インフルエンザに関する情報を県ホームページに掲載</t>
  </si>
  <si>
    <t>エイズに関する多言語情報</t>
  </si>
  <si>
    <t>ポルトガル語、スペイン語、英語によるエイズに関する情報を県ホームページに掲載</t>
  </si>
  <si>
    <t>予防接種に関する多言語情報</t>
  </si>
  <si>
    <t>（公財）予防接種リサーチセンター作成「予防接種と子どもの健康」の英語版、韓国語版、中国語版、タガログ語版、ポルトガル語版を県ホームページに掲載</t>
  </si>
  <si>
    <t>尾瀬山の鼻ビジターセンター</t>
  </si>
  <si>
    <t>尾瀬国立公園の注意</t>
  </si>
  <si>
    <t>館内展示物の一部で外国語案内（英語・中国語・韓国語によるルール説明）</t>
  </si>
  <si>
    <t>尾瀬ハイキングガイド</t>
  </si>
  <si>
    <t>簡易な地図の配布（英語／中国語（簡体字・繁体字）／韓国語）　＊製作は（公財）尾瀬保護財団</t>
  </si>
  <si>
    <t>尾瀬のマナー</t>
  </si>
  <si>
    <t>パンフレットの配布（英語／中国語（簡体字・繁体字）／韓国語）　＊製作は（公財）尾瀬保護財団</t>
  </si>
  <si>
    <t>コミュニケーション支援ボード（国立公園利用拠点用）の設置</t>
  </si>
  <si>
    <t>イラストや多言語（英語／中国語（簡体字・繁体字）／韓国語／タイ語）で記載されていて、指を差しながらコミュニケーションがとれるようにしたコミュニケーション支援ボード（環境省作成）の設置</t>
  </si>
  <si>
    <t>花き</t>
  </si>
  <si>
    <t>台湾・米国</t>
  </si>
  <si>
    <t>ベトナム・欧州・台湾・香港等</t>
  </si>
  <si>
    <t>タイ・シンガポール・マレーシア・米国等</t>
  </si>
  <si>
    <t>産業経済部</t>
  </si>
  <si>
    <t>商政課</t>
  </si>
  <si>
    <t>中小企業パワーアップ資金
〔海外展開要件〕</t>
  </si>
  <si>
    <t>H24</t>
  </si>
  <si>
    <t>海外販路開拓や県内に軸足を置いて雇用を守りながら海外に生産拠点等を設置しようとする中小企業者に必要な資金を融資する。</t>
  </si>
  <si>
    <t>利用実績０件</t>
  </si>
  <si>
    <t>一般融資枠20億円の範囲で対応</t>
  </si>
  <si>
    <t>海外展開相談マネージャーの設置</t>
  </si>
  <si>
    <t>(公財)群馬県産業支援機構の総合相談窓口において海外展開に関する相談・情報提供を行った。</t>
  </si>
  <si>
    <t>相談件数66件</t>
  </si>
  <si>
    <t>工業振興課</t>
  </si>
  <si>
    <t>海外展開支援事業費補助</t>
  </si>
  <si>
    <t>H12</t>
  </si>
  <si>
    <t>輸出入や海外投資等に関する情報の提供、輸出入手続き等に関する相談業務、外国出願支援事業を行う(公財)群馬県産業支援機構に対し、その経費の一部を補助。</t>
  </si>
  <si>
    <t>相談件数124件
外国出願支援
　特許5件
　商標1件
  意匠2件</t>
  </si>
  <si>
    <t>貿易振興関係負担金</t>
  </si>
  <si>
    <t>S47</t>
  </si>
  <si>
    <t>世界経済や輸出入、海外投資等に関する情報の提供、輸出入手続きに関する相談等の業務を行っている独立行政法人日本貿易振興機構（JETRO）に対し、その運営経費の一部を負担金として助成。</t>
  </si>
  <si>
    <t>新設された群馬貿易情報センターに対し、その運営経費の一部を負担金として助成。</t>
  </si>
  <si>
    <t>海外販路開拓支援</t>
  </si>
  <si>
    <t>H23</t>
  </si>
  <si>
    <t xml:space="preserve">
ベトナムとの関係強化（経済交流促進）。
FBCハノイ2017ものづくり商談会に出展する企業への出展支援。
海外展開に関するセミナーの開催。
ビジネス群馬のものづくり技術サイト及び海外ビジネス支援サイトの運営。
</t>
  </si>
  <si>
    <t>企業訪問団による訪越：H29.10.9～13
FBCﾊﾉｲ：
H30.3.8、9</t>
  </si>
  <si>
    <t>企業訪問団：6社
FBCﾊﾉｲ：1社</t>
  </si>
  <si>
    <t xml:space="preserve">
ベトナムとの経済交流
（産業交流祭の開催、ミッション交流、レンタル工場への入居支援）
群馬のものづくり技術サイトの運営
</t>
  </si>
  <si>
    <t>一部
新規</t>
  </si>
  <si>
    <t>海外展開推進</t>
  </si>
  <si>
    <t>H21</t>
  </si>
  <si>
    <t>ベトナムバイヤーと県内企業とのマッチング。
駐日外交団に対する視察ツアーの実施。
上海華東交易会に出展する企業への出展支援。
県内の地酒を紹介する英語版パンフレットの作成。</t>
  </si>
  <si>
    <t>ベトナム、中国</t>
  </si>
  <si>
    <t>バイヤーとのマッチング：H30.3.6～8
上海華東交易会：H30.3.1～4</t>
  </si>
  <si>
    <t>バイヤーとのマッチング：20社（うち県内企業15社）
上海華東交易会：4社</t>
  </si>
  <si>
    <t>座学・商談・見本市出展を一体的に行うグローバルビジネス実践塾の実施。
地場産品分野の中国での見本市出展を支援。</t>
  </si>
  <si>
    <t>工業振興課</t>
  </si>
  <si>
    <t>「群馬のものづくり技術（企業検索・受発注支援サイト）」</t>
  </si>
  <si>
    <t>英語及び中国語による「群馬のものづくり産業」及び「海外取引を希望する県内ものづくり企業」の情報</t>
  </si>
  <si>
    <t>群馬県企業ガイドブック（ベトナム語版）</t>
  </si>
  <si>
    <t>ベトナム語による県内企業を紹介する情報</t>
  </si>
  <si>
    <t>群馬県企業ガイドブック（中国語版）</t>
  </si>
  <si>
    <t>中国語による県内企業を紹介する情報</t>
  </si>
  <si>
    <t>ＧＵＮＭＡ　ＳＡＫＥ
Ｂｒｅｗｅｒｉｅｓ　ＭＡＰ</t>
  </si>
  <si>
    <t>英語による県内酒蔵を紹介する情報</t>
  </si>
  <si>
    <t>ベトナム国計画投資省副大臣</t>
  </si>
  <si>
    <t>知事、産業経済部長</t>
  </si>
  <si>
    <t>ミャンマー</t>
  </si>
  <si>
    <t>オランダ</t>
  </si>
  <si>
    <t>トルコ</t>
  </si>
  <si>
    <t>モロッコ</t>
  </si>
  <si>
    <t>産業経済部
観光局</t>
  </si>
  <si>
    <t>観光物産課</t>
  </si>
  <si>
    <t>海外セールスプロモーション</t>
  </si>
  <si>
    <t>北関東三県広域連携推進協議会</t>
  </si>
  <si>
    <t>・台湾セミナー・セールスコール
・台湾ブロガー招請</t>
  </si>
  <si>
    <t>12月
1月</t>
  </si>
  <si>
    <t>6社訪問
1名招請</t>
  </si>
  <si>
    <t>・台湾商談会・セールスコール</t>
  </si>
  <si>
    <t>上信越国際観光テーマ地区推進協議会</t>
  </si>
  <si>
    <t>H14</t>
  </si>
  <si>
    <t>協議会解散予定</t>
  </si>
  <si>
    <t>廃止</t>
  </si>
  <si>
    <t>群馬・埼玉・新潟三県による空港を活用した相互観光の促進</t>
  </si>
  <si>
    <t>H23</t>
  </si>
  <si>
    <t>・旅行博出展、旅行会社招請、PRツール作成</t>
  </si>
  <si>
    <t>7月、8月</t>
  </si>
  <si>
    <t>3社3名</t>
  </si>
  <si>
    <t>・星国旅行博出展
・星国インフルエンサ社招請
・PRツール作成
・欧米向けWEB事業</t>
  </si>
  <si>
    <t>北関東磐越五県広域観光推進協議会</t>
  </si>
  <si>
    <t>・メディア招請</t>
  </si>
  <si>
    <t>10月、12月</t>
  </si>
  <si>
    <t>各1名</t>
  </si>
  <si>
    <t>・中国インフルエンサー招請</t>
  </si>
  <si>
    <t>北陸新幹線沿線地域広域連携</t>
  </si>
  <si>
    <t>H27</t>
  </si>
  <si>
    <t>8月
11月
1月</t>
  </si>
  <si>
    <t>・情報発信
・泰国旅行博出展
・馬国旅行博出展</t>
  </si>
  <si>
    <t>関東観光広域連携協議会</t>
  </si>
  <si>
    <t>・広域連携PR
・台湾レンタカー事業</t>
  </si>
  <si>
    <t>・台湾</t>
  </si>
  <si>
    <t>12月</t>
  </si>
  <si>
    <t>1者1名</t>
  </si>
  <si>
    <t>・広域連携PR
・台湾教育旅行関係者招請</t>
  </si>
  <si>
    <t>群馬・埼玉・長野連携</t>
  </si>
  <si>
    <t>Ｒ1</t>
  </si>
  <si>
    <t>台湾レンタカー事業</t>
  </si>
  <si>
    <t>受入環境整備</t>
  </si>
  <si>
    <t>H29</t>
  </si>
  <si>
    <t>・インターネットアンケート等によるニーズ調査、モデルコース作成
・セミナー開催</t>
  </si>
  <si>
    <t xml:space="preserve">調査　12月
セミナー1月
</t>
  </si>
  <si>
    <t>・外国人誘客のための施設登録制度
・セミナー開催</t>
  </si>
  <si>
    <t>産業経済部
観光局</t>
  </si>
  <si>
    <t>観光物産課</t>
  </si>
  <si>
    <t>観光情報収集・発信</t>
  </si>
  <si>
    <t>HP、Facebookを通じて多言語で観光情報を発信</t>
  </si>
  <si>
    <t>英語、簡体字、繁体字、韓国語、タイ語にて運用</t>
  </si>
  <si>
    <t>観光情報収集・発信
新規ページ作成及びレスポンシブ対応改修</t>
  </si>
  <si>
    <t>群馬県海外イメージアップ事業</t>
  </si>
  <si>
    <t>県内在住外国人20名を隊員に任命し、県内の魅力体験ツアーに参加した上で各自のＳＮＳで母国語にて情報発信をしてもらう。</t>
  </si>
  <si>
    <t>R1.7.20～R2.1.11
上記期間中、ツアー(3回)ワークショップ(1回)を実施</t>
  </si>
  <si>
    <t>県内在住外国人20名</t>
  </si>
  <si>
    <t>群馬県外国語観光情報サイト</t>
  </si>
  <si>
    <t>英語、中国語（繁体字、簡体字）、韓国語、タイ語による群馬県観光情報の提供</t>
  </si>
  <si>
    <t>群馬県観光局公式Facebook</t>
  </si>
  <si>
    <t>英語、中国語（繁体字）、韓国語、タイ語による群馬県観光情報発信</t>
  </si>
  <si>
    <t>群馬県観光局公式
Youtube</t>
  </si>
  <si>
    <t>群馬県観光局公式
Instagram</t>
  </si>
  <si>
    <t>英語による群馬県観光情報発信</t>
  </si>
  <si>
    <t>外国語版群馬観光マップ</t>
  </si>
  <si>
    <t>英語、中国語（繁体字、簡体字）、韓国語、タイ語、ベトナム語による群馬県観光情報提供</t>
  </si>
  <si>
    <t>外国語版ガイドブック</t>
  </si>
  <si>
    <t>中国語（繁体字、簡体字）、韓国語、ロシア語、タイ語、ベトナム語による群馬県観光情報</t>
  </si>
  <si>
    <t>県土整備部</t>
  </si>
  <si>
    <t>交通政策課</t>
  </si>
  <si>
    <t>ぐんま乗換コンシェルジュ</t>
  </si>
  <si>
    <t>英語、中国語（簡体字・繁体字）、韓国語、タイ語による群馬県公共交通情報</t>
  </si>
  <si>
    <t>道路管理課</t>
  </si>
  <si>
    <t>道路標識</t>
  </si>
  <si>
    <t>英語による目標地、地点名、著名地点の表記（主要観光地周辺）</t>
  </si>
  <si>
    <t>太田行政県税事務所県税課</t>
  </si>
  <si>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</si>
  <si>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</si>
  <si>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</si>
  <si>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</si>
  <si>
    <t>毎日の生活と税金</t>
  </si>
  <si>
    <t>伊勢崎行政県税事務所が中心となって作成した、英語、中国語、ポルトガル語、スペイン語など6カ国語で日本の税金の種類、制度概要や問い合わせ先を説明したリ－フレットを窓口で配布するほか、太田市に配付（日本語併記）。</t>
  </si>
  <si>
    <r>
      <t>不動産取得税の意義や納税方法、減額要件等を説明したチラシ（ポルトガル語</t>
    </r>
    <r>
      <rPr>
        <sz val="11"/>
        <rFont val="ＭＳ Ｐゴシック"/>
        <family val="3"/>
      </rPr>
      <t>）を作成し、納税通知書に同封。</t>
    </r>
  </si>
  <si>
    <t>窓口対応用　意思疎通シート</t>
  </si>
  <si>
    <t>窓口に設置しておき、来所した外国人との必要最小限の意思疎通をはかるために使用する。ひらがな：ローマ字：英語：ポルトガル語が並記されている。</t>
  </si>
  <si>
    <t>納税窓口案内板</t>
  </si>
  <si>
    <t>ポルトガル語による納税窓口案内表示</t>
  </si>
  <si>
    <t>伊勢崎行政県税事務所が中心となって作成した、英語、中国語、ポルトガル語、スペイン語など6カ国語で日本の税金の種類、制度概要や問い合わせ先を説明したリ－フレットを窓口で配布するほか、管内２市あてに配付（日本語併記）。</t>
  </si>
  <si>
    <t>館林行政県税
事務所県税課</t>
  </si>
  <si>
    <t>納税相談窓口のお知らせ</t>
  </si>
  <si>
    <t>ポルトガル語通訳を伴った外国人のための日曜納税相談窓口開設の日程等について、館林行政県税事務所県税課ホームページに掲載。</t>
  </si>
  <si>
    <t>外国人情報誌による
自動車税の周知</t>
  </si>
  <si>
    <t>自動車税の制度や納期限等について、大泉町（多文化協働課）発行のポルトガル語情報誌「ＧＡＲＡＰＡ」に掲載を依頼し、公民館、町内スーパーマーケット等外国人が利用する施設で配布。</t>
  </si>
  <si>
    <t>街頭啓発による
自動車税の周知</t>
  </si>
  <si>
    <t>自動車税の街頭啓発において、自動車税の制度及びクレジットカード納税についてのポルトガル語版チラシを挟んだポケットティッシュを配布。</t>
  </si>
  <si>
    <t>不動産取得税の課税前に、課税予告文書とともに英語・ポルトガル語による不動産取得税説明チラシを同封。
また、納税通知書に英語・ポルトガル語による不動産取得税の減額案内チラシを同封。</t>
  </si>
  <si>
    <t>伊勢崎行政県税事務所が中心となって作成した、英語、中国語、ポルトガル語、スペイン語など6カ国語で日本の税金の種類、制度概要や問い合わせ先を説明したリーフレットを事務所窓口で配布した他、管内市町にも配布した。</t>
  </si>
  <si>
    <t>近代美術館</t>
  </si>
  <si>
    <t>利用案内パンフレット</t>
  </si>
  <si>
    <t>日本語・英語併記による利用案内</t>
  </si>
  <si>
    <t>施設概要冊子</t>
  </si>
  <si>
    <t>日本語・英語併記による施設説明</t>
  </si>
  <si>
    <t>企画展図録</t>
  </si>
  <si>
    <t>必要に応じて部分的に英語を表記</t>
  </si>
  <si>
    <t>館林美術館</t>
  </si>
  <si>
    <t>Ｇｕｎｍａ Museum ｏｆ Ａｒｔ Ｔａｔｅｂａｙａｓｉ</t>
  </si>
  <si>
    <t>日本語、英語による館内利用案内パンフレット</t>
  </si>
  <si>
    <t>館内掲示板</t>
  </si>
  <si>
    <t>日本語、英語による館内の案内掲示板</t>
  </si>
  <si>
    <t>ホームページ
ＵＲＬ：ｈｔtｐ://www.gmat.pref.gunma.jp/</t>
  </si>
  <si>
    <t>日本語、英語による案内</t>
  </si>
  <si>
    <t>歴史博物館</t>
  </si>
  <si>
    <t>館内の案内板</t>
  </si>
  <si>
    <t>英語、中国語、韓国語による展示案内表示</t>
  </si>
  <si>
    <t>生活文化ス
ポーツ部</t>
  </si>
  <si>
    <t>自然史博物館</t>
  </si>
  <si>
    <t>自然史博物館で行われた調査・研究結果論文等を年報としてまとめたもの。英文論文には和文要旨を、和文論文には英文要旨を付けて掲載している。</t>
  </si>
  <si>
    <t>GUNMA MUSEUM OF
NATURAL HISTORY</t>
  </si>
  <si>
    <t>英語による館内利用案内パンフレット</t>
  </si>
  <si>
    <t>館内の案内板</t>
  </si>
  <si>
    <t>英語による施設案内</t>
  </si>
  <si>
    <t>ホームページ
URL:http://www.gmnh.pref
.gunma.jp/</t>
  </si>
  <si>
    <t>英語による案内</t>
  </si>
  <si>
    <t>常設展示概要</t>
  </si>
  <si>
    <t>常設展示（A～Eコーナー）概要の英文化</t>
  </si>
  <si>
    <t>こころの健康センター</t>
  </si>
  <si>
    <t>あなたも今日からゲートキーパー</t>
  </si>
  <si>
    <t>英語、ポルトガル語、スペイン語、中国語によるゲートキーパーとしての役割のポイントをわかりやすく説明（ゲートキーパーの普及啓発のためのリーフレット）</t>
  </si>
  <si>
    <t>農政部</t>
  </si>
  <si>
    <t>浅間家畜育成牧場</t>
  </si>
  <si>
    <t>浅間牧場案内パンフレット</t>
  </si>
  <si>
    <t>英語による浅間牧場に関する情報</t>
  </si>
  <si>
    <t>高崎産業技術専門校</t>
  </si>
  <si>
    <t>施設の案内板</t>
  </si>
  <si>
    <t>英語による施設案内</t>
  </si>
  <si>
    <t>企業局</t>
  </si>
  <si>
    <t>財務課経営企画室</t>
  </si>
  <si>
    <t>企業局総合案内パンフレット</t>
  </si>
  <si>
    <t>英語版（日本語併記）のパンフレット作成</t>
  </si>
  <si>
    <t>教育委員会</t>
  </si>
  <si>
    <t>高校教育課</t>
  </si>
  <si>
    <t>外国語指導助手招致</t>
  </si>
  <si>
    <t>S62</t>
  </si>
  <si>
    <t>高校生の英語コミュニケーション能力の育成のため、24名の外国語指導助手を招致した。外国語指導助手は、配置校及び定期訪問校において、日本人教員とのティームティーチングに当たった。</t>
  </si>
  <si>
    <t>米国、カナダ等</t>
  </si>
  <si>
    <t>１年間</t>
  </si>
  <si>
    <t>特別支援教育課</t>
  </si>
  <si>
    <t>特別支援教育就学奨励費に関するお知らせ等</t>
  </si>
  <si>
    <t>県立図書館</t>
  </si>
  <si>
    <t>外国語図書コーナーの設置</t>
  </si>
  <si>
    <t>在住外国人の利用が多い５か国語（英語、中国語、韓国語、ポルトガル語、スペイン語）を重点として、外国語の図書を提供。</t>
  </si>
  <si>
    <t>通年</t>
  </si>
  <si>
    <t>図書館ボランティア活動事業</t>
  </si>
  <si>
    <t>H8</t>
  </si>
  <si>
    <t>英語に親しむ会“ハロークラブ”を開催し、幼児を主な対象として日本語と英語の２か国語による絵本の読み聞かせや歌、ゲームなどを実施。</t>
  </si>
  <si>
    <t>年3回
（H30.6.2、10.6、31.3.2）</t>
  </si>
  <si>
    <t>年3回（6月、10月、3月）</t>
  </si>
  <si>
    <t>講演及び資料展示</t>
  </si>
  <si>
    <t>教育委員会</t>
  </si>
  <si>
    <t>ぐんま天文台</t>
  </si>
  <si>
    <t>Twitterでの情報発信</t>
  </si>
  <si>
    <t>Twitterで、英語での観光情報を発信</t>
  </si>
  <si>
    <t>ＯＰＡＣ（online public access catalogue）図書館情報提供</t>
  </si>
  <si>
    <t>英語による資料検索画面の提供</t>
  </si>
  <si>
    <t>館内インフォメーション</t>
  </si>
  <si>
    <t>館内の案内</t>
  </si>
  <si>
    <t>ホームページ</t>
  </si>
  <si>
    <t>英語による施設利用情報</t>
  </si>
  <si>
    <t>館内案内パンフレット</t>
  </si>
  <si>
    <t>英語による施設利用案内パンフレット</t>
  </si>
  <si>
    <t>ぐんま昆虫の森</t>
  </si>
  <si>
    <t>ホームページ</t>
  </si>
  <si>
    <t>英語による施設利用情報
http://www.giw.pref.gunma.jp/guide/welcome/</t>
  </si>
  <si>
    <t>園内案内パンフレット</t>
  </si>
  <si>
    <t>英語による施設利用案内パンフレット</t>
  </si>
  <si>
    <t>OPAC（online public access catalogue）図書館情報提供</t>
  </si>
  <si>
    <t>図書資料</t>
  </si>
  <si>
    <r>
      <t>外国語図書コーナー蔵書冊数：英語、中国語、韓国語、ポルトガル語、スペイン語、ベトナム語、タガログ語、ペルシャ語等、計</t>
    </r>
    <r>
      <rPr>
        <sz val="11"/>
        <rFont val="ＭＳ Ｐゴシック"/>
        <family val="3"/>
      </rPr>
      <t>30,724冊</t>
    </r>
  </si>
  <si>
    <t>警察本部</t>
  </si>
  <si>
    <t>広報広聴課</t>
  </si>
  <si>
    <t>犯罪被害者の手引</t>
  </si>
  <si>
    <t>被害者支援制度に関する情報
（英語、中国語、ポルトガル語、スペイン語）</t>
  </si>
  <si>
    <t>犯罪の被害に遭われた方へ</t>
  </si>
  <si>
    <t>被害者支援に関する情報
各警察相談電話の案内を県警ホームページに掲載
（英語、ポルトガル語、スペイン語）</t>
  </si>
  <si>
    <t>生活安全企画課</t>
  </si>
  <si>
    <t>硫化水素ガスによる二次被害防止</t>
  </si>
  <si>
    <t>硫化水素ガスによる二次被害防止に関する情報を県警ホームページに掲載
（ポルトガル語、スペイン語）</t>
  </si>
  <si>
    <t>振り込め詐欺防止マニュアル</t>
  </si>
  <si>
    <t>振り込め詐欺被害防止に関する情報を県警ホームページに掲載
（ポルトガル語、スペイン語）</t>
  </si>
  <si>
    <t>乗物盗に注意</t>
  </si>
  <si>
    <t>乗物盗の被害防止に関する情報を県警ホームページに掲載
（英語、中国語、ポルトガル語、スペイン語、ベトナム語、タガログ語）</t>
  </si>
  <si>
    <t>子どもと保護者のための防犯マニュアル</t>
  </si>
  <si>
    <t>犯罪の被害に遭わないよう注意喚起のための冊子を県警ホームページに掲載
（ポルトガル語）</t>
  </si>
  <si>
    <t>・警察に来られたあなたへ
・ストーカー対策等の流れ</t>
  </si>
  <si>
    <t>恋愛感情等のもつれに起因する暴力的事案の相談に関する情報
（英語、中国語、韓国語、ポルトガル語、スペイン語、ベトナム語、タガログ語）</t>
  </si>
  <si>
    <t>子どもを犯罪から守るために</t>
  </si>
  <si>
    <t>子どもの犯罪被害防止ための注意喚起チラシを県警ホームページに掲載
（英語、中国語、韓国語、ポルトガル語、スペイン語、ベトナム語）</t>
  </si>
  <si>
    <t>性犯罪被害に遭わないために</t>
  </si>
  <si>
    <t>性犯罪被害防止ための注意喚起チラシを県警ホームページに掲載
（英語、中国語、韓国語、ポルトガル語、スペイン語、ベトナム語）</t>
  </si>
  <si>
    <t>少年課</t>
  </si>
  <si>
    <t>児童虐待ゼロ！プロジェクト</t>
  </si>
  <si>
    <t>児童虐待に関する情報冊子
（英語、ポルトガル語、ベトナム語、タガログ語）</t>
  </si>
  <si>
    <t>組織犯罪対策課</t>
  </si>
  <si>
    <t>ＮＯ！ＤＲＵＧＳ薬物乱用のない社会の実現 
日本で暮らす皆さんへ</t>
  </si>
  <si>
    <t>薬物乱用防止に関する情報
（ポルトガル語）</t>
  </si>
  <si>
    <t>ﾀﾞﾒ！ｾﾞｯﾀｲ！薬物乱用</t>
  </si>
  <si>
    <t>ＮＯ！薬物「運び屋」</t>
  </si>
  <si>
    <t>薬物密輸入防止に関する情報
（ポルトガル語）</t>
  </si>
  <si>
    <t>家や部屋を借りて住む方へ</t>
  </si>
  <si>
    <t>入居契約時や、日常生活における注意点を県警察ホームページに掲載
（英語、ポルトガル語、スペイン語）</t>
  </si>
  <si>
    <t>口座開設をされる方へ</t>
  </si>
  <si>
    <t>口座の譲渡等犯罪防止に関する注意喚起チラシを県警察ホームページに掲載
（英語、中国語、ベトナム語）</t>
  </si>
  <si>
    <t>交通企画課</t>
  </si>
  <si>
    <t>日本の交通ルール</t>
  </si>
  <si>
    <t>自転車の防犯登録手続きについて</t>
  </si>
  <si>
    <t>自転車の防犯登録制度の説明を県警察ホームページに掲載
（英語、ポルトガル語、スペイン語）</t>
  </si>
  <si>
    <t>車やバイクを運転される方へ</t>
  </si>
  <si>
    <t>運転免許証の取得等、車両運転に関する情報を県警察ホームページに掲載
（英語、ポルトガル語、スペイン語）</t>
  </si>
  <si>
    <t>交通指導課</t>
  </si>
  <si>
    <t>駐車違反の取締りが変わりました</t>
  </si>
  <si>
    <t>駐車違反取締り変更に関する説明を県警察ホームページに掲載
（英語、スペイン語）</t>
  </si>
  <si>
    <t>交通規制課</t>
  </si>
  <si>
    <t>・道路標識の種類
・道路標識一覧</t>
  </si>
  <si>
    <t>道路標識・信号機の説明と標識の説明を県警察ホームページに掲載
（英語）</t>
  </si>
  <si>
    <t>運転免許課</t>
  </si>
  <si>
    <t>運転免許証の更新を希望される方へ</t>
  </si>
  <si>
    <t>運転免許証の更新に関する情報を県警察ホームページに掲載
（英語、ポルトガル語、スペイン語）</t>
  </si>
  <si>
    <t>運転免許証の再交付を希望される方へ</t>
  </si>
  <si>
    <t>運転免許証の再交付に関する情報を県警察ホームページに掲載
（英語、ポルトガル語及びスペイン語）</t>
  </si>
  <si>
    <t>外国の運転免許から日本の運転免許への切替手続きについて</t>
  </si>
  <si>
    <t>警備二課</t>
  </si>
  <si>
    <t>災害への備え</t>
  </si>
  <si>
    <t>防災情報を県警察ホームページに掲載
（英語、中国語、韓国語、ポルトガル語、タガログ語、ベトナム語、ドイツ語、ロシア語、スペイン語）</t>
  </si>
  <si>
    <t>外事課</t>
  </si>
  <si>
    <t>国際テロに関する情報提供の呼びかけ
・直通電話の設置</t>
  </si>
  <si>
    <t>テロ関連情報の提供を呼びかけるポスターと24時間受付専用電話の設置
（英語）</t>
  </si>
  <si>
    <t>来日外国人の不法就労防止について</t>
  </si>
  <si>
    <t>来日外国人の不法就労防止に関する注意点を県警察ホームページに掲載
（英語、ポルトガル語、スペイン語）</t>
  </si>
  <si>
    <t>出入国管理及び難民認定法の改正について</t>
  </si>
  <si>
    <t>出入国管理及び難民認定法の改正に関する情報を県警察ホームページに掲載
（英語、ポルトガル語、スペイン語）</t>
  </si>
  <si>
    <t>伊勢崎警察署</t>
  </si>
  <si>
    <t>外国語によるラジオ放送</t>
  </si>
  <si>
    <t>伊勢崎ＦＭの番組内において、防犯情報等を提供
（ベトナム語、ポルトガル語）</t>
  </si>
  <si>
    <t>太田警察署</t>
  </si>
  <si>
    <t>庁舎内案内・各課表記</t>
  </si>
  <si>
    <t>（４）平成２９年（１月～１２月）</t>
  </si>
  <si>
    <t>タイ</t>
  </si>
  <si>
    <t>海外からの観光誘客の現状</t>
  </si>
  <si>
    <t xml:space="preserve">海外進出企業状況 </t>
  </si>
  <si>
    <t>農畜産物及び加工品の輸出状況</t>
  </si>
  <si>
    <t>教養課</t>
  </si>
  <si>
    <t>国際人材育成事業</t>
  </si>
  <si>
    <t>H24</t>
  </si>
  <si>
    <t>「群馬県警察国際人材育成推進プラン」に基づき、国際人材及び通訳官等を育成。
なお、平成28年度に名称を「国際化推進プラン」に変更し、継承</t>
  </si>
  <si>
    <t>国際連絡員の配置</t>
  </si>
  <si>
    <t>H10</t>
  </si>
  <si>
    <t>巡回連絡の補助、地理案内、外国人来庁者への対応、外国人の関係する各種事件事故及び相談対応等を職務とする国際連絡員（非常勤嘱託員）の運用</t>
  </si>
  <si>
    <t>通年</t>
  </si>
  <si>
    <t>通年</t>
  </si>
  <si>
    <t>翻訳機器整備事業</t>
  </si>
  <si>
    <t>翻訳アプリを搭載したスマートフォン３台を配備（高崎・太田・長野原）</t>
  </si>
  <si>
    <t>継続</t>
  </si>
  <si>
    <t>少年課</t>
  </si>
  <si>
    <t>多文化共生事業</t>
  </si>
  <si>
    <t>H19</t>
  </si>
  <si>
    <t>国際少年柔道教室を開催（太田・大泉）</t>
  </si>
  <si>
    <t>通信指令課</t>
  </si>
  <si>
    <t>多文化共生事業</t>
  </si>
  <si>
    <t>日本語を理解しない外国人からの１１０番通報者に対し、通訳官等を介して受理する体制を構築</t>
  </si>
  <si>
    <t>H25</t>
  </si>
  <si>
    <t>２言語（英語、ポルトガル語）による
運転免許学科試験の実施</t>
  </si>
  <si>
    <t>国際連絡協議会</t>
  </si>
  <si>
    <t>H5</t>
  </si>
  <si>
    <t>不法滞在・不法就労防止に向けた啓発活動等の推進を目的とし、県内各警察署に「国際連絡協議会」を設置</t>
  </si>
  <si>
    <t>日本語学校支援ネットワーク</t>
  </si>
  <si>
    <t>県警と県内日本語学校６校及び関係機関が連携し、留学生による事件事故の未然防止や、健全な留学環境確保に向けた連絡体制を構築</t>
  </si>
  <si>
    <t>各警察署</t>
  </si>
  <si>
    <t>各企業の外国人技能実習生に対する
防犯・交通講話の実施</t>
  </si>
  <si>
    <t>外国人留学生に対する
防犯・交通講話の実施</t>
  </si>
  <si>
    <t>外国人が多く集まる施設・イベント等における広報啓発活動</t>
  </si>
  <si>
    <t>H19</t>
  </si>
  <si>
    <t>外国人住民等との、公共場所の清掃活動（大泉署）</t>
  </si>
  <si>
    <t>スポーツを通じた多文化共生事業（太田署・大泉署・桐生署）</t>
  </si>
  <si>
    <t>企画部</t>
  </si>
  <si>
    <t>外国人活躍推進課</t>
  </si>
  <si>
    <t>米国、カナダ、英国、豪州他</t>
  </si>
  <si>
    <t>１年間
（最長５年間）</t>
  </si>
  <si>
    <t>180名（県内）</t>
  </si>
  <si>
    <t>185名（県内）</t>
  </si>
  <si>
    <t>国際理解講座</t>
  </si>
  <si>
    <t>H9</t>
  </si>
  <si>
    <t>これからの日本や世界を担っていく子どもたちへの異文化に対する理解促進や国際協力活動に対する意識啓発を図ることを目的に、県職員等を講師として、希望のあった県内小・中学校等において開催。</t>
  </si>
  <si>
    <t>―</t>
  </si>
  <si>
    <t>6校で実施</t>
  </si>
  <si>
    <t xml:space="preserve">従来の小・中学校、高等学校に加え、国際交流協会等についても広く周知する。（大学も可）
</t>
  </si>
  <si>
    <t>外国人活躍推進課</t>
  </si>
  <si>
    <t>定住外国人の活用による日本語指導者養成事業</t>
  </si>
  <si>
    <t>H27</t>
  </si>
  <si>
    <t>定住外国人に日本語指導を行うスキルを身に付けてもらう「日本語指導者養成講座」を開催。</t>
  </si>
  <si>
    <t>受講者数：13名</t>
  </si>
  <si>
    <t>多言語インフォメーションセンター運営事業費補助</t>
  </si>
  <si>
    <t>(公財)群馬県観光物産国際協会が設置する多言語インフォメーションセンター（英語・中国語・ポルトガル語・スペイン語）の運営事業費補助。</t>
  </si>
  <si>
    <t>ぐんま外国人総合相談ワンストップセンター設置・運営</t>
  </si>
  <si>
    <t>H31</t>
  </si>
  <si>
    <t>多言語（英語・ポルトガル語・ベトナム語・中国語・スペイン語等）で外国人の相談対応を行う窓口を設置、運営する。またこの窓口では外国人を雇用する事業主等からの相談にも対応する。</t>
  </si>
  <si>
    <t>外国人受入環境整備交付金により実施</t>
  </si>
  <si>
    <t>災害時外国人支援事業</t>
  </si>
  <si>
    <t>H21</t>
  </si>
  <si>
    <t>災害時に外国人住民に対して正確な情報提供を行う災害時多言語支援センターを設置運営するための訓練を市町村と連携して実施する。</t>
  </si>
  <si>
    <t>H30.11～12
（2日間）</t>
  </si>
  <si>
    <t>65名</t>
  </si>
  <si>
    <t>多文化共生推進士連携事業</t>
  </si>
  <si>
    <t>H26</t>
  </si>
  <si>
    <t>多文化共生推進士との連携により、地域課題の解決と地域活性化を図るためのシンポジウム等を実施する。</t>
  </si>
  <si>
    <t>外国人留学生の定着促進</t>
  </si>
  <si>
    <t>グローバル人材の資質を持つ外国人留学生の県内就職・定着を促進し、県内活性化につなげる。</t>
  </si>
  <si>
    <t xml:space="preserve">企業と留学生の交流会を「先輩留学生と語る」（県内で就職した元留学生から就職活動の体験談などを聞くイベント）に変更
</t>
  </si>
  <si>
    <t>グローバルキャリアフェア in GUNMA</t>
  </si>
  <si>
    <t>外国語指導助手（ＡＬＴ）及び外国人留学生等を対象として県内企業との合同企業説明会を行い、県内就職・定着を促進し、地域活性化につなげる。</t>
  </si>
  <si>
    <t>（一財）自治体国際化協会「地域における語学指導等を行う外国青年招致事業参加者のキャリア支援事業」により実施</t>
  </si>
  <si>
    <t>外国人活躍推進課</t>
  </si>
  <si>
    <t>外国人材向け県外合同企業説明会</t>
  </si>
  <si>
    <t>県外の留学生・JET青年等を対象として東京で合同企業説明会を開催し、群馬県での就職を促進し、地域の活性化につなげる。</t>
  </si>
  <si>
    <t>JETインターンシッププログラムin GUNMA</t>
  </si>
  <si>
    <t>R1</t>
  </si>
  <si>
    <t>グローバル人材であるＪＥＴ参加者と、グローバル人材を求める企業・団体等を繋ぎ、双方が就職・採用後について具体的にイメージできるよう「インターンシップ（就業体験）」を実施する</t>
  </si>
  <si>
    <t>外国人材向け情報発信</t>
  </si>
  <si>
    <t>R1</t>
  </si>
  <si>
    <t>外国人の視点から群馬の魅力や生活情報をまとめた情報発信ツールを作成し、群馬県に外国人材を呼び込む契機とする。</t>
  </si>
  <si>
    <t>核兵器廃絶平和県宣言啓発事業</t>
  </si>
  <si>
    <t>H2</t>
  </si>
  <si>
    <t>核兵器廃絶平和県宣言の趣旨及び内容を広く県民に周知し、核兵器の廃絶と世界の恒久平和の実現を図るための啓発事業を実施する。</t>
  </si>
  <si>
    <t>H30.4.1～H31.3.31</t>
  </si>
  <si>
    <t>北方領土返還運動支援</t>
  </si>
  <si>
    <t>S54</t>
  </si>
  <si>
    <t>北方領土返還要求運動推進のために、その事業に要する経費の一部を補助する。</t>
  </si>
  <si>
    <t>企画課</t>
  </si>
  <si>
    <t>国際戦略課</t>
  </si>
  <si>
    <t>ぐんまグローバル塾</t>
  </si>
  <si>
    <t>H22</t>
  </si>
  <si>
    <t>企業・行政等の海外展開やネットワークづくりを支援するため、講演会を開催する。県内学生が海外で就業を体験できる海外インターンシップを実施する。</t>
  </si>
  <si>
    <t>①講演会
（実施日）
　H30.6.25
　H31.1.30
　H31.2.13
②インターンシップ
　H30.8～9月</t>
  </si>
  <si>
    <t>休止</t>
  </si>
  <si>
    <t>在外県人会子弟支援</t>
  </si>
  <si>
    <t>H21</t>
  </si>
  <si>
    <t>本県出身の在外県人会の子弟で、(1)本国の大学等で学ぶ者のうち、特定のテーマについて、本県の大学で研究を行おうとする者、(2)特定のテーマについて、本県の企業等で研修を行おうとする者を支援する。</t>
  </si>
  <si>
    <t>ブラジル</t>
  </si>
  <si>
    <t>H30.9.26～H31.3.1</t>
  </si>
  <si>
    <t>1名</t>
  </si>
  <si>
    <t>在拍群馬県人会（ブラジル国サンパウロ州）より１名受入
（R1.9.24～R2.2.28）</t>
  </si>
  <si>
    <t>海外拠点活動支援</t>
  </si>
  <si>
    <t>S36</t>
  </si>
  <si>
    <t>グローバル戦略推進拠点と想定される在外県人会・海外ぐんまサポータ-ズの活性化を支援する。</t>
  </si>
  <si>
    <t>補助額の一部見直しによる減額</t>
  </si>
  <si>
    <t>海外移住家族連絡活動事業</t>
  </si>
  <si>
    <t>海外移住者の援護のため、移住者に対し緊密な連絡、情報交換を行う海外移住家族会の活動を支援する。</t>
  </si>
  <si>
    <t>群馬県海外移住家族会
(１団体)</t>
  </si>
  <si>
    <t>海外移住家族会の解散に伴い、事業廃止</t>
  </si>
  <si>
    <t>３－３「国際観光の推進」</t>
  </si>
  <si>
    <t>情報政策課</t>
  </si>
  <si>
    <t>ぐんまＷｉ－Ｆｉプロジェクト推進事業</t>
  </si>
  <si>
    <t>H27</t>
  </si>
  <si>
    <t>訪日外国人・観光客向けのWi-Fi環境の整備を促進。プロジェクトに参加した店舗・施設にぐんまちゃんのFREE Wi-Fiステッカーを配付し、県ホームページで施設・店舗情報を公開。</t>
  </si>
  <si>
    <t>H30.4.1～H31.3.31</t>
  </si>
  <si>
    <t>・Ｗｉ－Ｆｉ機器（光ステーション）設置件数　1,633か所
・参加施設・店舗　836か所</t>
  </si>
  <si>
    <t>リーフレット「ぐんま Free Wi-Fi」</t>
  </si>
  <si>
    <t>英語、中国語、韓国語による「ぐんまWi-Fiプロジェクト」に関する情報</t>
  </si>
  <si>
    <t>世界遺産課</t>
  </si>
  <si>
    <t>世界遺産「富岡製糸場と絹産業遺産群」公式ブックレット
（英語、中国語（簡・繁）、韓国語、フランス語、イタリア語、スペイン語）</t>
  </si>
  <si>
    <t>多言語による世界遺産「富岡製糸場と絹産業遺産群」に関する情報</t>
  </si>
  <si>
    <t>世界遺産等周遊アプリ「きぬめぐり」（英語）</t>
  </si>
  <si>
    <t>英語による世界遺産・ぐんま絹遺産に関する情報</t>
  </si>
  <si>
    <t>世界遺産「富岡製糸場と絹産業遺産群」ホームページ
（英語、中国語（簡・繁）、韓国語、フランス語、ポルトガル語、スペイン語）</t>
  </si>
  <si>
    <t>産業政策課</t>
  </si>
  <si>
    <t>企業誘致ホームページ
（英語版）</t>
  </si>
  <si>
    <t>外資系企業等に本県の立地環境をＰＲするための英語版のホームページ</t>
  </si>
  <si>
    <t>労働政策課</t>
  </si>
  <si>
    <t>外国人材適正活用支援</t>
  </si>
  <si>
    <t>H29</t>
  </si>
  <si>
    <t>外国人材の適正な活用を支援するため、外国人材を受け入れる企業を対象に、セミナーを開催。</t>
  </si>
  <si>
    <t>-</t>
  </si>
  <si>
    <t>157人</t>
  </si>
  <si>
    <t>外国人材の企業への定着を支援するため、外国人材を受け入れる企業を対象に、日本語教育や生活支援等についてのセミナーを開催。</t>
  </si>
  <si>
    <t>外国人技能実習制度適正活用支援（日本語指導者強化セミナー）</t>
  </si>
  <si>
    <t>技能実習制度を活用する企業を対象に、日本語の指導方法に関するセミナーを開催。（県内２会場、３回連続講座）</t>
  </si>
  <si>
    <t>H30年7・8・10月</t>
  </si>
  <si>
    <t>30人</t>
  </si>
  <si>
    <t>生活文化スポーツ部</t>
  </si>
  <si>
    <t>文化振興課</t>
  </si>
  <si>
    <t>草津夏期国際音楽アカデミー＆フェスティバル</t>
  </si>
  <si>
    <t>S55</t>
  </si>
  <si>
    <t>本県の豊かな音楽文化の創造と発展のため、（公財）群馬県草津国際音楽協会が行う事業に対して支援する。
(1)アカデミー、講習会等
(2)フェスティバル（演奏会）</t>
  </si>
  <si>
    <t>H30.8.17～30</t>
  </si>
  <si>
    <t>計 6,977名
(1)219名
(2)6,758名</t>
  </si>
  <si>
    <t>上海市国際文化伝播協会</t>
  </si>
  <si>
    <t>生活文化スポーツ部長</t>
  </si>
  <si>
    <t>文化振興課</t>
  </si>
  <si>
    <t>スポーツ振興課</t>
  </si>
  <si>
    <t>伊香保リンクオープンのお知らせ（チラシ作成）</t>
  </si>
  <si>
    <t>総合スポーツセンター</t>
  </si>
  <si>
    <t>施設の案内板</t>
  </si>
  <si>
    <t>総合スポーツセンターパンフレット</t>
  </si>
  <si>
    <t>英語版パンフレットの作成</t>
  </si>
  <si>
    <t>ぐんま総合情報センター</t>
  </si>
  <si>
    <t>観光パンフレット</t>
  </si>
  <si>
    <t>英語、中国語（簡体字、繁体字）、韓国語等による群馬県及び県内市町村観光パンフレットの配布</t>
  </si>
  <si>
    <t>案内リーフレット</t>
  </si>
  <si>
    <t>英語、中国語（簡体字）による施設案内リーフレット</t>
  </si>
  <si>
    <t>イベント案内チラシ</t>
  </si>
  <si>
    <t>英語による施設案内よるイベント案内チラシ（月毎）</t>
  </si>
  <si>
    <t>伊勢崎行政県税事務所</t>
  </si>
  <si>
    <t>「まん中・ぐんま元気情報」</t>
  </si>
  <si>
    <t>県政情報、生活情報、在住外国人の就労支援に関する情報等(H28.12～警察情報）をスペイン語、ベトナム語、ポルトガル語で月３回紹介</t>
  </si>
  <si>
    <t>継続</t>
  </si>
  <si>
    <t>「まん中・ぐんま元気情報」の放送枠を活用し、NPO法人委託による外国人向け生活情報の発信</t>
  </si>
  <si>
    <t>上記のほか、NPO法人と連携し、ポルトガル語、スペイン語による各月１回、ＮＰＯ法人により、生活情報を発信。</t>
  </si>
  <si>
    <t>H30.4.1～H31.3.31</t>
  </si>
  <si>
    <t>総務部</t>
  </si>
  <si>
    <t>自動車税の紹介</t>
  </si>
  <si>
    <t>太田行政県税事務所が作成した自動車税の制度や納税方法等に関するポルトガル語版チラシについて、伊勢崎行政県税事務所管内の市町、市町国際交流協会に対して窓口での配布を依頼。外国人が頻繁に利用する店舗に対して、窓口での備置きを依頼</t>
  </si>
  <si>
    <t>自動車税・軽自動車税の紹介</t>
  </si>
  <si>
    <t>自動車税及び軽自動車税の納期限や納税方法等を簡易にまとめたメッセージカードを自動車税ポケットティッシュに挟み込み、外国人雇用企業に対して外国人従業員への配付を依頼</t>
  </si>
  <si>
    <t>不動産取得税の軽減制度についてのお知らせ</t>
  </si>
  <si>
    <t>不動産取得税が課税となった外国人に、減額要件等を説明したチラシ（ポルトガル語、スペイン語、英語、ベトナム語、タガログ語、中国語）を納税通知書とともに送付</t>
  </si>
  <si>
    <t>納税相談窓口のお知らせ</t>
  </si>
  <si>
    <t>ポルトガル語、スペイン語通訳を伴った納税相談窓口の開設日程について、伊勢崎行政県税事務所県税課ホームページに掲載</t>
  </si>
  <si>
    <t>毎日の生活と税金</t>
  </si>
  <si>
    <t>毎日の生活の中で特に密着した主要な税目（国税・県税・市町村税）を取り上げ、それらを分かりやすく説明したチラシ（ポルトガル語、スペイン語、中国語、英語、ベトナム語、タガログ語）を窓口で配布</t>
  </si>
  <si>
    <t>税金ってなに？</t>
  </si>
  <si>
    <t>税金の意義や納期限、納税しない場合のペナルティー、納税相談窓口の開設等を伊勢崎行政県税事務所県税課ホームページ中の外国人専用ページ（ポルトガル語、スペイン語、英語、ベトナム語、タガログ語、中国語）に掲載</t>
  </si>
  <si>
    <t>自動車税ってなに？</t>
  </si>
  <si>
    <t>自動車税の税額や納税方法のほか、自動車を譲渡したり、使わなくなった時はどうするのか等を説明したチラシ（ポルトガル語、スペイン語、英語）を作成し、窓口配布。外国人専用ページ（英語、ポルトガル語、スペイン語、タガログ語、ベトナム語、中国語）に掲載</t>
  </si>
  <si>
    <t>利根沼田地域日本百名山夏山ルートガイド（英語版）</t>
  </si>
  <si>
    <t>英語による、利根沼田地域の夏山登山の観光案内パンフレット</t>
  </si>
  <si>
    <t>子育て・青少年課</t>
  </si>
  <si>
    <t>内閣府青年国際交流事業</t>
  </si>
  <si>
    <t>内閣府が実施する国際青年育成交流事業の応募者に対し、選考試験を実施し、団員候補者を内閣府へ推薦した。</t>
  </si>
  <si>
    <t>韓国
東南アジア各国
オーストラリア</t>
  </si>
  <si>
    <t>選考試験
H30.4.10
韓国（H30.9.13～9.27）
東南アジア（H30.11.2～12.12）
オーストラリア（H31.1.21～3.1）</t>
  </si>
  <si>
    <t>推薦者数 4名
(うち3名参加)</t>
  </si>
  <si>
    <t>24</t>
  </si>
  <si>
    <t>内閣府が実施する国際青年育成交流事業の応募者に対し、選考試験を実施し、団員候補者を内閣府へ推薦する。</t>
  </si>
  <si>
    <t>継続</t>
  </si>
  <si>
    <t>ぐんまこどもの国児童会館</t>
  </si>
  <si>
    <t>パンフレット</t>
  </si>
  <si>
    <t>英語版、中国語版、韓国語版、ポルトガル語版、スペイン語版を作成</t>
  </si>
  <si>
    <t>医務課</t>
  </si>
  <si>
    <t>ぐんま統合型医療情報システム</t>
  </si>
  <si>
    <t>英語による医療機関に関する情報（検索システム）</t>
  </si>
  <si>
    <t>がんセンター</t>
  </si>
  <si>
    <t>入院案内</t>
  </si>
  <si>
    <t>ポルトガル語による入院に関する情報</t>
  </si>
  <si>
    <t>ポケトークの導入</t>
  </si>
  <si>
    <t>英語、スペイン語、ポルトガル語による案内</t>
  </si>
  <si>
    <t>ポケトーク</t>
  </si>
  <si>
    <t>コンシェルジュ</t>
  </si>
  <si>
    <t>病院局</t>
  </si>
  <si>
    <t>総合案内板</t>
  </si>
  <si>
    <t>英語併記による院内案内</t>
  </si>
  <si>
    <t>避難経路の案内板</t>
  </si>
  <si>
    <t>英語併記による避難経路の案内</t>
  </si>
  <si>
    <t>精神医療センター</t>
  </si>
  <si>
    <t>院内総合案内板</t>
  </si>
  <si>
    <t>医療通訳</t>
  </si>
  <si>
    <t>必要に応じ外国人患者のための通訳派遣依頼</t>
  </si>
  <si>
    <t>医療通訳ボランティア</t>
  </si>
  <si>
    <t>蚕糸園芸課</t>
  </si>
  <si>
    <t>台中フローラ世界博覧会出展</t>
  </si>
  <si>
    <t>台湾台中市で開催された国際園芸博覧会に出展し、トップセールスを通じて県産花きの東アジア・ＡＳＥＡＮ諸国に向けた販路開拓とブランド力向上、台湾との交流促進を図った。</t>
  </si>
  <si>
    <t>H30.11.3
　　～11.18</t>
  </si>
  <si>
    <t>来場者数：31,416名</t>
  </si>
  <si>
    <t>東アジア･ASEAN諸国に向けた県産花きプロモーションにより、花き輸出の促進、販路拡大、ブランド力向上を図る。</t>
  </si>
  <si>
    <t>住宅政策課</t>
  </si>
  <si>
    <t>「群馬あんしん賃貸ネット」ＨＰの多言語化</t>
  </si>
  <si>
    <t>群馬あんしん賃貸ネットホームページが各国言語へ対応</t>
  </si>
  <si>
    <t>「居住支援のご案内」リーフレット</t>
  </si>
  <si>
    <t>英語、中国語、スペイン語及びポルトガル語による群馬県居住支援協議会及び群馬あんしん賃貸ネットに関する情報</t>
  </si>
  <si>
    <t>英語、韓国語、中国語（簡体字、繁体字）による施設案内</t>
  </si>
  <si>
    <t>案内リーフレット</t>
  </si>
  <si>
    <t>英語による案内リーフレットを検討中</t>
  </si>
  <si>
    <t>園内案内板</t>
  </si>
  <si>
    <t>英語、ポルトガル語による園内案内</t>
  </si>
  <si>
    <t>英語による施設利用情報</t>
  </si>
  <si>
    <t>券売所の利用案内掲示</t>
  </si>
  <si>
    <t>英語・ポルトガル語併記</t>
  </si>
  <si>
    <t>リーフレット</t>
  </si>
  <si>
    <t>施設利用案内の英語版</t>
  </si>
  <si>
    <t>公園内の案内板（小）
5箇所</t>
  </si>
  <si>
    <t>前橋土木事務所
（敷島公園）</t>
  </si>
  <si>
    <t>高崎土木事務所
（群馬の森）</t>
  </si>
  <si>
    <t>高崎土木事務所
（観音山ファミリーパーク）</t>
  </si>
  <si>
    <t>太田土木事務所
（金山総合公園）</t>
  </si>
  <si>
    <t>スリランカ民主社会主義共和国　映画撮影団</t>
  </si>
  <si>
    <t>企画部長</t>
  </si>
  <si>
    <t>副知事、企画部長、国際戦略課長</t>
  </si>
  <si>
    <t>政策研究大学院大学ヤングリーダーズ</t>
  </si>
  <si>
    <t>副知事</t>
  </si>
  <si>
    <t>中国貴州省副省長</t>
  </si>
  <si>
    <t>駐日コソボ大使</t>
  </si>
  <si>
    <t>フィリピン市長会</t>
  </si>
  <si>
    <t>国際戦略課長</t>
  </si>
  <si>
    <t>国際戦略課</t>
  </si>
  <si>
    <t>ベトナム国家主席</t>
  </si>
  <si>
    <t>台湾・南華大学</t>
  </si>
  <si>
    <t>国際戦略課、企画課、次世代産業課、商政課、都市計画課</t>
  </si>
  <si>
    <t>国際戦略課長、環境保全課、ぐんまブランド推進課、観光物産課</t>
  </si>
  <si>
    <t>韓国大学生訪問団</t>
  </si>
  <si>
    <t>国際戦略課、観光物産課</t>
  </si>
  <si>
    <t>台中市自転車交流団</t>
  </si>
  <si>
    <t>企画部長、国際戦略課長</t>
  </si>
  <si>
    <t>台南市代理市長</t>
  </si>
  <si>
    <t>知事、企画部長、農政部長、観光局長</t>
  </si>
  <si>
    <t>知事、企画部長、農政部長、産業経済部長、県議会議員</t>
  </si>
  <si>
    <t>知事、県議会議長、企画部長</t>
  </si>
  <si>
    <t>群馬産業技術センター</t>
  </si>
  <si>
    <t>海外輸出製品専門相談員派遣事業</t>
  </si>
  <si>
    <t>国際規格に精通した各技術分野の専門相談員が、国際規格への適応・ＣＥマーキングの取得等の相談に応じる。</t>
  </si>
  <si>
    <t>3社</t>
  </si>
  <si>
    <t>国際化関連事業（平成３０年度実績及び令和元年度予定）</t>
  </si>
  <si>
    <t>Ｈ３０年度実績</t>
  </si>
  <si>
    <t>H３０
当初予算額
（千円）</t>
  </si>
  <si>
    <t>Ｒ元年度予定</t>
  </si>
  <si>
    <t>Ｒ元
当初予算額
（千円）</t>
  </si>
  <si>
    <r>
      <t xml:space="preserve">7265
</t>
    </r>
    <r>
      <rPr>
        <sz val="9"/>
        <color indexed="8"/>
        <rFont val="ＭＳ Ｐゴシック"/>
        <family val="3"/>
      </rPr>
      <t>（当課任用分）</t>
    </r>
  </si>
  <si>
    <r>
      <t>①旅行博出展
②</t>
    </r>
    <r>
      <rPr>
        <sz val="11"/>
        <color indexed="8"/>
        <rFont val="ＭＳ Ｐゴシック"/>
        <family val="3"/>
      </rPr>
      <t>トップセールス
③セールスコール
④旅行会社・メディア招請
⑤県観光物産国際協会が実施による東アジア誘客事業補助（招請・旅行博出展・セールスコール等）
⑥教育関係者招請</t>
    </r>
  </si>
  <si>
    <r>
      <t>①中4月・台/豪5月・香6月・馬9月
②7月</t>
    </r>
    <r>
      <rPr>
        <sz val="11"/>
        <color indexed="8"/>
        <rFont val="ＭＳ Ｐゴシック"/>
        <family val="3"/>
      </rPr>
      <t xml:space="preserve">
③旅行博・セミナーに伴い実施
④台5月・香6月・馬8月・中10/1月・豪1月
⑤台6月（教育旅行説明会）/10月（招請）/11月（旅行博）・韓10月（ｾｰﾙｽｺｰﾙ）、台・香（広告）
⑥台10月</t>
    </r>
  </si>
  <si>
    <r>
      <t>旅行博出展</t>
    </r>
    <r>
      <rPr>
        <sz val="11"/>
        <color indexed="8"/>
        <rFont val="ＭＳ Ｐゴシック"/>
        <family val="3"/>
      </rPr>
      <t xml:space="preserve">
セールスコール
旅行会社・メディア招請
県観光物産国際協会が実施による東アジア誘客事業補助（招請・セールスコール等）</t>
    </r>
  </si>
  <si>
    <t>①群馬県の概要、観光、生活情報等の提供（外部リンク含む）。
②自動翻訳システムによる外国語ページの提供。
対象：英語、中国語、ポルトガル語、スペイン語、韓国語</t>
  </si>
  <si>
    <t>教えて！不動産取得税　２０１９年版</t>
  </si>
  <si>
    <t>健康福祉部</t>
  </si>
  <si>
    <t>観光局観光物産課</t>
  </si>
  <si>
    <t>総務部</t>
  </si>
  <si>
    <t>群馬県立自然史博物
館研究報告 23号
（2019.3）
BULLETIN of GUNMA
MUSEUM of NATURAL
HISTORY Number 23</t>
  </si>
  <si>
    <t>教育委員会</t>
  </si>
  <si>
    <t>警察本部</t>
  </si>
  <si>
    <t>子ども・女性安全対策課</t>
  </si>
  <si>
    <t>広報紙「インフォルマ」</t>
  </si>
  <si>
    <t>特別支援教育就学奨励費に関する保護者向けのお知らせと保護者からの提出書類について、以下の言語に翻訳したものを、文言等に変更があったため、適宜修正を加えた上で各学校を通じて保護者に配布した。
・英語
・スペイン語
・中国語(簡体字、繁体字)
・ポルトガル語</t>
  </si>
  <si>
    <t>外国人児童生徒等教育・心理サポート事業</t>
  </si>
  <si>
    <t>H25</t>
  </si>
  <si>
    <t>公立学校や外国人学校において不登校に陥る可能性のある児童生徒に対し心理カウンセリング等の支援を行う。また、外国人児童生徒に対する教育相談窓口を母国語で設置する。</t>
  </si>
  <si>
    <t>533名</t>
  </si>
  <si>
    <t>英語メールマガジンの発行</t>
  </si>
  <si>
    <t>英語学習をしながら同時に県政にも親しんでもらうため、中学生・高校生や英語を習い始めた成人を主な対象にやさしい英文によるメルマガを発行。</t>
  </si>
  <si>
    <t>毎月２回発行</t>
  </si>
  <si>
    <t>登録者数
5,441名
（H31.2.1現在）</t>
  </si>
  <si>
    <t>語学指導等を行う外国青年招致事業（JETプログラム）</t>
  </si>
  <si>
    <t>S62</t>
  </si>
  <si>
    <r>
      <t xml:space="preserve">7267
</t>
    </r>
    <r>
      <rPr>
        <sz val="9"/>
        <color indexed="8"/>
        <rFont val="ＭＳ Ｐゴシック"/>
        <family val="3"/>
      </rPr>
      <t>（当課任用分）</t>
    </r>
  </si>
  <si>
    <t>群馬県国際交流賞</t>
  </si>
  <si>
    <t>H8</t>
  </si>
  <si>
    <t>－</t>
  </si>
  <si>
    <t>―</t>
  </si>
  <si>
    <t>　3件</t>
  </si>
  <si>
    <t>企画部</t>
  </si>
  <si>
    <t>青年海外協力活動促進事業</t>
  </si>
  <si>
    <t>S58</t>
  </si>
  <si>
    <t>青年海外協力隊をはじめとするＪＩＣＡボランティア事業の広報啓発等を行うほか、青年海外協力隊群馬県OB会及び県青年海外協力隊を育てる会を通じて、青年海外協力隊活動の広報、支援等を行う。</t>
  </si>
  <si>
    <t>各派遣国</t>
  </si>
  <si>
    <t>①JICA青年海外協力隊
副知事表敬訪問数　33人
②青年海外協力隊群馬県OB会
パネル展
　H30.6.1～6.3
682人</t>
  </si>
  <si>
    <t>H30.10.1～
H31.3.31</t>
  </si>
  <si>
    <t>H30.4.1～
H31.3.31</t>
  </si>
  <si>
    <t>H30.6.5 ～H31.3.31</t>
  </si>
  <si>
    <t>群馬県多文化共生推進会議運営</t>
  </si>
  <si>
    <t>行政機関と関係機関が緊密に連携を図りながら、外国人住民の活躍を地域の活性化へとつなげるための組織を立ち上げ、運営する。</t>
  </si>
  <si>
    <t>H30.8</t>
  </si>
  <si>
    <t>医療通訳派遣</t>
  </si>
  <si>
    <t>「ぐんま医療通訳派遣システム運営委員会」により医療通訳ボランティアを派遣</t>
  </si>
  <si>
    <t>①講演会　
　実施回数：3回
　参加者数：105人
②インターンシップ
・オーロラ日本語奨学金基金（米国）2名
・協和シンガポール・キョーテックマレーシア（ｼﾝｶﾞﾎﾟｰﾙ/ﾏﾚｰｼｱ）　3名
・信泰鹿島電子（上海）有限公司（中国）　1名
・大連毅信軟件有限公司（中国）1名</t>
  </si>
  <si>
    <t>企画課</t>
  </si>
  <si>
    <t>生活文化
スポーツ部</t>
  </si>
  <si>
    <t>介護高齢課</t>
  </si>
  <si>
    <t>産業経済部</t>
  </si>
  <si>
    <t>観光物産課</t>
  </si>
  <si>
    <t>〇7海外県人会
（在伯、在北伯、在パ、在亜、南加、ハワイ、フィリピン）、
〇4海外ぐんまサポーターズ（上海、香港、台湾、ハノイ）</t>
  </si>
  <si>
    <t>相談件数：122件</t>
  </si>
  <si>
    <t>観光局観光物産課</t>
  </si>
  <si>
    <t>総務部</t>
  </si>
  <si>
    <t>桐生行政県税
事務所県税課</t>
  </si>
  <si>
    <t>太田行政県税
事務所県税課</t>
  </si>
  <si>
    <t>伊勢崎行政県税
事務所県税課</t>
  </si>
  <si>
    <t>伊勢崎行政県税
事務所県税課</t>
  </si>
  <si>
    <t>利根沼田行政
県税事務所</t>
  </si>
  <si>
    <t>シンポジウム
来場者：63名</t>
  </si>
  <si>
    <r>
      <rPr>
        <sz val="14"/>
        <rFont val="ＭＳ Ｐゴシック"/>
        <family val="3"/>
      </rPr>
      <t>□国別事業所数</t>
    </r>
    <r>
      <rPr>
        <sz val="11"/>
        <rFont val="ＭＳ Ｐゴシック"/>
        <family val="3"/>
      </rPr>
      <t>　　　　　　　　　　平成３１年３月　工業振興課調べ</t>
    </r>
  </si>
  <si>
    <t>知事、企画部長、群馬県議会議員</t>
  </si>
  <si>
    <t>駐日ウズベキスタン共和国大使</t>
  </si>
  <si>
    <t>　　　　　　　　　　　</t>
  </si>
  <si>
    <t>知事、企画部長、国際戦略課長、観光物産課長、薬務課長</t>
  </si>
  <si>
    <t>企業見学バスツアー　
全３回実施
(H30.8.23, 9.14, H31.3.19実施)
延べ39名参加
企業向けセミナー・交流会（H31.2.15開催）
・セミナー
　企業22社
・交流会
　企業11社、留学生15名</t>
  </si>
  <si>
    <t>参加企業：20社・団体（県内企業・団体）
参加者：
就職ガイダンス74名
キャリアフェア113名</t>
  </si>
  <si>
    <t>中学校、高校における外国語教育の充実を図るとともに、地域レベルでの国際交流の進展を図ることを目的に外国青年を招致する。</t>
  </si>
  <si>
    <t>事業の重複を整理し、事業効果等を検討する</t>
  </si>
  <si>
    <t>S34</t>
  </si>
  <si>
    <t>24名</t>
  </si>
  <si>
    <t>地域社会の国際化に向けて顕著な功績のあった個人や団体に対し、その功績を顕彰し今後の活動を奨励する。</t>
  </si>
  <si>
    <t>Friendship Box 台湾・台南市×群馬県立図書館交流フェア
・台南市の観光、特産品の紹介、当館所蔵の台湾関連書籍約200冊を展示（H30.4.27～30.5.30）
・台南市を紹介する講演会（H30.5.17）</t>
  </si>
  <si>
    <t>Friendship Box 台湾・台南市×群馬県立図書館交流フェア
・台南市の観光、特産品の紹介、当館所蔵の台湾関連書籍約50冊を展示（R1.6.28～7.24）
・台南市を紹介する講演会（R1.8.21）</t>
  </si>
  <si>
    <t>H20</t>
  </si>
  <si>
    <t>H28</t>
  </si>
  <si>
    <t>義務教育課</t>
  </si>
  <si>
    <t>通訳を帯同した外国人世帯への巡回連絡活動</t>
  </si>
  <si>
    <t>148回実施</t>
  </si>
  <si>
    <t>17回実施</t>
  </si>
  <si>
    <t>80回実施</t>
  </si>
  <si>
    <t>参加者
約250人</t>
  </si>
  <si>
    <t>地方創生推進交付金活用</t>
  </si>
  <si>
    <r>
      <t xml:space="preserve">①中・台・豪・香・ﾏﾚｰｼｱ
②ﾏﾚｰｼｱ
③中・台・豪・香・ﾏﾚｰｼｱ
④台・香・ﾏﾚｰｼｱ・中・豪
</t>
    </r>
    <r>
      <rPr>
        <sz val="11"/>
        <color indexed="8"/>
        <rFont val="ＭＳ Ｐゴシック"/>
        <family val="3"/>
      </rPr>
      <t xml:space="preserve">⑤台・香・韓
⑥台
</t>
    </r>
  </si>
  <si>
    <t>・情報発信
・タイ国旅行博出展
・ﾏﾚｰｼｱ国旅行博出展</t>
  </si>
  <si>
    <t>欧米豪
タイ国
ﾏﾚｰｼｱ国</t>
  </si>
  <si>
    <t>ﾏﾚｰｼｱ国1者3名
タイ国1者3名</t>
  </si>
  <si>
    <t>ﾏﾚｰｼｱ国7月
タイ国7月</t>
  </si>
  <si>
    <t>ﾏﾚｰｼｱ国
タイ国</t>
  </si>
  <si>
    <t>・ﾏﾚｰｼｱ国メディア招請
・タイ国メディア招請</t>
  </si>
  <si>
    <t>英語、中国語（繁体字）による伊香保リンクオープンに関する情報</t>
  </si>
  <si>
    <t>課税予告、チラシによる不動産取得税の周知</t>
  </si>
  <si>
    <t>日本における、歩行者、自転車、自動車の交通ルールに関する情報
（英語、中国語（簡体字）、韓国語、ポルトガル語、ベトナム語、タイ語、タガログ語、アラビア語）</t>
  </si>
  <si>
    <t>外国の運転免許から日本の運転免許への切替手続に関する情報を県警ホームページに掲載
（英語、ポルトガル語、中国語（簡体字）、ベトナム語）</t>
  </si>
  <si>
    <t>防犯、交通事故防止等に関する広報紙
（英語、ポルトガル語、スペイン語、中国語（簡体字））</t>
  </si>
  <si>
    <t>中国貴州省訪問団</t>
  </si>
  <si>
    <t>台北駐日経済文化代表処副代表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</si>
</sst>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d&quot;日&quot;;@"/>
    <numFmt numFmtId="178" formatCode="#,##0_ "/>
    <numFmt numFmtId="179" formatCode="0_ "/>
    <numFmt numFmtId="180" formatCode="#,##0&quot;人&quot;&quot;泊&quot;;[Red]\-#,##0&quot;人&quot;&quot;泊&quot;"/>
    <numFmt numFmtId="181" formatCode="0.0%"/>
    <numFmt numFmtId="182" formatCode="#,##0&quot;人&quot;"/>
    <numFmt numFmtId="183" formatCode="\(#,##0\)"/>
    <numFmt numFmtId="184" formatCode="0.0_ "/>
    <numFmt numFmtId="185" formatCode="0.000_ "/>
    <numFmt numFmtId="186" formatCode="0.00_ "/>
    <numFmt numFmtId="187" formatCode="#,##0.0_);[Red]\(#,##0.0\)"/>
    <numFmt numFmtId="188" formatCode="#,##0.0;[Red]\-#,##0.0"/>
    <numFmt numFmtId="189" formatCode="0.0"/>
    <numFmt numFmtId="190" formatCode="#,##0_);[Red]\(#,##0\)"/>
    <numFmt numFmtId="191" formatCode="[$-411]ge\.m\.d;@"/>
    <numFmt numFmtId="192" formatCode="0_);[Red]\(0\)"/>
    <numFmt numFmtId="193" formatCode="mmm\-yyyy"/>
  </numFmts>
  <fonts count="72">
    <font>
      <sz val="11"/>
      <name val="ＭＳ Ｐゴシック"/>
      <family val="3"/>
    </font>
    <font>
      <sz val="6"/>
      <name val="ＭＳ Ｐゴシック"/>
      <family val="3"/>
    </font>
    <font>
      <b/>
      <sz val="16"/>
      <name val="ＭＳ Ｐゴシック"/>
      <family val="3"/>
    </font>
    <font>
      <sz val="9"/>
      <name val="ＭＳ Ｐゴシック"/>
      <family val="3"/>
    </font>
    <font>
      <sz val="14"/>
      <name val="ＭＳ Ｐゴシック"/>
      <family val="3"/>
    </font>
    <font>
      <b/>
      <u val="single"/>
      <sz val="14"/>
      <name val="ＭＳ Ｐゴシック"/>
      <family val="3"/>
    </font>
    <font>
      <b/>
      <sz val="14"/>
      <name val="ＭＳ Ｐゴシック"/>
      <family val="3"/>
    </font>
    <font>
      <b/>
      <sz val="24"/>
      <name val="ＭＳ Ｐゴシック"/>
      <family val="3"/>
    </font>
    <font>
      <sz val="11"/>
      <name val="ＭＳ ゴシック"/>
      <family val="3"/>
    </font>
    <font>
      <b/>
      <sz val="12"/>
      <color indexed="10"/>
      <name val="ＭＳ Ｐゴシック"/>
      <family val="3"/>
    </font>
    <font>
      <sz val="11"/>
      <name val="DejaVu Sans"/>
      <family val="2"/>
    </font>
    <font>
      <sz val="12"/>
      <name val="ＭＳ Ｐ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name val="ＭＳ Ｐゴシック"/>
      <family val="3"/>
    </font>
    <font>
      <b/>
      <sz val="14"/>
      <color indexed="8"/>
      <name val="ＭＳ Ｐゴシック"/>
      <family val="3"/>
    </font>
    <font>
      <sz val="11"/>
      <color indexed="8"/>
      <name val="ＭＳ ゴシック"/>
      <family val="3"/>
    </font>
    <font>
      <b/>
      <sz val="16"/>
      <color indexed="8"/>
      <name val="ＭＳ Ｐゴシック"/>
      <family val="3"/>
    </font>
    <font>
      <sz val="8"/>
      <color indexed="8"/>
      <name val="ＭＳ ゴシック"/>
      <family val="3"/>
    </font>
    <font>
      <sz val="9"/>
      <color indexed="8"/>
      <name val="ＭＳ ゴシック"/>
      <family val="3"/>
    </font>
    <font>
      <sz val="12"/>
      <color indexed="10"/>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u val="single"/>
      <sz val="12"/>
      <name val="Calibri"/>
      <family val="3"/>
    </font>
    <font>
      <b/>
      <sz val="14"/>
      <name val="Calibri"/>
      <family val="3"/>
    </font>
    <font>
      <b/>
      <sz val="14"/>
      <color theme="1"/>
      <name val="ＭＳ Ｐゴシック"/>
      <family val="3"/>
    </font>
    <font>
      <sz val="12"/>
      <name val="Calibri"/>
      <family val="3"/>
    </font>
    <font>
      <sz val="11"/>
      <color theme="1"/>
      <name val="ＭＳ Ｐゴシック"/>
      <family val="3"/>
    </font>
    <font>
      <sz val="11"/>
      <color theme="1"/>
      <name val="ＭＳ ゴシック"/>
      <family val="3"/>
    </font>
    <font>
      <b/>
      <sz val="16"/>
      <color theme="1"/>
      <name val="ＭＳ Ｐゴシック"/>
      <family val="3"/>
    </font>
    <font>
      <sz val="9"/>
      <color theme="1"/>
      <name val="ＭＳ Ｐゴシック"/>
      <family val="3"/>
    </font>
    <font>
      <sz val="8"/>
      <color theme="1"/>
      <name val="ＭＳ ゴシック"/>
      <family val="3"/>
    </font>
    <font>
      <sz val="9"/>
      <color theme="1"/>
      <name val="ＭＳ ゴシック"/>
      <family val="3"/>
    </font>
    <font>
      <sz val="12"/>
      <color rgb="FFFF0000"/>
      <name val="ＭＳ Ｐゴシック"/>
      <family val="3"/>
    </font>
    <font>
      <sz val="12"/>
      <color theme="1"/>
      <name val="ＭＳ Ｐゴシック"/>
      <family val="3"/>
    </font>
    <font>
      <sz val="11"/>
      <color rgb="FFFF0000"/>
      <name val="ＭＳ Ｐゴシック"/>
      <family val="3"/>
    </font>
    <font>
      <sz val="10"/>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4">
    <border>
      <left/>
      <right/>
      <top/>
      <bottom/>
      <diagonal/>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style="thin"/>
      <top style="hair"/>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style="thin"/>
      <top style="hair"/>
      <bottom style="thin"/>
    </border>
    <border>
      <left style="thin"/>
      <right style="thin"/>
      <top style="double"/>
      <bottom style="thin"/>
    </border>
    <border>
      <left style="thin"/>
      <right style="thin"/>
      <top/>
      <bottom/>
    </border>
    <border>
      <left style="thin"/>
      <right style="thin"/>
      <top style="thin"/>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thin"/>
      <top style="hair"/>
      <bottom style="hair"/>
    </border>
    <border>
      <left style="thin"/>
      <right style="thin"/>
      <top style="hair"/>
      <bottom>
        <color indexed="63"/>
      </bottom>
    </border>
    <border>
      <left style="thin"/>
      <right>
        <color indexed="63"/>
      </right>
      <top style="hair"/>
      <bottom>
        <color indexed="63"/>
      </bottom>
    </border>
    <border>
      <left style="hair"/>
      <right style="thin"/>
      <top style="hair"/>
      <bottom>
        <color indexed="63"/>
      </bottom>
    </border>
    <border>
      <left style="thin"/>
      <right style="hair"/>
      <top style="hair"/>
      <bottom style="thin"/>
    </border>
    <border>
      <left style="thin"/>
      <right>
        <color indexed="63"/>
      </right>
      <top>
        <color indexed="63"/>
      </top>
      <bottom style="thin"/>
    </border>
    <border>
      <left style="thin"/>
      <right>
        <color indexed="63"/>
      </right>
      <top style="thin"/>
      <bottom style="thin"/>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style="hair"/>
      <right style="thin"/>
      <top style="thin"/>
      <bottom>
        <color indexed="63"/>
      </bottom>
    </border>
    <border>
      <left style="thin"/>
      <right style="hair"/>
      <top style="hair"/>
      <bottom style="hair"/>
    </border>
    <border>
      <left style="thin"/>
      <right>
        <color indexed="63"/>
      </right>
      <top style="double"/>
      <bottom style="thin"/>
    </border>
    <border>
      <left style="hair"/>
      <right style="thin"/>
      <top style="double"/>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0" borderId="1" applyFill="0" applyAlignment="0">
      <protection/>
    </xf>
    <xf numFmtId="0" fontId="41" fillId="0" borderId="0" applyNumberFormat="0" applyFill="0" applyBorder="0" applyAlignment="0" applyProtection="0"/>
    <xf numFmtId="0" fontId="42" fillId="26" borderId="2"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4" fillId="0" borderId="4" applyNumberFormat="0" applyFill="0" applyAlignment="0" applyProtection="0"/>
    <xf numFmtId="0" fontId="45" fillId="29" borderId="0" applyNumberFormat="0" applyBorder="0" applyAlignment="0" applyProtection="0"/>
    <xf numFmtId="0" fontId="46" fillId="30" borderId="5"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0" borderId="10"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5"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55" fillId="32" borderId="0" applyNumberFormat="0" applyBorder="0" applyAlignment="0" applyProtection="0"/>
  </cellStyleXfs>
  <cellXfs count="368">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 fillId="0" borderId="0" xfId="0" applyFont="1" applyAlignment="1">
      <alignment vertical="center"/>
    </xf>
    <xf numFmtId="0" fontId="39" fillId="0" borderId="0" xfId="61">
      <alignment vertical="center"/>
      <protection/>
    </xf>
    <xf numFmtId="0" fontId="0" fillId="0" borderId="0" xfId="62">
      <alignment vertical="center"/>
      <protection/>
    </xf>
    <xf numFmtId="0" fontId="2" fillId="0" borderId="0" xfId="62" applyFont="1" applyAlignment="1">
      <alignment vertical="center"/>
      <protection/>
    </xf>
    <xf numFmtId="0" fontId="6" fillId="0" borderId="0" xfId="62" applyFont="1" applyAlignment="1">
      <alignment vertical="center"/>
      <protection/>
    </xf>
    <xf numFmtId="0" fontId="6" fillId="0" borderId="0" xfId="61" applyFont="1" applyFill="1">
      <alignment vertical="center"/>
      <protection/>
    </xf>
    <xf numFmtId="0" fontId="56" fillId="0" borderId="0" xfId="62" applyFont="1">
      <alignment vertical="center"/>
      <protection/>
    </xf>
    <xf numFmtId="0" fontId="56" fillId="0" borderId="0" xfId="0" applyFont="1" applyAlignment="1">
      <alignment vertical="center"/>
    </xf>
    <xf numFmtId="0" fontId="57" fillId="0" borderId="0" xfId="0" applyFont="1" applyAlignment="1">
      <alignment vertical="center"/>
    </xf>
    <xf numFmtId="0" fontId="0" fillId="0" borderId="11" xfId="0" applyBorder="1" applyAlignment="1">
      <alignment vertical="center"/>
    </xf>
    <xf numFmtId="0" fontId="0" fillId="33" borderId="11" xfId="0" applyFill="1" applyBorder="1" applyAlignment="1">
      <alignment horizontal="center" vertical="center"/>
    </xf>
    <xf numFmtId="0" fontId="0" fillId="0" borderId="1" xfId="0" applyFont="1" applyBorder="1" applyAlignment="1">
      <alignment horizontal="left" vertical="center"/>
    </xf>
    <xf numFmtId="0" fontId="2" fillId="0" borderId="0" xfId="0" applyFont="1" applyAlignment="1">
      <alignment horizontal="left" vertical="center"/>
    </xf>
    <xf numFmtId="0" fontId="58" fillId="0" borderId="0" xfId="62" applyFont="1" applyAlignment="1">
      <alignment vertical="center"/>
      <protection/>
    </xf>
    <xf numFmtId="0" fontId="59"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0" borderId="12" xfId="0" applyFont="1" applyBorder="1" applyAlignment="1">
      <alignment horizontal="center" vertical="center"/>
    </xf>
    <xf numFmtId="0" fontId="0" fillId="33" borderId="13" xfId="0" applyFill="1" applyBorder="1" applyAlignment="1">
      <alignment horizontal="center" vertical="center"/>
    </xf>
    <xf numFmtId="0" fontId="56" fillId="0" borderId="0" xfId="61" applyFont="1">
      <alignment vertical="center"/>
      <protection/>
    </xf>
    <xf numFmtId="0" fontId="58"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horizontal="center" vertical="center" shrinkToFit="1"/>
    </xf>
    <xf numFmtId="0" fontId="56" fillId="0" borderId="1" xfId="0" applyFont="1" applyBorder="1" applyAlignment="1">
      <alignment vertical="center" wrapText="1"/>
    </xf>
    <xf numFmtId="0" fontId="60" fillId="0" borderId="0" xfId="0" applyFont="1" applyAlignment="1">
      <alignment vertical="center"/>
    </xf>
    <xf numFmtId="190" fontId="56" fillId="0" borderId="14" xfId="0" applyNumberFormat="1" applyFont="1" applyBorder="1" applyAlignment="1">
      <alignment vertical="center" wrapText="1"/>
    </xf>
    <xf numFmtId="190" fontId="56" fillId="0" borderId="1" xfId="0" applyNumberFormat="1" applyFont="1" applyBorder="1" applyAlignment="1">
      <alignment vertical="center" wrapText="1"/>
    </xf>
    <xf numFmtId="0" fontId="0" fillId="0" borderId="0" xfId="0" applyFont="1" applyAlignment="1">
      <alignment vertical="center"/>
    </xf>
    <xf numFmtId="0" fontId="56" fillId="0" borderId="1" xfId="0" applyFont="1" applyBorder="1" applyAlignment="1">
      <alignment horizontal="center" vertical="center"/>
    </xf>
    <xf numFmtId="0" fontId="56" fillId="0" borderId="1" xfId="0" applyFont="1" applyBorder="1" applyAlignment="1">
      <alignment horizontal="center" vertical="center" wrapText="1"/>
    </xf>
    <xf numFmtId="0" fontId="56" fillId="0" borderId="1" xfId="0" applyFont="1" applyBorder="1" applyAlignment="1">
      <alignment horizontal="left" vertical="center"/>
    </xf>
    <xf numFmtId="0" fontId="0" fillId="33" borderId="15" xfId="0" applyFill="1" applyBorder="1" applyAlignment="1">
      <alignment horizontal="center" vertical="center"/>
    </xf>
    <xf numFmtId="0" fontId="56" fillId="0" borderId="0" xfId="0" applyFont="1" applyAlignment="1">
      <alignment horizontal="left" vertical="center" wrapText="1"/>
    </xf>
    <xf numFmtId="0" fontId="61" fillId="0" borderId="0" xfId="0" applyFont="1" applyAlignment="1">
      <alignment vertical="center"/>
    </xf>
    <xf numFmtId="0" fontId="56" fillId="0" borderId="16" xfId="0" applyFont="1" applyBorder="1" applyAlignment="1">
      <alignment horizontal="center" vertical="center" wrapText="1" shrinkToFit="1"/>
    </xf>
    <xf numFmtId="190" fontId="56" fillId="0" borderId="14" xfId="0" applyNumberFormat="1" applyFont="1" applyBorder="1" applyAlignment="1">
      <alignment horizontal="left" vertical="center" wrapText="1"/>
    </xf>
    <xf numFmtId="38" fontId="56" fillId="0" borderId="17" xfId="49" applyFont="1" applyBorder="1" applyAlignment="1">
      <alignment horizontal="right" vertical="center" wrapText="1"/>
    </xf>
    <xf numFmtId="38" fontId="56" fillId="0" borderId="1" xfId="49" applyFont="1" applyBorder="1" applyAlignment="1">
      <alignment horizontal="right" vertical="center" wrapText="1"/>
    </xf>
    <xf numFmtId="38" fontId="56" fillId="0" borderId="14" xfId="49" applyFont="1" applyBorder="1" applyAlignment="1">
      <alignment horizontal="center" vertical="center" wrapText="1"/>
    </xf>
    <xf numFmtId="38" fontId="56" fillId="0" borderId="14" xfId="49" applyFont="1" applyBorder="1" applyAlignment="1">
      <alignment horizontal="right" vertical="center" wrapText="1"/>
    </xf>
    <xf numFmtId="190" fontId="56" fillId="0" borderId="18" xfId="0" applyNumberFormat="1" applyFont="1" applyBorder="1" applyAlignment="1">
      <alignment vertical="center" wrapText="1"/>
    </xf>
    <xf numFmtId="38" fontId="56" fillId="0" borderId="18" xfId="49" applyFont="1" applyBorder="1" applyAlignment="1">
      <alignment vertical="center" wrapText="1" shrinkToFit="1"/>
    </xf>
    <xf numFmtId="0" fontId="0" fillId="33" borderId="19" xfId="0" applyFill="1" applyBorder="1" applyAlignment="1">
      <alignment horizontal="center" vertical="center"/>
    </xf>
    <xf numFmtId="56" fontId="39" fillId="34" borderId="1" xfId="0" applyNumberFormat="1" applyFont="1" applyFill="1" applyBorder="1" applyAlignment="1">
      <alignment horizontal="left" vertical="center" wrapText="1"/>
    </xf>
    <xf numFmtId="56" fontId="39" fillId="34" borderId="1" xfId="0" applyNumberFormat="1" applyFont="1" applyFill="1" applyBorder="1" applyAlignment="1">
      <alignment horizontal="center" vertical="center"/>
    </xf>
    <xf numFmtId="49" fontId="39" fillId="34" borderId="1" xfId="0" applyNumberFormat="1" applyFont="1" applyFill="1" applyBorder="1" applyAlignment="1">
      <alignment horizontal="right" vertical="center"/>
    </xf>
    <xf numFmtId="56" fontId="39" fillId="34" borderId="1" xfId="0" applyNumberFormat="1" applyFont="1" applyFill="1" applyBorder="1" applyAlignment="1">
      <alignment horizontal="left" vertical="center"/>
    </xf>
    <xf numFmtId="0" fontId="39" fillId="34" borderId="1" xfId="0" applyFont="1" applyFill="1" applyBorder="1" applyAlignment="1">
      <alignment horizontal="right" vertical="center"/>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0" xfId="0" applyFont="1" applyBorder="1" applyAlignment="1">
      <alignment horizontal="left" vertical="center"/>
    </xf>
    <xf numFmtId="56" fontId="39" fillId="0" borderId="1" xfId="0" applyNumberFormat="1" applyFont="1" applyBorder="1" applyAlignment="1">
      <alignment horizontal="left" vertical="center" wrapText="1"/>
    </xf>
    <xf numFmtId="38" fontId="39" fillId="0" borderId="1" xfId="49" applyFont="1" applyBorder="1" applyAlignment="1">
      <alignment horizontal="right" vertical="center" wrapText="1"/>
    </xf>
    <xf numFmtId="56" fontId="39" fillId="0" borderId="1" xfId="0" applyNumberFormat="1" applyFont="1" applyBorder="1" applyAlignment="1">
      <alignment horizontal="center" vertical="center" wrapText="1"/>
    </xf>
    <xf numFmtId="0" fontId="61" fillId="0" borderId="1" xfId="0" applyFont="1" applyBorder="1" applyAlignment="1">
      <alignment vertical="center" wrapText="1"/>
    </xf>
    <xf numFmtId="0" fontId="56" fillId="0" borderId="1" xfId="0" applyFont="1" applyBorder="1" applyAlignment="1">
      <alignment horizontal="left" vertical="center" wrapText="1"/>
    </xf>
    <xf numFmtId="0" fontId="0" fillId="0" borderId="21" xfId="0" applyFont="1" applyBorder="1" applyAlignment="1">
      <alignment vertical="center"/>
    </xf>
    <xf numFmtId="0" fontId="0" fillId="33" borderId="20"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4" fontId="0" fillId="0" borderId="24" xfId="0" applyNumberFormat="1" applyFont="1" applyBorder="1" applyAlignment="1">
      <alignment vertical="center"/>
    </xf>
    <xf numFmtId="0" fontId="0" fillId="33" borderId="19"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84" fontId="0" fillId="0" borderId="27"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184" fontId="0" fillId="0" borderId="30" xfId="0" applyNumberFormat="1" applyFont="1" applyBorder="1" applyAlignment="1">
      <alignment vertical="center"/>
    </xf>
    <xf numFmtId="0" fontId="0" fillId="33" borderId="11" xfId="0" applyFont="1" applyFill="1" applyBorder="1" applyAlignment="1">
      <alignment vertical="center"/>
    </xf>
    <xf numFmtId="0" fontId="0" fillId="0" borderId="28" xfId="0" applyFont="1" applyBorder="1" applyAlignment="1">
      <alignment vertical="center"/>
    </xf>
    <xf numFmtId="0" fontId="0" fillId="0" borderId="17" xfId="0" applyFont="1" applyBorder="1" applyAlignment="1">
      <alignment vertical="center"/>
    </xf>
    <xf numFmtId="0" fontId="0" fillId="0" borderId="31" xfId="0" applyFont="1" applyBorder="1" applyAlignment="1">
      <alignment vertical="center"/>
    </xf>
    <xf numFmtId="184" fontId="0" fillId="0" borderId="12" xfId="0" applyNumberFormat="1" applyFont="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184" fontId="0" fillId="33" borderId="34" xfId="0" applyNumberFormat="1" applyFont="1" applyFill="1" applyBorder="1" applyAlignment="1">
      <alignment vertical="center"/>
    </xf>
    <xf numFmtId="0" fontId="0" fillId="0" borderId="1" xfId="0" applyFont="1" applyBorder="1" applyAlignment="1">
      <alignment vertical="center"/>
    </xf>
    <xf numFmtId="0" fontId="0" fillId="0" borderId="33" xfId="0" applyFont="1" applyBorder="1" applyAlignment="1">
      <alignment vertical="center"/>
    </xf>
    <xf numFmtId="184" fontId="0" fillId="0" borderId="34" xfId="0" applyNumberFormat="1" applyFont="1" applyBorder="1" applyAlignment="1">
      <alignment vertical="center"/>
    </xf>
    <xf numFmtId="0" fontId="0" fillId="0" borderId="35" xfId="0" applyFont="1" applyBorder="1" applyAlignment="1">
      <alignment vertical="center"/>
    </xf>
    <xf numFmtId="0" fontId="0" fillId="33" borderId="36" xfId="0" applyFont="1" applyFill="1" applyBorder="1" applyAlignment="1">
      <alignment vertical="center"/>
    </xf>
    <xf numFmtId="184" fontId="0" fillId="33" borderId="37" xfId="0" applyNumberFormat="1" applyFont="1" applyFill="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xf>
    <xf numFmtId="184" fontId="0" fillId="0" borderId="37" xfId="0" applyNumberFormat="1" applyFont="1" applyBorder="1" applyAlignment="1">
      <alignment vertical="center"/>
    </xf>
    <xf numFmtId="0" fontId="0" fillId="0" borderId="17" xfId="0" applyFont="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0" borderId="17" xfId="0" applyFont="1" applyBorder="1" applyAlignment="1">
      <alignment horizontal="left" vertical="center"/>
    </xf>
    <xf numFmtId="0" fontId="0" fillId="0" borderId="39" xfId="0" applyFont="1" applyFill="1" applyBorder="1" applyAlignment="1">
      <alignment vertical="center"/>
    </xf>
    <xf numFmtId="184" fontId="0" fillId="0" borderId="40" xfId="0" applyNumberFormat="1" applyFont="1" applyFill="1" applyBorder="1" applyAlignment="1">
      <alignment vertical="center"/>
    </xf>
    <xf numFmtId="0" fontId="39" fillId="0" borderId="16" xfId="0" applyFont="1" applyBorder="1" applyAlignment="1">
      <alignment horizontal="center" vertical="center" wrapText="1" shrinkToFit="1"/>
    </xf>
    <xf numFmtId="38" fontId="39" fillId="0" borderId="17" xfId="49" applyFont="1" applyBorder="1" applyAlignment="1">
      <alignment horizontal="right" vertical="center" wrapText="1"/>
    </xf>
    <xf numFmtId="38" fontId="39" fillId="0" borderId="14" xfId="49" applyFont="1" applyBorder="1" applyAlignment="1">
      <alignment horizontal="right" vertical="center" wrapText="1"/>
    </xf>
    <xf numFmtId="38" fontId="39" fillId="0" borderId="18" xfId="49" applyFont="1" applyBorder="1" applyAlignment="1">
      <alignment vertical="center" wrapText="1" shrinkToFit="1"/>
    </xf>
    <xf numFmtId="0" fontId="0" fillId="0" borderId="1" xfId="0" applyFill="1" applyBorder="1" applyAlignment="1">
      <alignment horizontal="left" vertical="center" wrapText="1"/>
    </xf>
    <xf numFmtId="56" fontId="61" fillId="0" borderId="1" xfId="0" applyNumberFormat="1" applyFont="1" applyFill="1" applyBorder="1" applyAlignment="1">
      <alignment vertical="center" wrapText="1"/>
    </xf>
    <xf numFmtId="0" fontId="62" fillId="0" borderId="1" xfId="0" applyFont="1" applyFill="1" applyBorder="1" applyAlignment="1">
      <alignment horizontal="left" vertical="center" wrapText="1"/>
    </xf>
    <xf numFmtId="0" fontId="62" fillId="0" borderId="1" xfId="0" applyFont="1" applyFill="1" applyBorder="1" applyAlignment="1">
      <alignment horizontal="center" vertical="center"/>
    </xf>
    <xf numFmtId="0" fontId="62" fillId="0" borderId="1" xfId="0" applyFont="1" applyFill="1" applyBorder="1" applyAlignment="1">
      <alignment horizontal="center" vertical="center" wrapText="1"/>
    </xf>
    <xf numFmtId="0" fontId="62" fillId="34" borderId="1" xfId="65" applyFont="1" applyFill="1" applyBorder="1" applyAlignment="1">
      <alignment horizontal="left" vertical="center" wrapText="1"/>
      <protection/>
    </xf>
    <xf numFmtId="0" fontId="62" fillId="34" borderId="1" xfId="65" applyFont="1" applyFill="1" applyBorder="1" applyAlignment="1">
      <alignment horizontal="center" vertical="center"/>
      <protection/>
    </xf>
    <xf numFmtId="0" fontId="62" fillId="34" borderId="1" xfId="65" applyFont="1" applyFill="1" applyBorder="1" applyAlignment="1">
      <alignment horizontal="center" vertical="center" wrapText="1"/>
      <protection/>
    </xf>
    <xf numFmtId="56" fontId="39" fillId="34" borderId="1" xfId="65" applyNumberFormat="1" applyFont="1" applyFill="1" applyBorder="1" applyAlignment="1">
      <alignment horizontal="left" vertical="center" wrapText="1"/>
      <protection/>
    </xf>
    <xf numFmtId="0" fontId="0" fillId="0" borderId="1" xfId="0" applyBorder="1" applyAlignment="1">
      <alignment vertical="center"/>
    </xf>
    <xf numFmtId="0" fontId="0" fillId="0" borderId="1" xfId="0" applyBorder="1" applyAlignment="1">
      <alignment vertical="center" shrinkToFit="1"/>
    </xf>
    <xf numFmtId="0" fontId="0" fillId="0" borderId="1" xfId="0" applyBorder="1" applyAlignment="1">
      <alignment vertical="center" wrapText="1" shrinkToFit="1"/>
    </xf>
    <xf numFmtId="0" fontId="10" fillId="0" borderId="1" xfId="0" applyFont="1" applyBorder="1" applyAlignment="1">
      <alignment vertical="center"/>
    </xf>
    <xf numFmtId="0" fontId="61" fillId="0" borderId="1" xfId="0" applyFont="1" applyBorder="1" applyAlignment="1">
      <alignment horizontal="left" vertical="center" wrapText="1"/>
    </xf>
    <xf numFmtId="0" fontId="61" fillId="0" borderId="1" xfId="0" applyFont="1" applyBorder="1" applyAlignment="1">
      <alignment horizontal="left" vertical="center"/>
    </xf>
    <xf numFmtId="0" fontId="56" fillId="0" borderId="20" xfId="0" applyFont="1" applyBorder="1" applyAlignment="1">
      <alignment horizontal="left" vertical="center" wrapText="1"/>
    </xf>
    <xf numFmtId="0" fontId="56" fillId="0" borderId="20" xfId="0" applyFont="1" applyBorder="1" applyAlignment="1">
      <alignment vertical="center" wrapText="1"/>
    </xf>
    <xf numFmtId="0" fontId="56" fillId="0" borderId="11" xfId="0" applyFont="1" applyBorder="1" applyAlignment="1">
      <alignment horizontal="left" vertical="center" wrapText="1"/>
    </xf>
    <xf numFmtId="0" fontId="56" fillId="0" borderId="20" xfId="0" applyFont="1" applyBorder="1" applyAlignment="1">
      <alignment horizontal="left" vertical="center"/>
    </xf>
    <xf numFmtId="0" fontId="56" fillId="0" borderId="20" xfId="0" applyFont="1" applyBorder="1" applyAlignment="1">
      <alignment horizontal="center" vertical="center"/>
    </xf>
    <xf numFmtId="177" fontId="56" fillId="0" borderId="1" xfId="0" applyNumberFormat="1" applyFont="1" applyBorder="1" applyAlignment="1">
      <alignment horizontal="center" vertical="center"/>
    </xf>
    <xf numFmtId="177" fontId="56" fillId="0" borderId="1" xfId="0" applyNumberFormat="1" applyFont="1" applyBorder="1" applyAlignment="1">
      <alignment horizontal="center" vertical="center" wrapText="1"/>
    </xf>
    <xf numFmtId="177" fontId="56" fillId="0" borderId="20" xfId="0" applyNumberFormat="1" applyFont="1" applyBorder="1" applyAlignment="1">
      <alignment horizontal="center" vertical="center" wrapText="1"/>
    </xf>
    <xf numFmtId="177" fontId="56" fillId="0" borderId="20" xfId="0" applyNumberFormat="1" applyFont="1" applyBorder="1" applyAlignment="1">
      <alignment horizontal="center" vertical="center"/>
    </xf>
    <xf numFmtId="0" fontId="56" fillId="0" borderId="20" xfId="0" applyFont="1" applyBorder="1" applyAlignment="1">
      <alignment horizontal="center" vertical="center" wrapText="1"/>
    </xf>
    <xf numFmtId="0" fontId="61" fillId="0" borderId="0" xfId="0" applyFont="1" applyBorder="1" applyAlignment="1">
      <alignment vertical="center"/>
    </xf>
    <xf numFmtId="0" fontId="61"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horizontal="right" vertical="center"/>
    </xf>
    <xf numFmtId="0" fontId="63" fillId="0" borderId="0" xfId="0" applyFont="1" applyBorder="1" applyAlignment="1">
      <alignment vertical="center"/>
    </xf>
    <xf numFmtId="0" fontId="61" fillId="0" borderId="41" xfId="0" applyFont="1" applyBorder="1" applyAlignment="1">
      <alignment vertical="center"/>
    </xf>
    <xf numFmtId="0" fontId="61" fillId="0" borderId="1" xfId="0" applyFont="1" applyBorder="1" applyAlignment="1">
      <alignment horizontal="center" vertical="center"/>
    </xf>
    <xf numFmtId="0" fontId="64" fillId="0" borderId="1" xfId="0" applyFont="1" applyBorder="1" applyAlignment="1">
      <alignment horizontal="center" vertical="center" wrapText="1"/>
    </xf>
    <xf numFmtId="0" fontId="61" fillId="0" borderId="1" xfId="0" applyFont="1" applyBorder="1" applyAlignment="1">
      <alignment horizontal="center" vertical="center" wrapText="1"/>
    </xf>
    <xf numFmtId="56" fontId="61" fillId="0" borderId="0" xfId="0" applyNumberFormat="1" applyFont="1" applyFill="1" applyBorder="1" applyAlignment="1">
      <alignment vertical="center"/>
    </xf>
    <xf numFmtId="56" fontId="61" fillId="0" borderId="1" xfId="0" applyNumberFormat="1" applyFont="1" applyFill="1" applyBorder="1" applyAlignment="1">
      <alignment vertical="center"/>
    </xf>
    <xf numFmtId="56" fontId="61" fillId="0" borderId="1" xfId="0" applyNumberFormat="1" applyFont="1" applyFill="1" applyBorder="1" applyAlignment="1">
      <alignment horizontal="center" vertical="center"/>
    </xf>
    <xf numFmtId="56" fontId="61" fillId="0" borderId="1" xfId="0" applyNumberFormat="1" applyFont="1" applyFill="1" applyBorder="1" applyAlignment="1">
      <alignment horizontal="left" vertical="center"/>
    </xf>
    <xf numFmtId="56" fontId="61" fillId="0" borderId="1" xfId="0" applyNumberFormat="1" applyFont="1" applyFill="1" applyBorder="1" applyAlignment="1">
      <alignment horizontal="right" vertical="center"/>
    </xf>
    <xf numFmtId="0" fontId="61" fillId="34" borderId="1" xfId="0" applyFont="1" applyFill="1" applyBorder="1" applyAlignment="1">
      <alignment horizontal="center" vertical="center" wrapText="1"/>
    </xf>
    <xf numFmtId="0" fontId="61" fillId="34" borderId="1" xfId="0" applyFont="1" applyFill="1" applyBorder="1" applyAlignment="1">
      <alignment vertical="center" wrapText="1"/>
    </xf>
    <xf numFmtId="0" fontId="61" fillId="34" borderId="0" xfId="0" applyFont="1" applyFill="1" applyBorder="1" applyAlignment="1">
      <alignment vertical="center"/>
    </xf>
    <xf numFmtId="0" fontId="62" fillId="34" borderId="1" xfId="0" applyFont="1" applyFill="1" applyBorder="1" applyAlignment="1">
      <alignment horizontal="left" vertical="center" wrapText="1"/>
    </xf>
    <xf numFmtId="0" fontId="62" fillId="34" borderId="1" xfId="0" applyFont="1" applyFill="1" applyBorder="1" applyAlignment="1">
      <alignment horizontal="center" vertical="center"/>
    </xf>
    <xf numFmtId="0" fontId="62" fillId="34" borderId="1" xfId="0" applyFont="1" applyFill="1" applyBorder="1" applyAlignment="1">
      <alignment horizontal="center" vertical="center" wrapText="1"/>
    </xf>
    <xf numFmtId="0" fontId="39" fillId="34" borderId="1" xfId="0" applyFont="1" applyFill="1" applyBorder="1" applyAlignment="1">
      <alignment horizontal="center" vertical="center" wrapText="1"/>
    </xf>
    <xf numFmtId="178" fontId="61" fillId="34" borderId="1" xfId="0" applyNumberFormat="1" applyFont="1" applyFill="1" applyBorder="1" applyAlignment="1">
      <alignment horizontal="right" vertical="center" wrapText="1"/>
    </xf>
    <xf numFmtId="0" fontId="61" fillId="34" borderId="0" xfId="0" applyFont="1" applyFill="1" applyAlignment="1">
      <alignment vertical="center"/>
    </xf>
    <xf numFmtId="0" fontId="61" fillId="0" borderId="1" xfId="0" applyFont="1" applyFill="1" applyBorder="1" applyAlignment="1">
      <alignment horizontal="center" vertical="center" wrapText="1"/>
    </xf>
    <xf numFmtId="178" fontId="61" fillId="0" borderId="1" xfId="0" applyNumberFormat="1" applyFont="1" applyFill="1" applyBorder="1" applyAlignment="1">
      <alignment horizontal="right" vertical="center" wrapText="1"/>
    </xf>
    <xf numFmtId="0" fontId="61" fillId="0" borderId="1" xfId="0" applyFont="1" applyFill="1" applyBorder="1" applyAlignment="1">
      <alignment horizontal="right" vertical="center" wrapText="1"/>
    </xf>
    <xf numFmtId="0" fontId="61" fillId="0" borderId="1" xfId="0" applyFont="1" applyFill="1" applyBorder="1" applyAlignment="1">
      <alignment vertical="center" wrapText="1"/>
    </xf>
    <xf numFmtId="56" fontId="39" fillId="0" borderId="1" xfId="0" applyNumberFormat="1" applyFont="1" applyFill="1" applyBorder="1" applyAlignment="1">
      <alignment horizontal="center" vertical="center" wrapText="1"/>
    </xf>
    <xf numFmtId="56" fontId="39" fillId="0" borderId="1" xfId="0" applyNumberFormat="1" applyFont="1" applyFill="1" applyBorder="1" applyAlignment="1">
      <alignment vertical="center" wrapText="1"/>
    </xf>
    <xf numFmtId="56" fontId="39" fillId="0" borderId="1" xfId="0" applyNumberFormat="1" applyFont="1" applyFill="1" applyBorder="1" applyAlignment="1">
      <alignment horizontal="left" vertical="center" wrapText="1"/>
    </xf>
    <xf numFmtId="56" fontId="39" fillId="0" borderId="1" xfId="0" applyNumberFormat="1" applyFont="1" applyFill="1" applyBorder="1" applyAlignment="1" quotePrefix="1">
      <alignment horizontal="right" vertical="center" wrapText="1"/>
    </xf>
    <xf numFmtId="0" fontId="61" fillId="0" borderId="0" xfId="0" applyFont="1" applyFill="1" applyAlignment="1">
      <alignment vertical="center" wrapText="1"/>
    </xf>
    <xf numFmtId="56" fontId="61" fillId="0" borderId="1" xfId="0" applyNumberFormat="1" applyFont="1" applyBorder="1" applyAlignment="1">
      <alignment vertical="center"/>
    </xf>
    <xf numFmtId="56" fontId="61" fillId="0" borderId="1" xfId="0" applyNumberFormat="1" applyFont="1" applyBorder="1" applyAlignment="1">
      <alignment horizontal="center" vertical="center"/>
    </xf>
    <xf numFmtId="56" fontId="61" fillId="0" borderId="1" xfId="0" applyNumberFormat="1" applyFont="1" applyBorder="1" applyAlignment="1">
      <alignment vertical="center" wrapText="1"/>
    </xf>
    <xf numFmtId="56" fontId="61" fillId="0" borderId="1" xfId="0" applyNumberFormat="1" applyFont="1" applyBorder="1" applyAlignment="1">
      <alignment horizontal="left" vertical="center"/>
    </xf>
    <xf numFmtId="56" fontId="61" fillId="0" borderId="1" xfId="0" applyNumberFormat="1" applyFont="1" applyBorder="1" applyAlignment="1">
      <alignment horizontal="right" vertical="center"/>
    </xf>
    <xf numFmtId="38" fontId="61" fillId="0" borderId="1" xfId="49" applyFont="1" applyBorder="1" applyAlignment="1">
      <alignment vertical="center"/>
    </xf>
    <xf numFmtId="56" fontId="61" fillId="0" borderId="1" xfId="0" applyNumberFormat="1" applyFont="1" applyFill="1" applyBorder="1" applyAlignment="1">
      <alignment horizontal="center" vertical="center" wrapText="1"/>
    </xf>
    <xf numFmtId="192" fontId="61" fillId="0" borderId="1" xfId="0" applyNumberFormat="1" applyFont="1" applyFill="1" applyBorder="1" applyAlignment="1">
      <alignment horizontal="right" vertical="center"/>
    </xf>
    <xf numFmtId="192" fontId="61" fillId="0" borderId="1" xfId="0" applyNumberFormat="1" applyFont="1" applyFill="1" applyBorder="1" applyAlignment="1">
      <alignment vertical="center"/>
    </xf>
    <xf numFmtId="56" fontId="61" fillId="0" borderId="1" xfId="0" applyNumberFormat="1" applyFont="1" applyFill="1" applyBorder="1" applyAlignment="1">
      <alignment horizontal="left" vertical="center"/>
    </xf>
    <xf numFmtId="56" fontId="61" fillId="0" borderId="1" xfId="0" applyNumberFormat="1" applyFont="1" applyFill="1" applyBorder="1" applyAlignment="1">
      <alignment horizontal="left" vertical="center" wrapText="1"/>
    </xf>
    <xf numFmtId="190" fontId="39" fillId="0" borderId="1" xfId="0" applyNumberFormat="1" applyFont="1" applyFill="1" applyBorder="1" applyAlignment="1">
      <alignment horizontal="right"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38" fontId="61" fillId="0" borderId="1" xfId="49" applyFont="1" applyBorder="1" applyAlignment="1">
      <alignment horizontal="right" vertical="center" wrapText="1"/>
    </xf>
    <xf numFmtId="38" fontId="61" fillId="0" borderId="1" xfId="49" applyFont="1" applyBorder="1" applyAlignment="1">
      <alignment horizontal="center" vertical="center" wrapText="1"/>
    </xf>
    <xf numFmtId="0" fontId="39" fillId="0" borderId="1" xfId="0" applyFont="1" applyBorder="1" applyAlignment="1">
      <alignment horizontal="right" vertical="center" wrapText="1"/>
    </xf>
    <xf numFmtId="0" fontId="39" fillId="0" borderId="1" xfId="0" applyFont="1" applyBorder="1" applyAlignment="1">
      <alignment vertical="center" wrapText="1"/>
    </xf>
    <xf numFmtId="38" fontId="39" fillId="0" borderId="1" xfId="49" applyFont="1" applyBorder="1" applyAlignment="1">
      <alignment horizontal="center" vertical="center" wrapText="1"/>
    </xf>
    <xf numFmtId="38" fontId="39" fillId="0" borderId="1" xfId="49" applyFont="1" applyBorder="1" applyAlignment="1">
      <alignment vertical="center" wrapText="1"/>
    </xf>
    <xf numFmtId="38" fontId="61" fillId="0" borderId="1" xfId="49" applyFont="1" applyFill="1" applyBorder="1" applyAlignment="1">
      <alignment horizontal="right" vertical="center"/>
    </xf>
    <xf numFmtId="38" fontId="61" fillId="0" borderId="1" xfId="49" applyFont="1" applyFill="1" applyBorder="1" applyAlignment="1">
      <alignment horizontal="right" vertical="center" wrapText="1"/>
    </xf>
    <xf numFmtId="190" fontId="61" fillId="0" borderId="1" xfId="0" applyNumberFormat="1" applyFont="1" applyFill="1" applyBorder="1" applyAlignment="1">
      <alignment vertical="center"/>
    </xf>
    <xf numFmtId="190" fontId="61" fillId="0" borderId="1" xfId="0" applyNumberFormat="1" applyFont="1" applyFill="1" applyBorder="1" applyAlignment="1">
      <alignment horizontal="right" vertical="center"/>
    </xf>
    <xf numFmtId="0" fontId="61" fillId="34" borderId="1" xfId="0" applyNumberFormat="1" applyFont="1" applyFill="1" applyBorder="1" applyAlignment="1">
      <alignment vertical="center"/>
    </xf>
    <xf numFmtId="0" fontId="61" fillId="34" borderId="1" xfId="0" applyNumberFormat="1" applyFont="1" applyFill="1" applyBorder="1" applyAlignment="1">
      <alignment horizontal="right" vertical="center"/>
    </xf>
    <xf numFmtId="56" fontId="61" fillId="0" borderId="14" xfId="0" applyNumberFormat="1" applyFont="1" applyFill="1" applyBorder="1" applyAlignment="1">
      <alignment horizontal="center" vertical="center"/>
    </xf>
    <xf numFmtId="0" fontId="61" fillId="0" borderId="1" xfId="0" applyNumberFormat="1" applyFont="1" applyFill="1" applyBorder="1" applyAlignment="1">
      <alignment vertical="center"/>
    </xf>
    <xf numFmtId="0" fontId="61" fillId="0" borderId="1" xfId="0" applyNumberFormat="1" applyFont="1" applyFill="1" applyBorder="1" applyAlignment="1">
      <alignment horizontal="right" vertical="center"/>
    </xf>
    <xf numFmtId="57" fontId="61" fillId="0" borderId="1" xfId="0" applyNumberFormat="1" applyFont="1" applyFill="1" applyBorder="1" applyAlignment="1">
      <alignment horizontal="center" vertical="center" wrapText="1"/>
    </xf>
    <xf numFmtId="0" fontId="65" fillId="34" borderId="1" xfId="65" applyFont="1" applyFill="1" applyBorder="1" applyAlignment="1">
      <alignment horizontal="left" vertical="center" wrapText="1"/>
      <protection/>
    </xf>
    <xf numFmtId="38" fontId="39" fillId="34" borderId="1" xfId="65" applyNumberFormat="1" applyFont="1" applyFill="1" applyBorder="1" applyAlignment="1">
      <alignment horizontal="right" vertical="center"/>
      <protection/>
    </xf>
    <xf numFmtId="56" fontId="39" fillId="34" borderId="1" xfId="65" applyNumberFormat="1" applyFont="1" applyFill="1" applyBorder="1" applyAlignment="1">
      <alignment horizontal="left" vertical="center"/>
      <protection/>
    </xf>
    <xf numFmtId="0" fontId="66" fillId="34" borderId="1" xfId="65" applyFont="1" applyFill="1" applyBorder="1" applyAlignment="1">
      <alignment horizontal="left" vertical="center" wrapText="1"/>
      <protection/>
    </xf>
    <xf numFmtId="57" fontId="62" fillId="34" borderId="1" xfId="65" applyNumberFormat="1" applyFont="1" applyFill="1" applyBorder="1" applyAlignment="1">
      <alignment horizontal="center" vertical="center" wrapText="1"/>
      <protection/>
    </xf>
    <xf numFmtId="56" fontId="61" fillId="0" borderId="1" xfId="0" applyNumberFormat="1" applyFont="1" applyBorder="1" applyAlignment="1">
      <alignment horizontal="left" vertical="center" wrapText="1"/>
    </xf>
    <xf numFmtId="56" fontId="61" fillId="0" borderId="1" xfId="0" applyNumberFormat="1" applyFont="1" applyBorder="1" applyAlignment="1">
      <alignment horizontal="center" vertical="center" wrapText="1"/>
    </xf>
    <xf numFmtId="190" fontId="61" fillId="0" borderId="1" xfId="49" applyNumberFormat="1" applyFont="1" applyBorder="1" applyAlignment="1">
      <alignment horizontal="right" vertical="center"/>
    </xf>
    <xf numFmtId="191" fontId="61" fillId="0" borderId="1" xfId="0" applyNumberFormat="1" applyFont="1" applyBorder="1" applyAlignment="1">
      <alignment horizontal="center" vertical="center"/>
    </xf>
    <xf numFmtId="190" fontId="61" fillId="0" borderId="1" xfId="0" applyNumberFormat="1" applyFont="1" applyBorder="1" applyAlignment="1">
      <alignment horizontal="right" vertical="center"/>
    </xf>
    <xf numFmtId="56" fontId="61" fillId="0" borderId="1" xfId="0" applyNumberFormat="1" applyFont="1" applyFill="1" applyBorder="1" applyAlignment="1">
      <alignment horizontal="right" vertical="center" wrapText="1"/>
    </xf>
    <xf numFmtId="0" fontId="61" fillId="0" borderId="0" xfId="0" applyFont="1" applyFill="1" applyAlignment="1">
      <alignment vertical="center"/>
    </xf>
    <xf numFmtId="38" fontId="61" fillId="0" borderId="1" xfId="49" applyFont="1" applyBorder="1" applyAlignment="1">
      <alignment vertical="center" wrapText="1"/>
    </xf>
    <xf numFmtId="56" fontId="39" fillId="34" borderId="1" xfId="0" applyNumberFormat="1" applyFont="1" applyFill="1" applyBorder="1" applyAlignment="1">
      <alignment horizontal="center" vertical="center" wrapText="1"/>
    </xf>
    <xf numFmtId="56" fontId="39" fillId="34" borderId="1" xfId="0" applyNumberFormat="1" applyFont="1" applyFill="1" applyBorder="1" applyAlignment="1">
      <alignment horizontal="left" vertical="center" wrapText="1" shrinkToFit="1"/>
    </xf>
    <xf numFmtId="0" fontId="62" fillId="0" borderId="1" xfId="0" applyFont="1" applyBorder="1" applyAlignment="1">
      <alignment horizontal="left" vertical="center" wrapText="1"/>
    </xf>
    <xf numFmtId="49" fontId="61" fillId="0" borderId="1" xfId="0" applyNumberFormat="1" applyFont="1" applyBorder="1" applyAlignment="1">
      <alignment horizontal="left" vertical="center" wrapText="1"/>
    </xf>
    <xf numFmtId="0" fontId="61" fillId="0" borderId="1" xfId="0" applyFont="1" applyBorder="1" applyAlignment="1">
      <alignment vertical="center"/>
    </xf>
    <xf numFmtId="0" fontId="61" fillId="0" borderId="11" xfId="0" applyFont="1" applyBorder="1" applyAlignment="1">
      <alignment vertical="center"/>
    </xf>
    <xf numFmtId="0" fontId="62" fillId="34" borderId="1" xfId="69" applyFont="1" applyFill="1" applyBorder="1" applyAlignment="1">
      <alignment horizontal="left" vertical="center" wrapText="1"/>
      <protection/>
    </xf>
    <xf numFmtId="0" fontId="62" fillId="34" borderId="1" xfId="69" applyFont="1" applyFill="1" applyBorder="1" applyAlignment="1">
      <alignment horizontal="center" vertical="center"/>
      <protection/>
    </xf>
    <xf numFmtId="0" fontId="62" fillId="34" borderId="1" xfId="69" applyFont="1" applyFill="1" applyBorder="1" applyAlignment="1">
      <alignment horizontal="center" vertical="center" wrapText="1"/>
      <protection/>
    </xf>
    <xf numFmtId="38" fontId="39" fillId="34" borderId="1" xfId="69" applyNumberFormat="1" applyFont="1" applyFill="1" applyBorder="1" applyAlignment="1">
      <alignment horizontal="right" vertical="center"/>
      <protection/>
    </xf>
    <xf numFmtId="56" fontId="39" fillId="34" borderId="1" xfId="69" applyNumberFormat="1" applyFont="1" applyFill="1" applyBorder="1" applyAlignment="1">
      <alignment horizontal="left" vertical="center" wrapText="1"/>
      <protection/>
    </xf>
    <xf numFmtId="56" fontId="39" fillId="34" borderId="1" xfId="69" applyNumberFormat="1" applyFont="1" applyFill="1" applyBorder="1" applyAlignment="1">
      <alignment horizontal="left" vertical="center"/>
      <protection/>
    </xf>
    <xf numFmtId="56" fontId="61" fillId="0" borderId="1" xfId="0" applyNumberFormat="1" applyFont="1" applyFill="1" applyBorder="1" applyAlignment="1">
      <alignment horizontal="left" vertical="center"/>
    </xf>
    <xf numFmtId="56" fontId="61" fillId="34" borderId="1" xfId="0" applyNumberFormat="1" applyFont="1" applyFill="1" applyBorder="1" applyAlignment="1">
      <alignment horizontal="left" vertical="center" wrapText="1"/>
    </xf>
    <xf numFmtId="56" fontId="61" fillId="34" borderId="1" xfId="0" applyNumberFormat="1" applyFont="1" applyFill="1" applyBorder="1" applyAlignment="1">
      <alignment horizontal="center" vertical="center" wrapText="1"/>
    </xf>
    <xf numFmtId="49" fontId="61" fillId="34" borderId="1" xfId="0" applyNumberFormat="1" applyFont="1" applyFill="1" applyBorder="1" applyAlignment="1">
      <alignment horizontal="center" vertical="center"/>
    </xf>
    <xf numFmtId="190" fontId="61" fillId="34" borderId="1" xfId="0" applyNumberFormat="1" applyFont="1" applyFill="1" applyBorder="1" applyAlignment="1">
      <alignment horizontal="right" vertical="center"/>
    </xf>
    <xf numFmtId="56" fontId="61" fillId="34" borderId="1" xfId="0" applyNumberFormat="1" applyFont="1" applyFill="1" applyBorder="1" applyAlignment="1">
      <alignment horizontal="center" vertical="center"/>
    </xf>
    <xf numFmtId="56" fontId="61" fillId="34" borderId="1" xfId="0" applyNumberFormat="1" applyFont="1" applyFill="1" applyBorder="1" applyAlignment="1">
      <alignment horizontal="left" vertical="center"/>
    </xf>
    <xf numFmtId="49" fontId="61" fillId="34" borderId="1" xfId="0" applyNumberFormat="1" applyFont="1" applyFill="1" applyBorder="1" applyAlignment="1">
      <alignment horizontal="left" vertical="center" wrapText="1"/>
    </xf>
    <xf numFmtId="49" fontId="39" fillId="34" borderId="1" xfId="0" applyNumberFormat="1" applyFont="1" applyFill="1" applyBorder="1" applyAlignment="1">
      <alignment horizontal="left" vertical="center" wrapText="1"/>
    </xf>
    <xf numFmtId="56" fontId="61" fillId="0"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1" fillId="0" borderId="0" xfId="0" applyFont="1" applyAlignment="1">
      <alignment vertical="center"/>
    </xf>
    <xf numFmtId="0" fontId="67" fillId="0" borderId="0" xfId="0" applyFont="1" applyAlignment="1">
      <alignment vertical="center"/>
    </xf>
    <xf numFmtId="0" fontId="11" fillId="34" borderId="1" xfId="0" applyFont="1" applyFill="1" applyBorder="1" applyAlignment="1">
      <alignment horizontal="center" vertical="center"/>
    </xf>
    <xf numFmtId="0" fontId="11" fillId="34" borderId="1" xfId="0" applyFont="1" applyFill="1" applyBorder="1" applyAlignment="1">
      <alignment vertical="center"/>
    </xf>
    <xf numFmtId="180" fontId="11" fillId="35" borderId="1" xfId="49" applyNumberFormat="1" applyFont="1" applyFill="1" applyBorder="1" applyAlignment="1">
      <alignment vertical="center"/>
    </xf>
    <xf numFmtId="181" fontId="11" fillId="35" borderId="1" xfId="43" applyNumberFormat="1" applyFont="1" applyFill="1" applyBorder="1" applyAlignment="1">
      <alignment vertical="center"/>
    </xf>
    <xf numFmtId="0" fontId="11" fillId="0" borderId="0" xfId="62" applyFont="1">
      <alignment vertical="center"/>
      <protection/>
    </xf>
    <xf numFmtId="0" fontId="68" fillId="0" borderId="0" xfId="0" applyFont="1" applyAlignment="1">
      <alignment vertical="center"/>
    </xf>
    <xf numFmtId="0" fontId="68" fillId="34" borderId="1" xfId="0" applyFont="1" applyFill="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Fill="1" applyBorder="1" applyAlignment="1">
      <alignment vertical="center"/>
    </xf>
    <xf numFmtId="180" fontId="68" fillId="0" borderId="1" xfId="49" applyNumberFormat="1" applyFont="1" applyFill="1" applyBorder="1" applyAlignment="1">
      <alignment vertical="center"/>
    </xf>
    <xf numFmtId="181" fontId="68" fillId="0" borderId="1" xfId="43" applyNumberFormat="1" applyFont="1" applyFill="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wrapText="1"/>
    </xf>
    <xf numFmtId="0" fontId="69"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 xfId="0" applyFont="1" applyBorder="1" applyAlignment="1">
      <alignment horizontal="center" vertical="center"/>
    </xf>
    <xf numFmtId="56" fontId="61" fillId="0" borderId="1" xfId="0" applyNumberFormat="1" applyFont="1" applyFill="1" applyBorder="1" applyAlignment="1">
      <alignment horizontal="center" vertical="center"/>
    </xf>
    <xf numFmtId="56" fontId="61" fillId="0" borderId="1" xfId="0" applyNumberFormat="1" applyFont="1" applyFill="1" applyBorder="1" applyAlignment="1">
      <alignment horizontal="left" vertical="center" wrapText="1"/>
    </xf>
    <xf numFmtId="0" fontId="61" fillId="0" borderId="1" xfId="0" applyFont="1" applyBorder="1" applyAlignment="1">
      <alignment horizontal="center" vertical="center"/>
    </xf>
    <xf numFmtId="56" fontId="61" fillId="0" borderId="1" xfId="0" applyNumberFormat="1" applyFont="1" applyFill="1" applyBorder="1" applyAlignment="1">
      <alignment horizontal="left" vertical="center"/>
    </xf>
    <xf numFmtId="0" fontId="62" fillId="34" borderId="1" xfId="0" applyFont="1" applyFill="1" applyBorder="1" applyAlignment="1">
      <alignment horizontal="center" vertical="center" wrapText="1"/>
    </xf>
    <xf numFmtId="0" fontId="61" fillId="0" borderId="1" xfId="0" applyFont="1" applyBorder="1" applyAlignment="1">
      <alignment horizontal="center" vertical="center"/>
    </xf>
    <xf numFmtId="0" fontId="61" fillId="0" borderId="1" xfId="0" applyFont="1" applyBorder="1" applyAlignment="1">
      <alignment horizontal="center" vertical="center" wrapText="1"/>
    </xf>
    <xf numFmtId="56" fontId="61" fillId="0" borderId="20" xfId="0" applyNumberFormat="1" applyFont="1" applyFill="1" applyBorder="1" applyAlignment="1">
      <alignment horizontal="center" vertical="center"/>
    </xf>
    <xf numFmtId="0" fontId="61" fillId="0" borderId="0" xfId="0" applyFont="1" applyFill="1" applyBorder="1" applyAlignment="1">
      <alignment vertical="center"/>
    </xf>
    <xf numFmtId="0" fontId="8" fillId="34" borderId="1" xfId="0" applyFont="1" applyFill="1" applyBorder="1" applyAlignment="1">
      <alignment horizontal="center" vertical="center" wrapText="1"/>
    </xf>
    <xf numFmtId="0" fontId="8" fillId="34" borderId="1" xfId="0" applyFont="1" applyFill="1" applyBorder="1" applyAlignment="1">
      <alignment horizontal="left" vertical="center" wrapText="1"/>
    </xf>
    <xf numFmtId="0" fontId="8" fillId="34" borderId="1" xfId="0" applyFont="1" applyFill="1" applyBorder="1" applyAlignment="1">
      <alignment horizontal="center" vertical="center"/>
    </xf>
    <xf numFmtId="190" fontId="0" fillId="34" borderId="1" xfId="0" applyNumberFormat="1" applyFont="1" applyFill="1" applyBorder="1" applyAlignment="1">
      <alignment horizontal="right" vertical="center"/>
    </xf>
    <xf numFmtId="56" fontId="0" fillId="34" borderId="1" xfId="0" applyNumberFormat="1" applyFont="1" applyFill="1" applyBorder="1" applyAlignment="1">
      <alignment horizontal="left" vertical="center"/>
    </xf>
    <xf numFmtId="0" fontId="0" fillId="34" borderId="1" xfId="0" applyFont="1" applyFill="1" applyBorder="1" applyAlignment="1">
      <alignment horizontal="center" vertical="center" wrapText="1"/>
    </xf>
    <xf numFmtId="56" fontId="69" fillId="34" borderId="1" xfId="0" applyNumberFormat="1" applyFont="1" applyFill="1" applyBorder="1" applyAlignment="1">
      <alignment horizontal="left" vertical="center"/>
    </xf>
    <xf numFmtId="0" fontId="69" fillId="34" borderId="0" xfId="0" applyFont="1" applyFill="1" applyAlignment="1">
      <alignment horizontal="center" vertical="center"/>
    </xf>
    <xf numFmtId="56" fontId="0" fillId="0" borderId="1" xfId="0" applyNumberFormat="1" applyFont="1" applyFill="1" applyBorder="1" applyAlignment="1">
      <alignment horizontal="left" vertical="center"/>
    </xf>
    <xf numFmtId="56" fontId="0" fillId="0" borderId="1" xfId="0" applyNumberFormat="1" applyFont="1" applyFill="1" applyBorder="1" applyAlignment="1">
      <alignment horizontal="left" vertical="center" wrapText="1"/>
    </xf>
    <xf numFmtId="56" fontId="0" fillId="0" borderId="1" xfId="0" applyNumberFormat="1" applyFont="1" applyFill="1" applyBorder="1" applyAlignment="1">
      <alignment horizontal="center" vertical="center"/>
    </xf>
    <xf numFmtId="192" fontId="0"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56" fontId="0" fillId="0" borderId="1" xfId="0" applyNumberFormat="1" applyFont="1" applyFill="1" applyBorder="1" applyAlignment="1">
      <alignment horizontal="center" vertical="center" wrapText="1"/>
    </xf>
    <xf numFmtId="190" fontId="0" fillId="0" borderId="1" xfId="0" applyNumberFormat="1" applyFont="1" applyFill="1" applyBorder="1" applyAlignment="1">
      <alignment horizontal="right" vertical="center"/>
    </xf>
    <xf numFmtId="0" fontId="69" fillId="0" borderId="0" xfId="0" applyFont="1" applyAlignment="1">
      <alignment horizontal="center" vertical="center"/>
    </xf>
    <xf numFmtId="56" fontId="69" fillId="0" borderId="1" xfId="0" applyNumberFormat="1" applyFont="1" applyFill="1" applyBorder="1" applyAlignment="1">
      <alignment horizontal="left" vertical="center"/>
    </xf>
    <xf numFmtId="0" fontId="66" fillId="34" borderId="1" xfId="69" applyFont="1" applyFill="1" applyBorder="1" applyAlignment="1">
      <alignment horizontal="left" vertical="center" wrapText="1"/>
      <protection/>
    </xf>
    <xf numFmtId="56" fontId="61" fillId="0" borderId="1" xfId="0" applyNumberFormat="1" applyFont="1" applyFill="1" applyBorder="1" applyAlignment="1">
      <alignment horizontal="center" vertical="center" wrapText="1"/>
    </xf>
    <xf numFmtId="56" fontId="70" fillId="0" borderId="1" xfId="0" applyNumberFormat="1" applyFont="1" applyFill="1" applyBorder="1" applyAlignment="1">
      <alignment horizontal="left" vertical="center" wrapText="1"/>
    </xf>
    <xf numFmtId="0" fontId="8" fillId="34" borderId="1" xfId="0" applyFont="1" applyFill="1" applyBorder="1" applyAlignment="1">
      <alignment horizontal="center" vertical="center" shrinkToFit="1"/>
    </xf>
    <xf numFmtId="56" fontId="61" fillId="0" borderId="1" xfId="0" applyNumberFormat="1" applyFont="1" applyFill="1" applyBorder="1" applyAlignment="1">
      <alignment horizontal="center" vertical="center" shrinkToFit="1"/>
    </xf>
    <xf numFmtId="56" fontId="61" fillId="0" borderId="1" xfId="0" applyNumberFormat="1" applyFont="1" applyFill="1" applyBorder="1" applyAlignment="1">
      <alignment vertical="center" shrinkToFit="1"/>
    </xf>
    <xf numFmtId="56" fontId="61" fillId="0" borderId="1" xfId="0" applyNumberFormat="1" applyFont="1" applyFill="1" applyBorder="1" applyAlignment="1">
      <alignment horizontal="left" vertical="center" shrinkToFi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49" fontId="39" fillId="34" borderId="1" xfId="0" applyNumberFormat="1" applyFont="1" applyFill="1" applyBorder="1" applyAlignment="1">
      <alignment horizontal="center" vertical="center"/>
    </xf>
    <xf numFmtId="192" fontId="61" fillId="0" borderId="1" xfId="0" applyNumberFormat="1" applyFont="1" applyFill="1" applyBorder="1" applyAlignment="1">
      <alignment horizontal="right" vertical="center" wrapText="1"/>
    </xf>
    <xf numFmtId="3" fontId="61" fillId="0" borderId="1" xfId="0" applyNumberFormat="1" applyFont="1" applyFill="1" applyBorder="1" applyAlignment="1">
      <alignment horizontal="right" vertical="center"/>
    </xf>
    <xf numFmtId="56" fontId="61" fillId="0" borderId="1" xfId="0" applyNumberFormat="1" applyFont="1" applyFill="1" applyBorder="1" applyAlignment="1">
      <alignment horizontal="left" vertical="center"/>
    </xf>
    <xf numFmtId="0" fontId="0" fillId="0" borderId="1" xfId="0" applyBorder="1" applyAlignment="1">
      <alignment horizontal="left" vertical="center" shrinkToFit="1"/>
    </xf>
    <xf numFmtId="0" fontId="56" fillId="0" borderId="1" xfId="0" applyFont="1" applyBorder="1" applyAlignment="1">
      <alignment horizontal="left" vertical="center" shrinkToFit="1"/>
    </xf>
    <xf numFmtId="56" fontId="0" fillId="0" borderId="1" xfId="0" applyNumberFormat="1" applyFont="1" applyFill="1" applyBorder="1" applyAlignment="1">
      <alignment vertical="center" shrinkToFit="1"/>
    </xf>
    <xf numFmtId="56" fontId="61" fillId="0" borderId="20" xfId="0" applyNumberFormat="1" applyFont="1" applyFill="1" applyBorder="1" applyAlignment="1">
      <alignment vertical="center"/>
    </xf>
    <xf numFmtId="56" fontId="61" fillId="0" borderId="14" xfId="0" applyNumberFormat="1" applyFont="1" applyBorder="1" applyAlignment="1">
      <alignment horizontal="left" vertical="center" wrapText="1"/>
    </xf>
    <xf numFmtId="56" fontId="39" fillId="0" borderId="1" xfId="0" applyNumberFormat="1" applyFont="1" applyBorder="1" applyAlignment="1">
      <alignment horizontal="left" vertical="center" shrinkToFit="1"/>
    </xf>
    <xf numFmtId="0" fontId="0" fillId="0" borderId="1" xfId="0" applyBorder="1" applyAlignment="1">
      <alignment horizontal="center" vertical="center" shrinkToFit="1"/>
    </xf>
    <xf numFmtId="56" fontId="61" fillId="0" borderId="19" xfId="0" applyNumberFormat="1" applyFont="1" applyFill="1" applyBorder="1" applyAlignment="1">
      <alignment horizontal="center" vertical="center"/>
    </xf>
    <xf numFmtId="56" fontId="61" fillId="0" borderId="14" xfId="0" applyNumberFormat="1" applyFont="1" applyFill="1" applyBorder="1" applyAlignment="1">
      <alignment horizontal="center" vertical="center"/>
    </xf>
    <xf numFmtId="56" fontId="61" fillId="0" borderId="20" xfId="0" applyNumberFormat="1" applyFont="1" applyFill="1" applyBorder="1" applyAlignment="1">
      <alignment horizontal="center" vertical="center"/>
    </xf>
    <xf numFmtId="56" fontId="61" fillId="0" borderId="1" xfId="0" applyNumberFormat="1" applyFont="1" applyFill="1" applyBorder="1" applyAlignment="1">
      <alignment horizontal="center" vertical="center" wrapText="1"/>
    </xf>
    <xf numFmtId="0" fontId="62" fillId="34" borderId="20" xfId="0" applyFont="1" applyFill="1" applyBorder="1" applyAlignment="1">
      <alignment horizontal="center" vertical="center" wrapText="1"/>
    </xf>
    <xf numFmtId="0" fontId="62" fillId="34" borderId="19"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0" borderId="20" xfId="0" applyFont="1" applyBorder="1" applyAlignment="1">
      <alignment horizontal="center" vertical="center"/>
    </xf>
    <xf numFmtId="0" fontId="61" fillId="0" borderId="14" xfId="0" applyFont="1" applyBorder="1" applyAlignment="1">
      <alignment horizontal="center" vertical="center"/>
    </xf>
    <xf numFmtId="56" fontId="61" fillId="0" borderId="1" xfId="0" applyNumberFormat="1" applyFont="1" applyFill="1" applyBorder="1" applyAlignment="1">
      <alignment horizontal="left" vertical="center"/>
    </xf>
    <xf numFmtId="56" fontId="71" fillId="0" borderId="1" xfId="0" applyNumberFormat="1" applyFont="1" applyFill="1" applyBorder="1" applyAlignment="1">
      <alignment horizontal="left" vertical="center"/>
    </xf>
    <xf numFmtId="56" fontId="61" fillId="0" borderId="20" xfId="0" applyNumberFormat="1" applyFont="1" applyBorder="1" applyAlignment="1">
      <alignment horizontal="center" vertical="center" wrapText="1"/>
    </xf>
    <xf numFmtId="56" fontId="61" fillId="0" borderId="14" xfId="0" applyNumberFormat="1" applyFont="1" applyBorder="1" applyAlignment="1">
      <alignment horizontal="center" vertical="center" wrapText="1"/>
    </xf>
    <xf numFmtId="56" fontId="61" fillId="0" borderId="20" xfId="0" applyNumberFormat="1" applyFont="1" applyBorder="1" applyAlignment="1">
      <alignment horizontal="center" vertical="center"/>
    </xf>
    <xf numFmtId="56" fontId="61" fillId="0" borderId="14" xfId="0" applyNumberFormat="1" applyFont="1" applyBorder="1" applyAlignment="1">
      <alignment horizontal="center" vertical="center"/>
    </xf>
    <xf numFmtId="0" fontId="61" fillId="0" borderId="1" xfId="0" applyFont="1" applyBorder="1" applyAlignment="1">
      <alignment horizontal="center" vertical="center" wrapText="1"/>
    </xf>
    <xf numFmtId="56" fontId="61" fillId="0" borderId="33" xfId="0" applyNumberFormat="1" applyFont="1" applyFill="1" applyBorder="1" applyAlignment="1">
      <alignment horizontal="left" vertical="center"/>
    </xf>
    <xf numFmtId="56" fontId="61" fillId="0" borderId="42" xfId="0" applyNumberFormat="1" applyFont="1" applyFill="1" applyBorder="1" applyAlignment="1">
      <alignment horizontal="left" vertical="center"/>
    </xf>
    <xf numFmtId="56" fontId="61" fillId="0" borderId="15" xfId="0" applyNumberFormat="1" applyFont="1" applyFill="1" applyBorder="1" applyAlignment="1">
      <alignment horizontal="left" vertical="center"/>
    </xf>
    <xf numFmtId="0" fontId="64" fillId="36" borderId="1" xfId="0" applyFont="1" applyFill="1" applyBorder="1" applyAlignment="1">
      <alignment horizontal="center" vertical="center" wrapText="1"/>
    </xf>
    <xf numFmtId="56" fontId="61" fillId="0" borderId="19" xfId="0" applyNumberFormat="1" applyFont="1" applyBorder="1" applyAlignment="1">
      <alignment horizontal="center" vertical="center" wrapText="1"/>
    </xf>
    <xf numFmtId="56" fontId="71" fillId="0" borderId="33" xfId="0" applyNumberFormat="1" applyFont="1" applyFill="1" applyBorder="1" applyAlignment="1">
      <alignment horizontal="left" vertical="center"/>
    </xf>
    <xf numFmtId="56" fontId="71" fillId="0" borderId="42" xfId="0" applyNumberFormat="1" applyFont="1" applyFill="1" applyBorder="1" applyAlignment="1">
      <alignment horizontal="left" vertical="center"/>
    </xf>
    <xf numFmtId="56" fontId="71" fillId="0" borderId="15" xfId="0" applyNumberFormat="1" applyFont="1" applyFill="1" applyBorder="1" applyAlignment="1">
      <alignment horizontal="left" vertical="center"/>
    </xf>
    <xf numFmtId="56" fontId="61" fillId="0" borderId="20" xfId="0" applyNumberFormat="1" applyFont="1" applyFill="1" applyBorder="1" applyAlignment="1">
      <alignment horizontal="left" vertical="center"/>
    </xf>
    <xf numFmtId="56" fontId="61" fillId="0" borderId="19" xfId="0" applyNumberFormat="1" applyFont="1" applyFill="1" applyBorder="1" applyAlignment="1">
      <alignment horizontal="left" vertical="center"/>
    </xf>
    <xf numFmtId="0" fontId="61" fillId="0" borderId="1" xfId="0" applyFont="1" applyBorder="1" applyAlignment="1">
      <alignment horizontal="center" vertical="center"/>
    </xf>
    <xf numFmtId="0" fontId="61" fillId="37" borderId="1" xfId="0" applyFont="1" applyFill="1" applyBorder="1" applyAlignment="1">
      <alignment horizontal="center" vertical="center" wrapText="1"/>
    </xf>
    <xf numFmtId="56" fontId="61" fillId="0" borderId="1" xfId="0" applyNumberFormat="1" applyFont="1" applyBorder="1" applyAlignment="1">
      <alignment horizontal="left" vertical="center"/>
    </xf>
    <xf numFmtId="56" fontId="61" fillId="0" borderId="1" xfId="0" applyNumberFormat="1" applyFont="1" applyBorder="1" applyAlignment="1">
      <alignment horizontal="center" vertical="center"/>
    </xf>
    <xf numFmtId="56" fontId="61" fillId="0" borderId="1" xfId="0" applyNumberFormat="1" applyFont="1" applyFill="1" applyBorder="1" applyAlignment="1">
      <alignment horizontal="center" vertical="center"/>
    </xf>
    <xf numFmtId="56" fontId="39" fillId="34" borderId="20" xfId="0" applyNumberFormat="1" applyFont="1" applyFill="1" applyBorder="1" applyAlignment="1">
      <alignment horizontal="center" vertical="center" wrapText="1"/>
    </xf>
    <xf numFmtId="56" fontId="39" fillId="34" borderId="14" xfId="0" applyNumberFormat="1" applyFont="1" applyFill="1" applyBorder="1" applyAlignment="1">
      <alignment horizontal="center" vertical="center" wrapText="1"/>
    </xf>
    <xf numFmtId="0" fontId="64" fillId="37" borderId="1" xfId="0" applyFont="1" applyFill="1" applyBorder="1" applyAlignment="1">
      <alignment horizontal="center" vertical="center" wrapText="1"/>
    </xf>
    <xf numFmtId="0" fontId="61" fillId="36" borderId="1" xfId="0" applyFont="1" applyFill="1" applyBorder="1" applyAlignment="1">
      <alignment horizontal="center" vertical="center"/>
    </xf>
    <xf numFmtId="56" fontId="71" fillId="0" borderId="1" xfId="0" applyNumberFormat="1" applyFont="1" applyFill="1" applyBorder="1" applyAlignment="1">
      <alignment vertical="center"/>
    </xf>
    <xf numFmtId="56" fontId="70" fillId="0" borderId="20" xfId="0" applyNumberFormat="1" applyFont="1" applyFill="1" applyBorder="1" applyAlignment="1">
      <alignment horizontal="left" vertical="center" wrapText="1"/>
    </xf>
    <xf numFmtId="56" fontId="70" fillId="0" borderId="14" xfId="0" applyNumberFormat="1" applyFont="1" applyFill="1" applyBorder="1" applyAlignment="1">
      <alignment horizontal="left" vertical="center" wrapText="1"/>
    </xf>
    <xf numFmtId="56" fontId="39" fillId="34" borderId="1" xfId="0" applyNumberFormat="1" applyFont="1" applyFill="1" applyBorder="1" applyAlignment="1">
      <alignment horizontal="center" vertical="center" wrapText="1"/>
    </xf>
    <xf numFmtId="56" fontId="61" fillId="0" borderId="1" xfId="0" applyNumberFormat="1" applyFont="1" applyFill="1" applyBorder="1" applyAlignment="1">
      <alignment horizontal="center" vertical="center" shrinkToFit="1"/>
    </xf>
    <xf numFmtId="56" fontId="61" fillId="0" borderId="19"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left" vertical="center" shrinkToFi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39" xfId="0" applyFont="1" applyFill="1" applyBorder="1" applyAlignment="1">
      <alignment horizontal="center" vertical="center"/>
    </xf>
    <xf numFmtId="0" fontId="0" fillId="0" borderId="43" xfId="0" applyFont="1" applyFill="1" applyBorder="1" applyAlignment="1">
      <alignment vertical="center"/>
    </xf>
    <xf numFmtId="0" fontId="0" fillId="0" borderId="0" xfId="0" applyAlignment="1">
      <alignment horizontal="left" vertical="center" wrapText="1"/>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33" borderId="19" xfId="0" applyFill="1" applyBorder="1" applyAlignment="1">
      <alignment horizontal="center" vertical="center"/>
    </xf>
    <xf numFmtId="0" fontId="0" fillId="33" borderId="36" xfId="0" applyFill="1" applyBorder="1" applyAlignment="1">
      <alignment horizontal="center" vertical="center"/>
    </xf>
    <xf numFmtId="0" fontId="0" fillId="33" borderId="32" xfId="0" applyFont="1" applyFill="1" applyBorder="1" applyAlignment="1">
      <alignment horizontal="center" vertical="center"/>
    </xf>
    <xf numFmtId="0" fontId="56" fillId="0" borderId="0" xfId="0" applyFont="1" applyAlignment="1">
      <alignment horizontal="left" vertical="center" wrapText="1"/>
    </xf>
    <xf numFmtId="0" fontId="56" fillId="0" borderId="19" xfId="0" applyFont="1" applyBorder="1" applyAlignment="1">
      <alignment horizontal="left" vertical="center" wrapText="1"/>
    </xf>
    <xf numFmtId="0" fontId="56" fillId="0" borderId="14" xfId="0" applyFont="1" applyBorder="1" applyAlignment="1">
      <alignment horizontal="left" vertical="center" wrapText="1"/>
    </xf>
    <xf numFmtId="38" fontId="56" fillId="0" borderId="20" xfId="49" applyNumberFormat="1" applyFont="1" applyBorder="1" applyAlignment="1">
      <alignment horizontal="right" vertical="center" wrapText="1"/>
    </xf>
    <xf numFmtId="38" fontId="56" fillId="0" borderId="19" xfId="49" applyNumberFormat="1" applyFont="1" applyBorder="1" applyAlignment="1">
      <alignment horizontal="right" vertical="center" wrapText="1"/>
    </xf>
    <xf numFmtId="38" fontId="56" fillId="0" borderId="14" xfId="49" applyNumberFormat="1" applyFont="1" applyBorder="1" applyAlignment="1">
      <alignment horizontal="right" vertical="center" wrapText="1"/>
    </xf>
    <xf numFmtId="38" fontId="39" fillId="0" borderId="20" xfId="49" applyFont="1" applyBorder="1" applyAlignment="1">
      <alignment horizontal="right" vertical="center" wrapText="1"/>
    </xf>
    <xf numFmtId="38" fontId="39" fillId="0" borderId="19" xfId="49" applyFont="1" applyBorder="1" applyAlignment="1">
      <alignment horizontal="right" vertical="center" wrapText="1"/>
    </xf>
    <xf numFmtId="38" fontId="39" fillId="0" borderId="14" xfId="49" applyFont="1" applyBorder="1" applyAlignment="1">
      <alignment horizontal="righ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2 3" xfId="64"/>
    <cellStyle name="標準 3" xfId="65"/>
    <cellStyle name="標準 3 2" xfId="66"/>
    <cellStyle name="標準 4" xfId="67"/>
    <cellStyle name="標準 5" xfId="68"/>
    <cellStyle name="標準 6"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view="pageBreakPreview" zoomScale="60" workbookViewId="0" topLeftCell="A1">
      <selection activeCell="G25" sqref="G25"/>
    </sheetView>
  </sheetViews>
  <sheetFormatPr defaultColWidth="9.00390625" defaultRowHeight="13.5"/>
  <cols>
    <col min="8" max="8" width="8.375" style="0" customWidth="1"/>
    <col min="9" max="9" width="7.625" style="0" customWidth="1"/>
  </cols>
  <sheetData>
    <row r="1" ht="63" customHeight="1">
      <c r="A1" s="24" t="s">
        <v>121</v>
      </c>
    </row>
    <row r="2" ht="28.5">
      <c r="A2" s="24"/>
    </row>
    <row r="3" spans="1:13" ht="41.25" customHeight="1">
      <c r="A3" s="25" t="s">
        <v>65</v>
      </c>
      <c r="B3" s="5"/>
      <c r="C3" s="5"/>
      <c r="D3" s="5"/>
      <c r="E3" s="5"/>
      <c r="F3" s="5"/>
      <c r="G3" s="5"/>
      <c r="H3" s="5"/>
      <c r="I3" s="5"/>
      <c r="J3" s="5"/>
      <c r="K3" s="5"/>
      <c r="M3" s="5"/>
    </row>
    <row r="4" spans="1:10" ht="41.25" customHeight="1">
      <c r="A4" s="25" t="s">
        <v>64</v>
      </c>
      <c r="B4" s="5"/>
      <c r="C4" s="5"/>
      <c r="D4" s="5"/>
      <c r="E4" s="5"/>
      <c r="F4" s="5"/>
      <c r="G4" s="5"/>
      <c r="H4" s="5"/>
      <c r="I4" s="5"/>
      <c r="J4" s="5"/>
    </row>
    <row r="5" ht="41.25" customHeight="1">
      <c r="A5" s="24" t="s">
        <v>63</v>
      </c>
    </row>
    <row r="6" ht="41.25" customHeight="1">
      <c r="A6" s="24" t="s">
        <v>62</v>
      </c>
    </row>
    <row r="7" ht="41.25" customHeight="1">
      <c r="A7" s="24" t="s">
        <v>61</v>
      </c>
    </row>
    <row r="8" ht="41.25" customHeight="1">
      <c r="A8" s="24" t="s">
        <v>60</v>
      </c>
    </row>
    <row r="9" ht="41.25" customHeight="1">
      <c r="A9" s="24" t="s">
        <v>59</v>
      </c>
    </row>
    <row r="12" ht="17.25">
      <c r="A12" s="23"/>
    </row>
  </sheetData>
  <sheetProtection/>
  <printOptions/>
  <pageMargins left="0.7874015748031497" right="0.11811023622047245"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96"/>
  <sheetViews>
    <sheetView view="pageBreakPreview" zoomScale="70" zoomScaleNormal="80" zoomScaleSheetLayoutView="70" zoomScalePageLayoutView="0" workbookViewId="0" topLeftCell="A1">
      <pane xSplit="3" ySplit="6" topLeftCell="D16" activePane="bottomRight" state="frozen"/>
      <selection pane="topLeft" activeCell="A1" sqref="A1"/>
      <selection pane="topRight" activeCell="D1" sqref="D1"/>
      <selection pane="bottomLeft" activeCell="A7" sqref="A7"/>
      <selection pane="bottomRight" activeCell="H19" sqref="H19"/>
    </sheetView>
  </sheetViews>
  <sheetFormatPr defaultColWidth="9.00390625" defaultRowHeight="13.5"/>
  <cols>
    <col min="1" max="1" width="12.25390625" style="215" customWidth="1"/>
    <col min="2" max="2" width="14.50390625" style="44" customWidth="1"/>
    <col min="3" max="3" width="23.75390625" style="44" customWidth="1"/>
    <col min="4" max="4" width="9.00390625" style="136" customWidth="1"/>
    <col min="5" max="5" width="32.375" style="44" customWidth="1"/>
    <col min="6" max="6" width="12.875" style="137" customWidth="1"/>
    <col min="7" max="7" width="12.125" style="136" customWidth="1"/>
    <col min="8" max="8" width="15.75390625" style="138" customWidth="1"/>
    <col min="9" max="9" width="10.25390625" style="138" customWidth="1"/>
    <col min="10" max="10" width="25.50390625" style="137" customWidth="1"/>
    <col min="11" max="11" width="6.75390625" style="136" customWidth="1"/>
    <col min="12" max="12" width="11.625" style="138" customWidth="1"/>
    <col min="13" max="13" width="14.50390625" style="137" customWidth="1"/>
    <col min="14" max="16384" width="9.00390625" style="44" customWidth="1"/>
  </cols>
  <sheetData>
    <row r="1" ht="13.5">
      <c r="A1" s="135" t="s">
        <v>1</v>
      </c>
    </row>
    <row r="2" ht="13.5">
      <c r="A2" s="135"/>
    </row>
    <row r="3" ht="18.75">
      <c r="A3" s="139" t="s">
        <v>778</v>
      </c>
    </row>
    <row r="4" ht="13.5">
      <c r="A4" s="140"/>
    </row>
    <row r="5" spans="1:13" ht="13.5">
      <c r="A5" s="327" t="s">
        <v>8</v>
      </c>
      <c r="B5" s="327" t="s">
        <v>9</v>
      </c>
      <c r="C5" s="316" t="s">
        <v>103</v>
      </c>
      <c r="D5" s="316" t="s">
        <v>10</v>
      </c>
      <c r="E5" s="335" t="s">
        <v>779</v>
      </c>
      <c r="F5" s="335"/>
      <c r="G5" s="335"/>
      <c r="H5" s="335"/>
      <c r="I5" s="320" t="s">
        <v>780</v>
      </c>
      <c r="J5" s="328" t="s">
        <v>781</v>
      </c>
      <c r="K5" s="328"/>
      <c r="L5" s="334" t="s">
        <v>782</v>
      </c>
      <c r="M5" s="316" t="s">
        <v>3</v>
      </c>
    </row>
    <row r="6" spans="1:13" s="136" customFormat="1" ht="45" customHeight="1">
      <c r="A6" s="327"/>
      <c r="B6" s="327"/>
      <c r="C6" s="327"/>
      <c r="D6" s="327"/>
      <c r="E6" s="141" t="s">
        <v>2</v>
      </c>
      <c r="F6" s="142" t="s">
        <v>6</v>
      </c>
      <c r="G6" s="254" t="s">
        <v>0</v>
      </c>
      <c r="H6" s="141" t="s">
        <v>7</v>
      </c>
      <c r="I6" s="320"/>
      <c r="J6" s="143" t="s">
        <v>5</v>
      </c>
      <c r="K6" s="258" t="s">
        <v>4</v>
      </c>
      <c r="L6" s="334"/>
      <c r="M6" s="316"/>
    </row>
    <row r="7" spans="1:13" s="144" customFormat="1" ht="30" customHeight="1">
      <c r="A7" s="336" t="s">
        <v>13</v>
      </c>
      <c r="B7" s="336"/>
      <c r="C7" s="336"/>
      <c r="D7" s="336"/>
      <c r="E7" s="336"/>
      <c r="F7" s="336"/>
      <c r="G7" s="336"/>
      <c r="H7" s="336"/>
      <c r="I7" s="336"/>
      <c r="J7" s="336"/>
      <c r="K7" s="336"/>
      <c r="L7" s="336"/>
      <c r="M7" s="336"/>
    </row>
    <row r="8" spans="1:13" s="144" customFormat="1" ht="30" customHeight="1">
      <c r="A8" s="145" t="s">
        <v>106</v>
      </c>
      <c r="B8" s="145"/>
      <c r="C8" s="145"/>
      <c r="D8" s="252"/>
      <c r="E8" s="145"/>
      <c r="F8" s="147"/>
      <c r="G8" s="252"/>
      <c r="H8" s="148"/>
      <c r="I8" s="145"/>
      <c r="J8" s="145"/>
      <c r="K8" s="252"/>
      <c r="L8" s="148"/>
      <c r="M8" s="145"/>
    </row>
    <row r="9" spans="1:13" s="157" customFormat="1" ht="214.5" customHeight="1">
      <c r="A9" s="297"/>
      <c r="B9" s="256" t="s">
        <v>596</v>
      </c>
      <c r="C9" s="216" t="s">
        <v>598</v>
      </c>
      <c r="D9" s="217" t="s">
        <v>599</v>
      </c>
      <c r="E9" s="216" t="s">
        <v>600</v>
      </c>
      <c r="F9" s="218" t="s">
        <v>145</v>
      </c>
      <c r="G9" s="216" t="s">
        <v>601</v>
      </c>
      <c r="H9" s="278" t="s">
        <v>828</v>
      </c>
      <c r="I9" s="219">
        <v>778</v>
      </c>
      <c r="J9" s="220" t="s">
        <v>852</v>
      </c>
      <c r="K9" s="217" t="s">
        <v>602</v>
      </c>
      <c r="L9" s="219">
        <v>778</v>
      </c>
      <c r="M9" s="221"/>
    </row>
    <row r="10" spans="1:13" s="151" customFormat="1" ht="96.75" customHeight="1">
      <c r="A10" s="305" t="s">
        <v>543</v>
      </c>
      <c r="B10" s="256" t="s">
        <v>596</v>
      </c>
      <c r="C10" s="152" t="s">
        <v>589</v>
      </c>
      <c r="D10" s="153" t="s">
        <v>590</v>
      </c>
      <c r="E10" s="152" t="s">
        <v>591</v>
      </c>
      <c r="F10" s="154" t="s">
        <v>552</v>
      </c>
      <c r="G10" s="155" t="s">
        <v>592</v>
      </c>
      <c r="H10" s="149" t="s">
        <v>552</v>
      </c>
      <c r="I10" s="156">
        <v>0</v>
      </c>
      <c r="J10" s="150"/>
      <c r="K10" s="149" t="s">
        <v>138</v>
      </c>
      <c r="L10" s="156">
        <v>0</v>
      </c>
      <c r="M10" s="150"/>
    </row>
    <row r="11" spans="1:13" s="151" customFormat="1" ht="96.75" customHeight="1">
      <c r="A11" s="306"/>
      <c r="B11" s="256" t="s">
        <v>596</v>
      </c>
      <c r="C11" s="152" t="s">
        <v>593</v>
      </c>
      <c r="D11" s="153" t="s">
        <v>594</v>
      </c>
      <c r="E11" s="152" t="s">
        <v>595</v>
      </c>
      <c r="F11" s="154" t="s">
        <v>552</v>
      </c>
      <c r="G11" s="155" t="s">
        <v>592</v>
      </c>
      <c r="H11" s="149" t="s">
        <v>552</v>
      </c>
      <c r="I11" s="156">
        <v>80</v>
      </c>
      <c r="J11" s="150"/>
      <c r="K11" s="149" t="s">
        <v>138</v>
      </c>
      <c r="L11" s="156">
        <v>80</v>
      </c>
      <c r="M11" s="150"/>
    </row>
    <row r="12" spans="1:13" s="144" customFormat="1" ht="66.75" customHeight="1">
      <c r="A12" s="306"/>
      <c r="B12" s="337" t="s">
        <v>544</v>
      </c>
      <c r="C12" s="112" t="s">
        <v>806</v>
      </c>
      <c r="D12" s="113" t="s">
        <v>807</v>
      </c>
      <c r="E12" s="112" t="s">
        <v>851</v>
      </c>
      <c r="F12" s="112" t="s">
        <v>545</v>
      </c>
      <c r="G12" s="158" t="s">
        <v>546</v>
      </c>
      <c r="H12" s="158" t="s">
        <v>547</v>
      </c>
      <c r="I12" s="159" t="s">
        <v>783</v>
      </c>
      <c r="J12" s="160" t="s">
        <v>548</v>
      </c>
      <c r="K12" s="158" t="s">
        <v>138</v>
      </c>
      <c r="L12" s="159" t="s">
        <v>808</v>
      </c>
      <c r="M12" s="145"/>
    </row>
    <row r="13" spans="1:13" s="144" customFormat="1" ht="94.5" customHeight="1">
      <c r="A13" s="307"/>
      <c r="B13" s="338"/>
      <c r="C13" s="112" t="s">
        <v>549</v>
      </c>
      <c r="D13" s="113" t="s">
        <v>550</v>
      </c>
      <c r="E13" s="112" t="s">
        <v>551</v>
      </c>
      <c r="F13" s="114" t="s">
        <v>552</v>
      </c>
      <c r="G13" s="158" t="s">
        <v>189</v>
      </c>
      <c r="H13" s="160" t="s">
        <v>553</v>
      </c>
      <c r="I13" s="159">
        <v>0</v>
      </c>
      <c r="J13" s="161" t="s">
        <v>554</v>
      </c>
      <c r="K13" s="158" t="s">
        <v>138</v>
      </c>
      <c r="L13" s="159">
        <v>0</v>
      </c>
      <c r="M13" s="145"/>
    </row>
    <row r="14" spans="1:13" s="260" customFormat="1" ht="78" customHeight="1">
      <c r="A14" s="252" t="s">
        <v>543</v>
      </c>
      <c r="B14" s="280" t="s">
        <v>544</v>
      </c>
      <c r="C14" s="112" t="s">
        <v>802</v>
      </c>
      <c r="D14" s="113" t="s">
        <v>275</v>
      </c>
      <c r="E14" s="112" t="s">
        <v>803</v>
      </c>
      <c r="F14" s="114" t="s">
        <v>552</v>
      </c>
      <c r="G14" s="158" t="s">
        <v>804</v>
      </c>
      <c r="H14" s="160" t="s">
        <v>805</v>
      </c>
      <c r="I14" s="159">
        <v>260</v>
      </c>
      <c r="J14" s="161"/>
      <c r="K14" s="158" t="s">
        <v>277</v>
      </c>
      <c r="L14" s="159"/>
      <c r="M14" s="161"/>
    </row>
    <row r="15" spans="1:13" s="166" customFormat="1" ht="148.5">
      <c r="A15" s="162" t="s">
        <v>169</v>
      </c>
      <c r="B15" s="162" t="s">
        <v>694</v>
      </c>
      <c r="C15" s="163" t="s">
        <v>695</v>
      </c>
      <c r="D15" s="162" t="s">
        <v>853</v>
      </c>
      <c r="E15" s="163" t="s">
        <v>696</v>
      </c>
      <c r="F15" s="164" t="s">
        <v>697</v>
      </c>
      <c r="G15" s="164" t="s">
        <v>698</v>
      </c>
      <c r="H15" s="165" t="s">
        <v>699</v>
      </c>
      <c r="I15" s="165" t="s">
        <v>700</v>
      </c>
      <c r="J15" s="163" t="s">
        <v>701</v>
      </c>
      <c r="K15" s="162" t="s">
        <v>702</v>
      </c>
      <c r="L15" s="165" t="s">
        <v>700</v>
      </c>
      <c r="M15" s="163"/>
    </row>
    <row r="16" spans="1:13" s="144" customFormat="1" ht="90" customHeight="1">
      <c r="A16" s="168" t="s">
        <v>399</v>
      </c>
      <c r="B16" s="168" t="s">
        <v>400</v>
      </c>
      <c r="C16" s="167" t="s">
        <v>401</v>
      </c>
      <c r="D16" s="168" t="s">
        <v>402</v>
      </c>
      <c r="E16" s="169" t="s">
        <v>403</v>
      </c>
      <c r="F16" s="170" t="s">
        <v>404</v>
      </c>
      <c r="G16" s="168" t="s">
        <v>405</v>
      </c>
      <c r="H16" s="171" t="s">
        <v>854</v>
      </c>
      <c r="I16" s="172">
        <v>110159</v>
      </c>
      <c r="J16" s="167"/>
      <c r="K16" s="168" t="s">
        <v>138</v>
      </c>
      <c r="L16" s="172">
        <v>110411</v>
      </c>
      <c r="M16" s="167"/>
    </row>
    <row r="17" spans="1:13" s="135" customFormat="1" ht="76.5" customHeight="1">
      <c r="A17" s="252" t="s">
        <v>438</v>
      </c>
      <c r="B17" s="252" t="s">
        <v>510</v>
      </c>
      <c r="C17" s="293" t="s">
        <v>511</v>
      </c>
      <c r="D17" s="252" t="s">
        <v>512</v>
      </c>
      <c r="E17" s="111" t="s">
        <v>513</v>
      </c>
      <c r="F17" s="147"/>
      <c r="G17" s="173" t="s">
        <v>411</v>
      </c>
      <c r="H17" s="148"/>
      <c r="I17" s="174">
        <v>0</v>
      </c>
      <c r="J17" s="111"/>
      <c r="K17" s="252" t="s">
        <v>138</v>
      </c>
      <c r="L17" s="175">
        <v>0</v>
      </c>
      <c r="M17" s="150"/>
    </row>
    <row r="18" spans="1:13" s="136" customFormat="1" ht="30" customHeight="1">
      <c r="A18" s="310" t="s">
        <v>11</v>
      </c>
      <c r="B18" s="310"/>
      <c r="C18" s="310"/>
      <c r="D18" s="310"/>
      <c r="E18" s="310"/>
      <c r="F18" s="310"/>
      <c r="G18" s="310"/>
      <c r="H18" s="310"/>
      <c r="I18" s="310"/>
      <c r="J18" s="310"/>
      <c r="K18" s="310"/>
      <c r="L18" s="310"/>
      <c r="M18" s="310"/>
    </row>
    <row r="19" spans="1:13" s="268" customFormat="1" ht="54">
      <c r="A19" s="261" t="s">
        <v>543</v>
      </c>
      <c r="B19" s="281" t="s">
        <v>555</v>
      </c>
      <c r="C19" s="262" t="s">
        <v>809</v>
      </c>
      <c r="D19" s="263" t="s">
        <v>810</v>
      </c>
      <c r="E19" s="262" t="s">
        <v>855</v>
      </c>
      <c r="F19" s="261" t="s">
        <v>811</v>
      </c>
      <c r="G19" s="261" t="s">
        <v>812</v>
      </c>
      <c r="H19" s="261" t="s">
        <v>813</v>
      </c>
      <c r="I19" s="264">
        <v>73</v>
      </c>
      <c r="J19" s="265"/>
      <c r="K19" s="266" t="s">
        <v>138</v>
      </c>
      <c r="L19" s="264">
        <v>75</v>
      </c>
      <c r="M19" s="267"/>
    </row>
    <row r="20" spans="1:13" s="268" customFormat="1" ht="156" customHeight="1">
      <c r="A20" s="261" t="s">
        <v>814</v>
      </c>
      <c r="B20" s="281" t="s">
        <v>555</v>
      </c>
      <c r="C20" s="262" t="s">
        <v>815</v>
      </c>
      <c r="D20" s="263" t="s">
        <v>816</v>
      </c>
      <c r="E20" s="262" t="s">
        <v>817</v>
      </c>
      <c r="F20" s="261" t="s">
        <v>818</v>
      </c>
      <c r="G20" s="261" t="s">
        <v>592</v>
      </c>
      <c r="H20" s="262" t="s">
        <v>819</v>
      </c>
      <c r="I20" s="264">
        <v>75</v>
      </c>
      <c r="J20" s="265"/>
      <c r="K20" s="266" t="s">
        <v>138</v>
      </c>
      <c r="L20" s="264">
        <v>75</v>
      </c>
      <c r="M20" s="265"/>
    </row>
    <row r="21" spans="1:13" ht="30" customHeight="1">
      <c r="A21" s="310" t="s">
        <v>107</v>
      </c>
      <c r="B21" s="310"/>
      <c r="C21" s="310"/>
      <c r="D21" s="310"/>
      <c r="E21" s="310"/>
      <c r="F21" s="310"/>
      <c r="G21" s="310"/>
      <c r="H21" s="310"/>
      <c r="I21" s="310"/>
      <c r="J21" s="310"/>
      <c r="K21" s="310"/>
      <c r="L21" s="310"/>
      <c r="M21" s="310"/>
    </row>
    <row r="22" spans="1:13" ht="100.5" customHeight="1">
      <c r="A22" s="149" t="s">
        <v>153</v>
      </c>
      <c r="B22" s="149" t="s">
        <v>154</v>
      </c>
      <c r="C22" s="54" t="s">
        <v>155</v>
      </c>
      <c r="D22" s="55" t="s">
        <v>156</v>
      </c>
      <c r="E22" s="54" t="s">
        <v>157</v>
      </c>
      <c r="F22" s="54" t="s">
        <v>74</v>
      </c>
      <c r="G22" s="210" t="s">
        <v>158</v>
      </c>
      <c r="H22" s="290" t="s">
        <v>608</v>
      </c>
      <c r="I22" s="56">
        <v>0</v>
      </c>
      <c r="J22" s="54"/>
      <c r="K22" s="55" t="s">
        <v>138</v>
      </c>
      <c r="L22" s="58">
        <v>0</v>
      </c>
      <c r="M22" s="57"/>
    </row>
    <row r="23" spans="1:13" s="157" customFormat="1" ht="102" customHeight="1">
      <c r="A23" s="305" t="s">
        <v>543</v>
      </c>
      <c r="B23" s="305" t="s">
        <v>829</v>
      </c>
      <c r="C23" s="152" t="s">
        <v>603</v>
      </c>
      <c r="D23" s="153" t="s">
        <v>604</v>
      </c>
      <c r="E23" s="152" t="s">
        <v>605</v>
      </c>
      <c r="F23" s="223" t="s">
        <v>606</v>
      </c>
      <c r="G23" s="224" t="s">
        <v>607</v>
      </c>
      <c r="H23" s="225" t="s">
        <v>608</v>
      </c>
      <c r="I23" s="226">
        <v>1911</v>
      </c>
      <c r="J23" s="223" t="s">
        <v>609</v>
      </c>
      <c r="K23" s="227" t="s">
        <v>138</v>
      </c>
      <c r="L23" s="226">
        <v>1911</v>
      </c>
      <c r="M23" s="228"/>
    </row>
    <row r="24" spans="1:13" s="157" customFormat="1" ht="126.75" customHeight="1">
      <c r="A24" s="306"/>
      <c r="B24" s="306"/>
      <c r="C24" s="152" t="s">
        <v>610</v>
      </c>
      <c r="D24" s="153" t="s">
        <v>611</v>
      </c>
      <c r="E24" s="152" t="s">
        <v>612</v>
      </c>
      <c r="F24" s="224" t="s">
        <v>178</v>
      </c>
      <c r="G24" s="224" t="s">
        <v>592</v>
      </c>
      <c r="H24" s="229" t="s">
        <v>834</v>
      </c>
      <c r="I24" s="226">
        <v>1910</v>
      </c>
      <c r="J24" s="223" t="s">
        <v>613</v>
      </c>
      <c r="K24" s="227" t="s">
        <v>138</v>
      </c>
      <c r="L24" s="226">
        <v>1850</v>
      </c>
      <c r="M24" s="228"/>
    </row>
    <row r="25" spans="1:13" s="157" customFormat="1" ht="71.25" customHeight="1">
      <c r="A25" s="307"/>
      <c r="B25" s="307"/>
      <c r="C25" s="152" t="s">
        <v>614</v>
      </c>
      <c r="D25" s="153" t="s">
        <v>611</v>
      </c>
      <c r="E25" s="152" t="s">
        <v>615</v>
      </c>
      <c r="F25" s="224" t="s">
        <v>552</v>
      </c>
      <c r="G25" s="224" t="s">
        <v>592</v>
      </c>
      <c r="H25" s="230" t="s">
        <v>616</v>
      </c>
      <c r="I25" s="226">
        <v>100</v>
      </c>
      <c r="J25" s="223" t="s">
        <v>617</v>
      </c>
      <c r="K25" s="227" t="s">
        <v>277</v>
      </c>
      <c r="L25" s="226">
        <v>0</v>
      </c>
      <c r="M25" s="228"/>
    </row>
    <row r="26" spans="1:13" ht="30" customHeight="1">
      <c r="A26" s="311" t="s">
        <v>14</v>
      </c>
      <c r="B26" s="311"/>
      <c r="C26" s="311"/>
      <c r="D26" s="311"/>
      <c r="E26" s="311"/>
      <c r="F26" s="311"/>
      <c r="G26" s="311"/>
      <c r="H26" s="311"/>
      <c r="I26" s="311"/>
      <c r="J26" s="311"/>
      <c r="K26" s="311"/>
      <c r="L26" s="311"/>
      <c r="M26" s="311"/>
    </row>
    <row r="27" spans="1:13" ht="29.25" customHeight="1">
      <c r="A27" s="310" t="s">
        <v>12</v>
      </c>
      <c r="B27" s="310"/>
      <c r="C27" s="310"/>
      <c r="D27" s="310"/>
      <c r="E27" s="310"/>
      <c r="F27" s="310"/>
      <c r="G27" s="310"/>
      <c r="H27" s="310"/>
      <c r="I27" s="310"/>
      <c r="J27" s="310"/>
      <c r="K27" s="310"/>
      <c r="L27" s="310"/>
      <c r="M27" s="310"/>
    </row>
    <row r="28" spans="1:13" ht="89.25" customHeight="1">
      <c r="A28" s="279" t="s">
        <v>830</v>
      </c>
      <c r="B28" s="252" t="s">
        <v>648</v>
      </c>
      <c r="C28" s="164" t="s">
        <v>649</v>
      </c>
      <c r="D28" s="162" t="s">
        <v>650</v>
      </c>
      <c r="E28" s="164" t="s">
        <v>651</v>
      </c>
      <c r="F28" s="164"/>
      <c r="G28" s="162" t="s">
        <v>652</v>
      </c>
      <c r="H28" s="162" t="s">
        <v>653</v>
      </c>
      <c r="I28" s="178">
        <v>22800</v>
      </c>
      <c r="J28" s="164"/>
      <c r="K28" s="162" t="s">
        <v>138</v>
      </c>
      <c r="L28" s="178">
        <v>21660</v>
      </c>
      <c r="M28" s="164"/>
    </row>
    <row r="29" spans="1:13" ht="72.75" customHeight="1">
      <c r="A29" s="257" t="s">
        <v>399</v>
      </c>
      <c r="B29" s="257" t="s">
        <v>408</v>
      </c>
      <c r="C29" s="179" t="s">
        <v>409</v>
      </c>
      <c r="D29" s="180" t="s">
        <v>134</v>
      </c>
      <c r="E29" s="179" t="s">
        <v>410</v>
      </c>
      <c r="F29" s="180" t="s">
        <v>118</v>
      </c>
      <c r="G29" s="180" t="s">
        <v>411</v>
      </c>
      <c r="H29" s="180" t="s">
        <v>118</v>
      </c>
      <c r="I29" s="181">
        <v>0</v>
      </c>
      <c r="J29" s="179" t="s">
        <v>410</v>
      </c>
      <c r="K29" s="182" t="s">
        <v>138</v>
      </c>
      <c r="L29" s="183">
        <v>0</v>
      </c>
      <c r="M29" s="182"/>
    </row>
    <row r="30" spans="1:13" ht="75.75" customHeight="1">
      <c r="A30" s="308" t="s">
        <v>399</v>
      </c>
      <c r="B30" s="308" t="s">
        <v>408</v>
      </c>
      <c r="C30" s="184" t="s">
        <v>412</v>
      </c>
      <c r="D30" s="180" t="s">
        <v>413</v>
      </c>
      <c r="E30" s="184" t="s">
        <v>414</v>
      </c>
      <c r="F30" s="184"/>
      <c r="G30" s="185" t="s">
        <v>415</v>
      </c>
      <c r="H30" s="180">
        <v>60</v>
      </c>
      <c r="I30" s="181">
        <v>0</v>
      </c>
      <c r="J30" s="186" t="s">
        <v>416</v>
      </c>
      <c r="K30" s="182" t="s">
        <v>146</v>
      </c>
      <c r="L30" s="64">
        <v>0</v>
      </c>
      <c r="M30" s="182"/>
    </row>
    <row r="31" spans="1:13" ht="123.75" customHeight="1">
      <c r="A31" s="309"/>
      <c r="B31" s="309"/>
      <c r="C31" s="184" t="s">
        <v>417</v>
      </c>
      <c r="D31" s="180" t="s">
        <v>176</v>
      </c>
      <c r="E31" s="186" t="s">
        <v>856</v>
      </c>
      <c r="F31" s="180" t="s">
        <v>118</v>
      </c>
      <c r="G31" s="180" t="s">
        <v>178</v>
      </c>
      <c r="H31" s="180" t="s">
        <v>118</v>
      </c>
      <c r="I31" s="181" t="s">
        <v>178</v>
      </c>
      <c r="J31" s="186" t="s">
        <v>857</v>
      </c>
      <c r="K31" s="182" t="s">
        <v>146</v>
      </c>
      <c r="L31" s="64">
        <v>0</v>
      </c>
      <c r="M31" s="182"/>
    </row>
    <row r="32" spans="1:13" s="136" customFormat="1" ht="30" customHeight="1">
      <c r="A32" s="310" t="s">
        <v>108</v>
      </c>
      <c r="B32" s="310"/>
      <c r="C32" s="310"/>
      <c r="D32" s="310"/>
      <c r="E32" s="310"/>
      <c r="F32" s="310"/>
      <c r="G32" s="310"/>
      <c r="H32" s="310"/>
      <c r="I32" s="310"/>
      <c r="J32" s="310"/>
      <c r="K32" s="310"/>
      <c r="L32" s="310"/>
      <c r="M32" s="310"/>
    </row>
    <row r="33" spans="1:13" s="136" customFormat="1" ht="94.5" customHeight="1">
      <c r="A33" s="303" t="s">
        <v>131</v>
      </c>
      <c r="B33" s="146" t="s">
        <v>132</v>
      </c>
      <c r="C33" s="147" t="s">
        <v>147</v>
      </c>
      <c r="D33" s="252" t="s">
        <v>134</v>
      </c>
      <c r="E33" s="177" t="s">
        <v>135</v>
      </c>
      <c r="F33" s="177" t="s">
        <v>136</v>
      </c>
      <c r="G33" s="173" t="s">
        <v>139</v>
      </c>
      <c r="H33" s="177" t="s">
        <v>140</v>
      </c>
      <c r="I33" s="187">
        <v>13390</v>
      </c>
      <c r="J33" s="177" t="s">
        <v>135</v>
      </c>
      <c r="K33" s="252" t="s">
        <v>138</v>
      </c>
      <c r="L33" s="187">
        <v>13443</v>
      </c>
      <c r="M33" s="177" t="s">
        <v>137</v>
      </c>
    </row>
    <row r="34" spans="1:13" s="136" customFormat="1" ht="75" customHeight="1">
      <c r="A34" s="301"/>
      <c r="B34" s="304" t="s">
        <v>670</v>
      </c>
      <c r="C34" s="176" t="s">
        <v>671</v>
      </c>
      <c r="D34" s="252" t="s">
        <v>858</v>
      </c>
      <c r="E34" s="177" t="s">
        <v>672</v>
      </c>
      <c r="F34" s="176"/>
      <c r="G34" s="173" t="s">
        <v>592</v>
      </c>
      <c r="H34" s="176"/>
      <c r="I34" s="187">
        <v>1537</v>
      </c>
      <c r="J34" s="176"/>
      <c r="K34" s="252" t="s">
        <v>673</v>
      </c>
      <c r="L34" s="188">
        <v>1556</v>
      </c>
      <c r="M34" s="176"/>
    </row>
    <row r="35" spans="1:13" s="136" customFormat="1" ht="75" customHeight="1">
      <c r="A35" s="302"/>
      <c r="B35" s="304"/>
      <c r="C35" s="177" t="s">
        <v>674</v>
      </c>
      <c r="D35" s="252" t="s">
        <v>859</v>
      </c>
      <c r="E35" s="177" t="s">
        <v>675</v>
      </c>
      <c r="F35" s="176"/>
      <c r="G35" s="173" t="s">
        <v>676</v>
      </c>
      <c r="H35" s="176"/>
      <c r="I35" s="174">
        <v>96</v>
      </c>
      <c r="J35" s="177"/>
      <c r="K35" s="252" t="s">
        <v>673</v>
      </c>
      <c r="L35" s="174">
        <v>96</v>
      </c>
      <c r="M35" s="176"/>
    </row>
    <row r="36" spans="1:13" s="1" customFormat="1" ht="70.5" customHeight="1">
      <c r="A36" s="271" t="s">
        <v>543</v>
      </c>
      <c r="B36" s="296" t="s">
        <v>555</v>
      </c>
      <c r="C36" s="270" t="s">
        <v>556</v>
      </c>
      <c r="D36" s="271" t="s">
        <v>557</v>
      </c>
      <c r="E36" s="270" t="s">
        <v>558</v>
      </c>
      <c r="F36" s="269"/>
      <c r="G36" s="274" t="s">
        <v>820</v>
      </c>
      <c r="H36" s="274" t="s">
        <v>559</v>
      </c>
      <c r="I36" s="272">
        <v>130</v>
      </c>
      <c r="J36" s="269"/>
      <c r="K36" s="271" t="s">
        <v>138</v>
      </c>
      <c r="L36" s="272">
        <v>130</v>
      </c>
      <c r="M36" s="269"/>
    </row>
    <row r="37" spans="1:13" s="136" customFormat="1" ht="70.5" customHeight="1">
      <c r="A37" s="331" t="s">
        <v>543</v>
      </c>
      <c r="B37" s="340" t="s">
        <v>544</v>
      </c>
      <c r="C37" s="253" t="s">
        <v>560</v>
      </c>
      <c r="D37" s="252" t="s">
        <v>540</v>
      </c>
      <c r="E37" s="253" t="s">
        <v>561</v>
      </c>
      <c r="F37" s="255"/>
      <c r="G37" s="173" t="s">
        <v>821</v>
      </c>
      <c r="H37" s="279" t="s">
        <v>835</v>
      </c>
      <c r="I37" s="189">
        <v>5000</v>
      </c>
      <c r="J37" s="255"/>
      <c r="K37" s="252"/>
      <c r="L37" s="190"/>
      <c r="M37" s="255"/>
    </row>
    <row r="38" spans="1:13" s="136" customFormat="1" ht="108.75" customHeight="1">
      <c r="A38" s="331"/>
      <c r="B38" s="340"/>
      <c r="C38" s="253" t="s">
        <v>562</v>
      </c>
      <c r="D38" s="252" t="s">
        <v>563</v>
      </c>
      <c r="E38" s="253"/>
      <c r="F38" s="255"/>
      <c r="G38" s="173"/>
      <c r="H38" s="253"/>
      <c r="I38" s="189"/>
      <c r="J38" s="253" t="s">
        <v>564</v>
      </c>
      <c r="K38" s="252" t="s">
        <v>195</v>
      </c>
      <c r="L38" s="190">
        <v>18981</v>
      </c>
      <c r="M38" s="253" t="s">
        <v>565</v>
      </c>
    </row>
    <row r="39" spans="1:13" s="136" customFormat="1" ht="108.75" customHeight="1">
      <c r="A39" s="331"/>
      <c r="B39" s="340"/>
      <c r="C39" s="255" t="s">
        <v>566</v>
      </c>
      <c r="D39" s="252" t="s">
        <v>567</v>
      </c>
      <c r="E39" s="253" t="s">
        <v>568</v>
      </c>
      <c r="F39" s="255"/>
      <c r="G39" s="173" t="s">
        <v>569</v>
      </c>
      <c r="H39" s="279" t="s">
        <v>570</v>
      </c>
      <c r="I39" s="189">
        <v>453</v>
      </c>
      <c r="J39" s="255"/>
      <c r="K39" s="252" t="s">
        <v>138</v>
      </c>
      <c r="L39" s="190">
        <v>431</v>
      </c>
      <c r="M39" s="255"/>
    </row>
    <row r="40" spans="1:13" s="136" customFormat="1" ht="108.75" customHeight="1">
      <c r="A40" s="331"/>
      <c r="B40" s="340"/>
      <c r="C40" s="255" t="s">
        <v>571</v>
      </c>
      <c r="D40" s="252" t="s">
        <v>572</v>
      </c>
      <c r="E40" s="253" t="s">
        <v>573</v>
      </c>
      <c r="F40" s="255"/>
      <c r="G40" s="173" t="s">
        <v>822</v>
      </c>
      <c r="H40" s="279" t="s">
        <v>843</v>
      </c>
      <c r="I40" s="189">
        <v>300</v>
      </c>
      <c r="J40" s="255"/>
      <c r="K40" s="252" t="s">
        <v>146</v>
      </c>
      <c r="L40" s="190">
        <v>200</v>
      </c>
      <c r="M40" s="255"/>
    </row>
    <row r="41" spans="1:13" s="276" customFormat="1" ht="108.75" customHeight="1">
      <c r="A41" s="331"/>
      <c r="B41" s="340"/>
      <c r="C41" s="249" t="s">
        <v>823</v>
      </c>
      <c r="D41" s="273" t="s">
        <v>303</v>
      </c>
      <c r="E41" s="249" t="s">
        <v>824</v>
      </c>
      <c r="F41" s="270"/>
      <c r="G41" s="274" t="s">
        <v>825</v>
      </c>
      <c r="H41" s="270"/>
      <c r="I41" s="275">
        <v>519</v>
      </c>
      <c r="J41" s="270"/>
      <c r="K41" s="271" t="s">
        <v>138</v>
      </c>
      <c r="L41" s="275">
        <v>439</v>
      </c>
      <c r="M41" s="277"/>
    </row>
    <row r="42" spans="1:13" s="276" customFormat="1" ht="97.5" customHeight="1">
      <c r="A42" s="331"/>
      <c r="B42" s="340"/>
      <c r="C42" s="249" t="s">
        <v>826</v>
      </c>
      <c r="D42" s="273" t="s">
        <v>156</v>
      </c>
      <c r="E42" s="249" t="s">
        <v>827</v>
      </c>
      <c r="F42" s="270"/>
      <c r="G42" s="274" t="s">
        <v>139</v>
      </c>
      <c r="H42" s="270"/>
      <c r="I42" s="275"/>
      <c r="J42" s="270"/>
      <c r="K42" s="271" t="s">
        <v>138</v>
      </c>
      <c r="L42" s="275">
        <v>700</v>
      </c>
      <c r="M42" s="269"/>
    </row>
    <row r="43" spans="1:13" s="136" customFormat="1" ht="108.75" customHeight="1">
      <c r="A43" s="252" t="s">
        <v>399</v>
      </c>
      <c r="B43" s="279" t="s">
        <v>860</v>
      </c>
      <c r="C43" s="112" t="s">
        <v>798</v>
      </c>
      <c r="D43" s="114" t="s">
        <v>799</v>
      </c>
      <c r="E43" s="112" t="s">
        <v>800</v>
      </c>
      <c r="F43" s="222"/>
      <c r="G43" s="173" t="s">
        <v>592</v>
      </c>
      <c r="H43" s="173" t="s">
        <v>801</v>
      </c>
      <c r="I43" s="190">
        <v>2817</v>
      </c>
      <c r="J43" s="231"/>
      <c r="K43" s="252" t="s">
        <v>138</v>
      </c>
      <c r="L43" s="190">
        <v>2734</v>
      </c>
      <c r="M43" s="231"/>
    </row>
    <row r="44" spans="1:13" s="136" customFormat="1" ht="75.75" customHeight="1">
      <c r="A44" s="303" t="s">
        <v>438</v>
      </c>
      <c r="B44" s="303" t="s">
        <v>510</v>
      </c>
      <c r="C44" s="293" t="s">
        <v>514</v>
      </c>
      <c r="D44" s="252" t="s">
        <v>515</v>
      </c>
      <c r="E44" s="177" t="s">
        <v>516</v>
      </c>
      <c r="F44" s="147"/>
      <c r="G44" s="173" t="s">
        <v>518</v>
      </c>
      <c r="H44" s="146"/>
      <c r="I44" s="191">
        <v>540</v>
      </c>
      <c r="J44" s="147"/>
      <c r="K44" s="252" t="s">
        <v>138</v>
      </c>
      <c r="L44" s="192">
        <v>540</v>
      </c>
      <c r="M44" s="147"/>
    </row>
    <row r="45" spans="1:13" s="136" customFormat="1" ht="75.75" customHeight="1">
      <c r="A45" s="301"/>
      <c r="B45" s="302"/>
      <c r="C45" s="293" t="s">
        <v>519</v>
      </c>
      <c r="D45" s="252" t="s">
        <v>156</v>
      </c>
      <c r="E45" s="177" t="s">
        <v>520</v>
      </c>
      <c r="F45" s="147"/>
      <c r="G45" s="173" t="s">
        <v>517</v>
      </c>
      <c r="H45" s="146"/>
      <c r="I45" s="191">
        <v>131</v>
      </c>
      <c r="J45" s="147"/>
      <c r="K45" s="252" t="s">
        <v>521</v>
      </c>
      <c r="L45" s="192">
        <v>242</v>
      </c>
      <c r="M45" s="147"/>
    </row>
    <row r="46" spans="1:13" s="136" customFormat="1" ht="75.75" customHeight="1">
      <c r="A46" s="301"/>
      <c r="B46" s="193" t="s">
        <v>522</v>
      </c>
      <c r="C46" s="293" t="s">
        <v>523</v>
      </c>
      <c r="D46" s="252" t="s">
        <v>524</v>
      </c>
      <c r="E46" s="177" t="s">
        <v>525</v>
      </c>
      <c r="F46" s="147"/>
      <c r="G46" s="173" t="s">
        <v>517</v>
      </c>
      <c r="H46" s="146"/>
      <c r="I46" s="191">
        <v>272</v>
      </c>
      <c r="J46" s="147"/>
      <c r="K46" s="252" t="s">
        <v>521</v>
      </c>
      <c r="L46" s="192">
        <v>274</v>
      </c>
      <c r="M46" s="147"/>
    </row>
    <row r="47" spans="1:13" s="136" customFormat="1" ht="75.75" customHeight="1">
      <c r="A47" s="301"/>
      <c r="B47" s="193" t="s">
        <v>526</v>
      </c>
      <c r="C47" s="253" t="s">
        <v>527</v>
      </c>
      <c r="D47" s="252" t="s">
        <v>176</v>
      </c>
      <c r="E47" s="177" t="s">
        <v>528</v>
      </c>
      <c r="F47" s="147"/>
      <c r="G47" s="173" t="s">
        <v>517</v>
      </c>
      <c r="H47" s="146"/>
      <c r="I47" s="191">
        <v>0</v>
      </c>
      <c r="J47" s="147"/>
      <c r="K47" s="252" t="s">
        <v>521</v>
      </c>
      <c r="L47" s="192">
        <v>0</v>
      </c>
      <c r="M47" s="147"/>
    </row>
    <row r="48" spans="1:13" s="136" customFormat="1" ht="75.75" customHeight="1">
      <c r="A48" s="301"/>
      <c r="B48" s="146" t="s">
        <v>484</v>
      </c>
      <c r="C48" s="293" t="s">
        <v>527</v>
      </c>
      <c r="D48" s="252" t="s">
        <v>529</v>
      </c>
      <c r="E48" s="177" t="s">
        <v>530</v>
      </c>
      <c r="F48" s="147"/>
      <c r="G48" s="173" t="s">
        <v>517</v>
      </c>
      <c r="H48" s="146"/>
      <c r="I48" s="194">
        <v>0</v>
      </c>
      <c r="J48" s="147"/>
      <c r="K48" s="252" t="s">
        <v>521</v>
      </c>
      <c r="L48" s="195">
        <v>0</v>
      </c>
      <c r="M48" s="147"/>
    </row>
    <row r="49" spans="1:13" s="136" customFormat="1" ht="75.75" customHeight="1">
      <c r="A49" s="301"/>
      <c r="B49" s="303" t="s">
        <v>493</v>
      </c>
      <c r="C49" s="293" t="s">
        <v>531</v>
      </c>
      <c r="D49" s="252" t="s">
        <v>532</v>
      </c>
      <c r="E49" s="177" t="s">
        <v>533</v>
      </c>
      <c r="F49" s="147"/>
      <c r="G49" s="173" t="s">
        <v>517</v>
      </c>
      <c r="H49" s="146"/>
      <c r="I49" s="194">
        <v>0</v>
      </c>
      <c r="J49" s="147"/>
      <c r="K49" s="252" t="s">
        <v>521</v>
      </c>
      <c r="L49" s="195">
        <v>0</v>
      </c>
      <c r="M49" s="147"/>
    </row>
    <row r="50" spans="1:13" s="136" customFormat="1" ht="75.75" customHeight="1">
      <c r="A50" s="301"/>
      <c r="B50" s="302"/>
      <c r="C50" s="293" t="s">
        <v>534</v>
      </c>
      <c r="D50" s="252" t="s">
        <v>303</v>
      </c>
      <c r="E50" s="177" t="s">
        <v>535</v>
      </c>
      <c r="F50" s="147"/>
      <c r="G50" s="173" t="s">
        <v>517</v>
      </c>
      <c r="H50" s="146"/>
      <c r="I50" s="194">
        <v>0</v>
      </c>
      <c r="J50" s="147"/>
      <c r="K50" s="252" t="s">
        <v>521</v>
      </c>
      <c r="L50" s="195">
        <v>0</v>
      </c>
      <c r="M50" s="147"/>
    </row>
    <row r="51" spans="1:13" s="136" customFormat="1" ht="69" customHeight="1">
      <c r="A51" s="301" t="s">
        <v>794</v>
      </c>
      <c r="B51" s="303" t="s">
        <v>536</v>
      </c>
      <c r="C51" s="325" t="s">
        <v>523</v>
      </c>
      <c r="D51" s="252" t="s">
        <v>532</v>
      </c>
      <c r="E51" s="177" t="s">
        <v>537</v>
      </c>
      <c r="F51" s="147"/>
      <c r="G51" s="173" t="s">
        <v>517</v>
      </c>
      <c r="H51" s="146" t="s">
        <v>862</v>
      </c>
      <c r="I51" s="194">
        <v>0</v>
      </c>
      <c r="J51" s="147"/>
      <c r="K51" s="252" t="s">
        <v>521</v>
      </c>
      <c r="L51" s="195">
        <v>0</v>
      </c>
      <c r="M51" s="147"/>
    </row>
    <row r="52" spans="1:13" s="136" customFormat="1" ht="69" customHeight="1">
      <c r="A52" s="301"/>
      <c r="B52" s="301"/>
      <c r="C52" s="326"/>
      <c r="D52" s="252" t="s">
        <v>532</v>
      </c>
      <c r="E52" s="177" t="s">
        <v>538</v>
      </c>
      <c r="F52" s="147"/>
      <c r="G52" s="173" t="s">
        <v>517</v>
      </c>
      <c r="H52" s="146" t="s">
        <v>863</v>
      </c>
      <c r="I52" s="194">
        <v>0</v>
      </c>
      <c r="J52" s="147"/>
      <c r="K52" s="252" t="s">
        <v>521</v>
      </c>
      <c r="L52" s="195">
        <v>0</v>
      </c>
      <c r="M52" s="147"/>
    </row>
    <row r="53" spans="1:13" s="136" customFormat="1" ht="69" customHeight="1">
      <c r="A53" s="301"/>
      <c r="B53" s="301"/>
      <c r="C53" s="326"/>
      <c r="D53" s="252"/>
      <c r="E53" s="177" t="s">
        <v>539</v>
      </c>
      <c r="F53" s="147"/>
      <c r="G53" s="173" t="s">
        <v>517</v>
      </c>
      <c r="H53" s="146" t="s">
        <v>864</v>
      </c>
      <c r="I53" s="194">
        <v>0</v>
      </c>
      <c r="J53" s="147"/>
      <c r="K53" s="252" t="s">
        <v>521</v>
      </c>
      <c r="L53" s="195">
        <v>0</v>
      </c>
      <c r="M53" s="147"/>
    </row>
    <row r="54" spans="1:13" s="136" customFormat="1" ht="69" customHeight="1">
      <c r="A54" s="301"/>
      <c r="B54" s="301"/>
      <c r="C54" s="326"/>
      <c r="D54" s="252" t="s">
        <v>540</v>
      </c>
      <c r="E54" s="177" t="s">
        <v>861</v>
      </c>
      <c r="F54" s="147"/>
      <c r="G54" s="173" t="s">
        <v>517</v>
      </c>
      <c r="H54" s="146"/>
      <c r="I54" s="194">
        <v>791</v>
      </c>
      <c r="J54" s="147"/>
      <c r="K54" s="252" t="s">
        <v>521</v>
      </c>
      <c r="L54" s="195">
        <v>791</v>
      </c>
      <c r="M54" s="147"/>
    </row>
    <row r="55" spans="1:13" s="136" customFormat="1" ht="69" customHeight="1">
      <c r="A55" s="301"/>
      <c r="B55" s="301"/>
      <c r="C55" s="326"/>
      <c r="D55" s="252" t="s">
        <v>279</v>
      </c>
      <c r="E55" s="177" t="s">
        <v>541</v>
      </c>
      <c r="F55" s="147"/>
      <c r="G55" s="173" t="s">
        <v>517</v>
      </c>
      <c r="H55" s="146"/>
      <c r="I55" s="194">
        <v>0</v>
      </c>
      <c r="J55" s="147"/>
      <c r="K55" s="252" t="s">
        <v>521</v>
      </c>
      <c r="L55" s="195">
        <v>0</v>
      </c>
      <c r="M55" s="147"/>
    </row>
    <row r="56" spans="1:13" s="136" customFormat="1" ht="69" customHeight="1">
      <c r="A56" s="302"/>
      <c r="B56" s="301"/>
      <c r="C56" s="326"/>
      <c r="D56" s="252" t="s">
        <v>156</v>
      </c>
      <c r="E56" s="177" t="s">
        <v>542</v>
      </c>
      <c r="F56" s="147"/>
      <c r="G56" s="196" t="s">
        <v>517</v>
      </c>
      <c r="H56" s="173" t="s">
        <v>865</v>
      </c>
      <c r="I56" s="194">
        <v>106</v>
      </c>
      <c r="J56" s="147"/>
      <c r="K56" s="252" t="s">
        <v>521</v>
      </c>
      <c r="L56" s="195">
        <v>96</v>
      </c>
      <c r="M56" s="147"/>
    </row>
    <row r="57" spans="1:13" s="136" customFormat="1" ht="30" customHeight="1">
      <c r="A57" s="310" t="s">
        <v>119</v>
      </c>
      <c r="B57" s="310"/>
      <c r="C57" s="310"/>
      <c r="D57" s="310"/>
      <c r="E57" s="310"/>
      <c r="F57" s="310"/>
      <c r="G57" s="310"/>
      <c r="H57" s="310"/>
      <c r="I57" s="310"/>
      <c r="J57" s="310"/>
      <c r="K57" s="310"/>
      <c r="L57" s="310"/>
      <c r="M57" s="310"/>
    </row>
    <row r="58" spans="1:13" s="136" customFormat="1" ht="179.25" customHeight="1">
      <c r="A58" s="252" t="s">
        <v>543</v>
      </c>
      <c r="B58" s="282" t="s">
        <v>544</v>
      </c>
      <c r="C58" s="115" t="s">
        <v>574</v>
      </c>
      <c r="D58" s="116" t="s">
        <v>557</v>
      </c>
      <c r="E58" s="115" t="s">
        <v>575</v>
      </c>
      <c r="F58" s="117" t="s">
        <v>193</v>
      </c>
      <c r="G58" s="117"/>
      <c r="H58" s="200" t="s">
        <v>849</v>
      </c>
      <c r="I58" s="198">
        <v>421</v>
      </c>
      <c r="J58" s="115" t="s">
        <v>576</v>
      </c>
      <c r="K58" s="116" t="s">
        <v>138</v>
      </c>
      <c r="L58" s="198">
        <v>421</v>
      </c>
      <c r="M58" s="199"/>
    </row>
    <row r="59" spans="1:13" s="136" customFormat="1" ht="111" customHeight="1">
      <c r="A59" s="303" t="s">
        <v>543</v>
      </c>
      <c r="B59" s="283" t="s">
        <v>544</v>
      </c>
      <c r="C59" s="115" t="s">
        <v>577</v>
      </c>
      <c r="D59" s="116" t="s">
        <v>156</v>
      </c>
      <c r="E59" s="115" t="s">
        <v>578</v>
      </c>
      <c r="F59" s="117" t="s">
        <v>193</v>
      </c>
      <c r="G59" s="117" t="s">
        <v>178</v>
      </c>
      <c r="H59" s="200" t="s">
        <v>850</v>
      </c>
      <c r="I59" s="198">
        <v>499</v>
      </c>
      <c r="J59" s="118"/>
      <c r="K59" s="116" t="s">
        <v>138</v>
      </c>
      <c r="L59" s="198">
        <v>499</v>
      </c>
      <c r="M59" s="118" t="s">
        <v>579</v>
      </c>
    </row>
    <row r="60" spans="1:13" s="136" customFormat="1" ht="111" customHeight="1">
      <c r="A60" s="301"/>
      <c r="B60" s="284" t="s">
        <v>580</v>
      </c>
      <c r="C60" s="115" t="s">
        <v>581</v>
      </c>
      <c r="D60" s="116" t="s">
        <v>192</v>
      </c>
      <c r="E60" s="115"/>
      <c r="F60" s="117"/>
      <c r="G60" s="201"/>
      <c r="H60" s="197"/>
      <c r="I60" s="198"/>
      <c r="J60" s="115" t="s">
        <v>582</v>
      </c>
      <c r="K60" s="116" t="s">
        <v>195</v>
      </c>
      <c r="L60" s="198">
        <v>983</v>
      </c>
      <c r="M60" s="118"/>
    </row>
    <row r="61" spans="1:13" s="136" customFormat="1" ht="139.5" customHeight="1">
      <c r="A61" s="302"/>
      <c r="B61" s="284" t="s">
        <v>580</v>
      </c>
      <c r="C61" s="177" t="s">
        <v>583</v>
      </c>
      <c r="D61" s="252" t="s">
        <v>584</v>
      </c>
      <c r="E61" s="147"/>
      <c r="F61" s="147"/>
      <c r="G61" s="252"/>
      <c r="H61" s="147"/>
      <c r="I61" s="147"/>
      <c r="J61" s="177" t="s">
        <v>585</v>
      </c>
      <c r="K61" s="116" t="s">
        <v>195</v>
      </c>
      <c r="L61" s="198">
        <v>500</v>
      </c>
      <c r="M61" s="118" t="s">
        <v>579</v>
      </c>
    </row>
    <row r="62" spans="1:13" ht="30" customHeight="1">
      <c r="A62" s="322" t="s">
        <v>109</v>
      </c>
      <c r="B62" s="323"/>
      <c r="C62" s="323"/>
      <c r="D62" s="323"/>
      <c r="E62" s="323"/>
      <c r="F62" s="323"/>
      <c r="G62" s="323"/>
      <c r="H62" s="323"/>
      <c r="I62" s="323"/>
      <c r="J62" s="323"/>
      <c r="K62" s="323"/>
      <c r="L62" s="323"/>
      <c r="M62" s="324"/>
    </row>
    <row r="63" spans="1:13" ht="30" customHeight="1">
      <c r="A63" s="317" t="s">
        <v>15</v>
      </c>
      <c r="B63" s="318"/>
      <c r="C63" s="318"/>
      <c r="D63" s="318"/>
      <c r="E63" s="318"/>
      <c r="F63" s="318"/>
      <c r="G63" s="318"/>
      <c r="H63" s="318"/>
      <c r="I63" s="318"/>
      <c r="J63" s="318"/>
      <c r="K63" s="318"/>
      <c r="L63" s="319"/>
      <c r="M63" s="124"/>
    </row>
    <row r="64" spans="1:13" ht="102" customHeight="1">
      <c r="A64" s="330" t="s">
        <v>173</v>
      </c>
      <c r="B64" s="330" t="s">
        <v>174</v>
      </c>
      <c r="C64" s="202" t="s">
        <v>175</v>
      </c>
      <c r="D64" s="168" t="s">
        <v>176</v>
      </c>
      <c r="E64" s="202" t="s">
        <v>177</v>
      </c>
      <c r="F64" s="170" t="s">
        <v>178</v>
      </c>
      <c r="G64" s="203" t="s">
        <v>179</v>
      </c>
      <c r="H64" s="168" t="s">
        <v>180</v>
      </c>
      <c r="I64" s="204">
        <v>2059</v>
      </c>
      <c r="J64" s="170"/>
      <c r="K64" s="168" t="s">
        <v>138</v>
      </c>
      <c r="L64" s="204">
        <v>2122</v>
      </c>
      <c r="M64" s="124"/>
    </row>
    <row r="65" spans="1:13" ht="102" customHeight="1">
      <c r="A65" s="330"/>
      <c r="B65" s="330"/>
      <c r="C65" s="202" t="s">
        <v>181</v>
      </c>
      <c r="D65" s="168" t="s">
        <v>176</v>
      </c>
      <c r="E65" s="202" t="s">
        <v>182</v>
      </c>
      <c r="F65" s="170" t="s">
        <v>178</v>
      </c>
      <c r="G65" s="205">
        <v>43497</v>
      </c>
      <c r="H65" s="168" t="s">
        <v>183</v>
      </c>
      <c r="I65" s="206">
        <v>236</v>
      </c>
      <c r="J65" s="123" t="s">
        <v>184</v>
      </c>
      <c r="K65" s="257" t="s">
        <v>138</v>
      </c>
      <c r="L65" s="206">
        <v>590</v>
      </c>
      <c r="M65" s="124"/>
    </row>
    <row r="66" spans="1:13" ht="89.25" customHeight="1">
      <c r="A66" s="341" t="s">
        <v>789</v>
      </c>
      <c r="B66" s="341" t="s">
        <v>831</v>
      </c>
      <c r="C66" s="298" t="s">
        <v>185</v>
      </c>
      <c r="D66" s="168" t="s">
        <v>186</v>
      </c>
      <c r="E66" s="202" t="s">
        <v>187</v>
      </c>
      <c r="F66" s="202" t="s">
        <v>188</v>
      </c>
      <c r="G66" s="205" t="s">
        <v>189</v>
      </c>
      <c r="H66" s="168" t="s">
        <v>190</v>
      </c>
      <c r="I66" s="206">
        <v>2050</v>
      </c>
      <c r="J66" s="123"/>
      <c r="K66" s="257" t="s">
        <v>138</v>
      </c>
      <c r="L66" s="206">
        <v>2050</v>
      </c>
      <c r="M66" s="124"/>
    </row>
    <row r="67" spans="1:13" ht="117.75" customHeight="1">
      <c r="A67" s="341"/>
      <c r="B67" s="341"/>
      <c r="C67" s="202" t="s">
        <v>191</v>
      </c>
      <c r="D67" s="168" t="s">
        <v>192</v>
      </c>
      <c r="E67" s="202" t="s">
        <v>193</v>
      </c>
      <c r="F67" s="170" t="s">
        <v>178</v>
      </c>
      <c r="G67" s="168" t="s">
        <v>178</v>
      </c>
      <c r="H67" s="170" t="s">
        <v>178</v>
      </c>
      <c r="I67" s="170" t="s">
        <v>178</v>
      </c>
      <c r="J67" s="123" t="s">
        <v>194</v>
      </c>
      <c r="K67" s="257" t="s">
        <v>195</v>
      </c>
      <c r="L67" s="206">
        <v>525</v>
      </c>
      <c r="M67" s="124"/>
    </row>
    <row r="68" spans="1:13" ht="83.25" customHeight="1">
      <c r="A68" s="315"/>
      <c r="B68" s="315"/>
      <c r="C68" s="202" t="s">
        <v>196</v>
      </c>
      <c r="D68" s="168" t="s">
        <v>192</v>
      </c>
      <c r="E68" s="202" t="s">
        <v>193</v>
      </c>
      <c r="F68" s="170" t="s">
        <v>178</v>
      </c>
      <c r="G68" s="168" t="s">
        <v>178</v>
      </c>
      <c r="H68" s="170" t="s">
        <v>178</v>
      </c>
      <c r="I68" s="170" t="s">
        <v>178</v>
      </c>
      <c r="J68" s="123" t="s">
        <v>197</v>
      </c>
      <c r="K68" s="257" t="s">
        <v>195</v>
      </c>
      <c r="L68" s="206">
        <v>2122</v>
      </c>
      <c r="M68" s="124"/>
    </row>
    <row r="69" spans="1:13" ht="81" customHeight="1">
      <c r="A69" s="279" t="s">
        <v>218</v>
      </c>
      <c r="B69" s="177" t="s">
        <v>774</v>
      </c>
      <c r="C69" s="177" t="s">
        <v>775</v>
      </c>
      <c r="D69" s="252" t="s">
        <v>529</v>
      </c>
      <c r="E69" s="177" t="s">
        <v>776</v>
      </c>
      <c r="F69" s="147"/>
      <c r="G69" s="252" t="s">
        <v>411</v>
      </c>
      <c r="H69" s="279" t="s">
        <v>777</v>
      </c>
      <c r="I69" s="291">
        <v>125</v>
      </c>
      <c r="J69" s="147"/>
      <c r="K69" s="252" t="s">
        <v>138</v>
      </c>
      <c r="L69" s="291">
        <v>268</v>
      </c>
      <c r="M69" s="124"/>
    </row>
    <row r="70" spans="1:13" ht="30" customHeight="1">
      <c r="A70" s="329" t="s">
        <v>16</v>
      </c>
      <c r="B70" s="329"/>
      <c r="C70" s="329"/>
      <c r="D70" s="329"/>
      <c r="E70" s="329"/>
      <c r="F70" s="329"/>
      <c r="G70" s="329"/>
      <c r="H70" s="329"/>
      <c r="I70" s="329"/>
      <c r="J70" s="329"/>
      <c r="K70" s="329"/>
      <c r="L70" s="329"/>
      <c r="M70" s="329"/>
    </row>
    <row r="71" spans="1:13" ht="103.5" customHeight="1">
      <c r="A71" s="146" t="s">
        <v>388</v>
      </c>
      <c r="B71" s="146" t="s">
        <v>726</v>
      </c>
      <c r="C71" s="177" t="s">
        <v>727</v>
      </c>
      <c r="D71" s="252" t="s">
        <v>156</v>
      </c>
      <c r="E71" s="177" t="s">
        <v>728</v>
      </c>
      <c r="F71" s="147"/>
      <c r="G71" s="173" t="s">
        <v>729</v>
      </c>
      <c r="H71" s="173" t="s">
        <v>730</v>
      </c>
      <c r="I71" s="190">
        <v>22000</v>
      </c>
      <c r="J71" s="177" t="s">
        <v>731</v>
      </c>
      <c r="K71" s="252" t="s">
        <v>138</v>
      </c>
      <c r="L71" s="190">
        <v>5191</v>
      </c>
      <c r="M71" s="177" t="s">
        <v>866</v>
      </c>
    </row>
    <row r="72" spans="1:13" s="208" customFormat="1" ht="90" customHeight="1">
      <c r="A72" s="259" t="s">
        <v>218</v>
      </c>
      <c r="B72" s="252" t="s">
        <v>219</v>
      </c>
      <c r="C72" s="177" t="s">
        <v>220</v>
      </c>
      <c r="D72" s="252" t="s">
        <v>221</v>
      </c>
      <c r="E72" s="177" t="s">
        <v>222</v>
      </c>
      <c r="F72" s="147"/>
      <c r="G72" s="252"/>
      <c r="H72" s="146" t="s">
        <v>223</v>
      </c>
      <c r="I72" s="207" t="s">
        <v>224</v>
      </c>
      <c r="J72" s="147"/>
      <c r="K72" s="252" t="s">
        <v>138</v>
      </c>
      <c r="L72" s="207" t="s">
        <v>224</v>
      </c>
      <c r="M72" s="147"/>
    </row>
    <row r="73" spans="1:13" s="208" customFormat="1" ht="80.25" customHeight="1">
      <c r="A73" s="331" t="s">
        <v>832</v>
      </c>
      <c r="B73" s="252" t="s">
        <v>219</v>
      </c>
      <c r="C73" s="164" t="s">
        <v>225</v>
      </c>
      <c r="D73" s="162" t="s">
        <v>221</v>
      </c>
      <c r="E73" s="164" t="s">
        <v>226</v>
      </c>
      <c r="F73" s="164"/>
      <c r="G73" s="162"/>
      <c r="H73" s="162" t="s">
        <v>227</v>
      </c>
      <c r="I73" s="178">
        <v>2166</v>
      </c>
      <c r="J73" s="164"/>
      <c r="K73" s="162" t="s">
        <v>138</v>
      </c>
      <c r="L73" s="178">
        <v>1986</v>
      </c>
      <c r="M73" s="164"/>
    </row>
    <row r="74" spans="1:13" ht="132" customHeight="1">
      <c r="A74" s="331"/>
      <c r="B74" s="312" t="s">
        <v>228</v>
      </c>
      <c r="C74" s="202" t="s">
        <v>229</v>
      </c>
      <c r="D74" s="203" t="s">
        <v>230</v>
      </c>
      <c r="E74" s="202" t="s">
        <v>231</v>
      </c>
      <c r="F74" s="202"/>
      <c r="G74" s="203"/>
      <c r="H74" s="202" t="s">
        <v>232</v>
      </c>
      <c r="I74" s="209">
        <v>264</v>
      </c>
      <c r="J74" s="202"/>
      <c r="K74" s="203" t="s">
        <v>138</v>
      </c>
      <c r="L74" s="172">
        <v>260</v>
      </c>
      <c r="M74" s="170"/>
    </row>
    <row r="75" spans="1:13" ht="132" customHeight="1">
      <c r="A75" s="331"/>
      <c r="B75" s="321"/>
      <c r="C75" s="202" t="s">
        <v>233</v>
      </c>
      <c r="D75" s="203" t="s">
        <v>234</v>
      </c>
      <c r="E75" s="202" t="s">
        <v>235</v>
      </c>
      <c r="F75" s="202"/>
      <c r="G75" s="203"/>
      <c r="H75" s="202"/>
      <c r="I75" s="209">
        <v>300</v>
      </c>
      <c r="J75" s="202" t="s">
        <v>236</v>
      </c>
      <c r="K75" s="203" t="s">
        <v>138</v>
      </c>
      <c r="L75" s="172">
        <v>9000</v>
      </c>
      <c r="M75" s="170"/>
    </row>
    <row r="76" spans="1:13" ht="132" customHeight="1">
      <c r="A76" s="331"/>
      <c r="B76" s="321"/>
      <c r="C76" s="202" t="s">
        <v>237</v>
      </c>
      <c r="D76" s="203" t="s">
        <v>238</v>
      </c>
      <c r="E76" s="202" t="s">
        <v>239</v>
      </c>
      <c r="F76" s="202" t="s">
        <v>69</v>
      </c>
      <c r="G76" s="202" t="s">
        <v>240</v>
      </c>
      <c r="H76" s="202" t="s">
        <v>241</v>
      </c>
      <c r="I76" s="172">
        <v>3437</v>
      </c>
      <c r="J76" s="202" t="s">
        <v>242</v>
      </c>
      <c r="K76" s="203" t="s">
        <v>243</v>
      </c>
      <c r="L76" s="172">
        <v>3242</v>
      </c>
      <c r="M76" s="170"/>
    </row>
    <row r="77" spans="1:13" ht="132" customHeight="1">
      <c r="A77" s="331"/>
      <c r="B77" s="313"/>
      <c r="C77" s="202" t="s">
        <v>244</v>
      </c>
      <c r="D77" s="203" t="s">
        <v>245</v>
      </c>
      <c r="E77" s="202" t="s">
        <v>246</v>
      </c>
      <c r="F77" s="202" t="s">
        <v>247</v>
      </c>
      <c r="G77" s="202" t="s">
        <v>248</v>
      </c>
      <c r="H77" s="202" t="s">
        <v>249</v>
      </c>
      <c r="I77" s="172">
        <v>5847</v>
      </c>
      <c r="J77" s="202" t="s">
        <v>250</v>
      </c>
      <c r="K77" s="203" t="s">
        <v>243</v>
      </c>
      <c r="L77" s="172">
        <v>2600</v>
      </c>
      <c r="M77" s="170"/>
    </row>
    <row r="78" spans="1:13" ht="90.75" customHeight="1">
      <c r="A78" s="331" t="s">
        <v>218</v>
      </c>
      <c r="B78" s="332" t="s">
        <v>636</v>
      </c>
      <c r="C78" s="211" t="s">
        <v>637</v>
      </c>
      <c r="D78" s="210" t="s">
        <v>638</v>
      </c>
      <c r="E78" s="177" t="s">
        <v>639</v>
      </c>
      <c r="F78" s="147" t="s">
        <v>640</v>
      </c>
      <c r="G78" s="173">
        <v>43481</v>
      </c>
      <c r="H78" s="177" t="s">
        <v>641</v>
      </c>
      <c r="I78" s="195">
        <v>471</v>
      </c>
      <c r="J78" s="177" t="s">
        <v>642</v>
      </c>
      <c r="K78" s="252" t="s">
        <v>138</v>
      </c>
      <c r="L78" s="195">
        <v>329</v>
      </c>
      <c r="M78" s="147"/>
    </row>
    <row r="79" spans="1:13" ht="90.75" customHeight="1">
      <c r="A79" s="331"/>
      <c r="B79" s="333"/>
      <c r="C79" s="177" t="s">
        <v>643</v>
      </c>
      <c r="D79" s="210" t="s">
        <v>156</v>
      </c>
      <c r="E79" s="177" t="s">
        <v>644</v>
      </c>
      <c r="F79" s="147" t="s">
        <v>118</v>
      </c>
      <c r="G79" s="173" t="s">
        <v>645</v>
      </c>
      <c r="H79" s="147" t="s">
        <v>646</v>
      </c>
      <c r="I79" s="195">
        <v>607</v>
      </c>
      <c r="J79" s="148" t="s">
        <v>118</v>
      </c>
      <c r="K79" s="252" t="s">
        <v>118</v>
      </c>
      <c r="L79" s="148" t="s">
        <v>118</v>
      </c>
      <c r="M79" s="147"/>
    </row>
    <row r="80" spans="1:13" ht="35.25" customHeight="1">
      <c r="A80" s="329" t="s">
        <v>618</v>
      </c>
      <c r="B80" s="329"/>
      <c r="C80" s="329"/>
      <c r="D80" s="329"/>
      <c r="E80" s="329"/>
      <c r="F80" s="329"/>
      <c r="G80" s="329"/>
      <c r="H80" s="329"/>
      <c r="I80" s="329"/>
      <c r="J80" s="329"/>
      <c r="K80" s="329"/>
      <c r="L80" s="329"/>
      <c r="M80" s="329"/>
    </row>
    <row r="81" spans="1:13" ht="100.5" customHeight="1">
      <c r="A81" s="252" t="s">
        <v>543</v>
      </c>
      <c r="B81" s="252" t="s">
        <v>619</v>
      </c>
      <c r="C81" s="177" t="s">
        <v>620</v>
      </c>
      <c r="D81" s="252" t="s">
        <v>621</v>
      </c>
      <c r="E81" s="177" t="s">
        <v>622</v>
      </c>
      <c r="F81" s="147"/>
      <c r="G81" s="173" t="s">
        <v>623</v>
      </c>
      <c r="H81" s="177" t="s">
        <v>624</v>
      </c>
      <c r="I81" s="174">
        <v>725</v>
      </c>
      <c r="J81" s="147"/>
      <c r="K81" s="252" t="s">
        <v>138</v>
      </c>
      <c r="L81" s="174">
        <v>715</v>
      </c>
      <c r="M81" s="124"/>
    </row>
    <row r="82" spans="1:13" ht="274.5" customHeight="1">
      <c r="A82" s="339" t="s">
        <v>266</v>
      </c>
      <c r="B82" s="339" t="s">
        <v>267</v>
      </c>
      <c r="C82" s="63" t="s">
        <v>268</v>
      </c>
      <c r="D82" s="65" t="s">
        <v>186</v>
      </c>
      <c r="E82" s="63" t="s">
        <v>784</v>
      </c>
      <c r="F82" s="63" t="s">
        <v>867</v>
      </c>
      <c r="G82" s="63" t="s">
        <v>785</v>
      </c>
      <c r="H82" s="63"/>
      <c r="I82" s="64">
        <v>56740</v>
      </c>
      <c r="J82" s="63" t="s">
        <v>786</v>
      </c>
      <c r="K82" s="65" t="s">
        <v>138</v>
      </c>
      <c r="L82" s="64">
        <v>25655</v>
      </c>
      <c r="M82" s="63"/>
    </row>
    <row r="83" spans="1:13" ht="48" customHeight="1">
      <c r="A83" s="339"/>
      <c r="B83" s="339"/>
      <c r="C83" s="63" t="s">
        <v>269</v>
      </c>
      <c r="D83" s="65" t="s">
        <v>245</v>
      </c>
      <c r="E83" s="63" t="s">
        <v>270</v>
      </c>
      <c r="F83" s="63" t="s">
        <v>20</v>
      </c>
      <c r="G83" s="65" t="s">
        <v>271</v>
      </c>
      <c r="H83" s="65" t="s">
        <v>272</v>
      </c>
      <c r="I83" s="64">
        <v>300</v>
      </c>
      <c r="J83" s="63" t="s">
        <v>273</v>
      </c>
      <c r="K83" s="65" t="s">
        <v>138</v>
      </c>
      <c r="L83" s="64">
        <v>300</v>
      </c>
      <c r="M83" s="63"/>
    </row>
    <row r="84" spans="1:13" ht="69.75" customHeight="1">
      <c r="A84" s="339" t="s">
        <v>307</v>
      </c>
      <c r="B84" s="339" t="s">
        <v>833</v>
      </c>
      <c r="C84" s="63" t="s">
        <v>274</v>
      </c>
      <c r="D84" s="65" t="s">
        <v>275</v>
      </c>
      <c r="E84" s="63" t="s">
        <v>873</v>
      </c>
      <c r="F84" s="63" t="s">
        <v>872</v>
      </c>
      <c r="G84" s="65" t="s">
        <v>871</v>
      </c>
      <c r="H84" s="65" t="s">
        <v>870</v>
      </c>
      <c r="I84" s="64">
        <v>1000</v>
      </c>
      <c r="J84" s="63" t="s">
        <v>276</v>
      </c>
      <c r="K84" s="65" t="s">
        <v>277</v>
      </c>
      <c r="L84" s="64">
        <v>1000</v>
      </c>
      <c r="M84" s="63"/>
    </row>
    <row r="85" spans="1:13" ht="69.75" customHeight="1">
      <c r="A85" s="339"/>
      <c r="B85" s="339"/>
      <c r="C85" s="63" t="s">
        <v>278</v>
      </c>
      <c r="D85" s="65" t="s">
        <v>279</v>
      </c>
      <c r="E85" s="63" t="s">
        <v>280</v>
      </c>
      <c r="F85" s="299" t="s">
        <v>74</v>
      </c>
      <c r="G85" s="65" t="s">
        <v>281</v>
      </c>
      <c r="H85" s="65" t="s">
        <v>282</v>
      </c>
      <c r="I85" s="64">
        <v>1678</v>
      </c>
      <c r="J85" s="63" t="s">
        <v>283</v>
      </c>
      <c r="K85" s="65" t="s">
        <v>138</v>
      </c>
      <c r="L85" s="64">
        <v>1333</v>
      </c>
      <c r="M85" s="63"/>
    </row>
    <row r="86" spans="1:13" ht="69.75" customHeight="1">
      <c r="A86" s="339"/>
      <c r="B86" s="339"/>
      <c r="C86" s="63" t="s">
        <v>284</v>
      </c>
      <c r="D86" s="65" t="s">
        <v>186</v>
      </c>
      <c r="E86" s="63" t="s">
        <v>285</v>
      </c>
      <c r="F86" s="63" t="s">
        <v>17</v>
      </c>
      <c r="G86" s="65" t="s">
        <v>286</v>
      </c>
      <c r="H86" s="65" t="s">
        <v>287</v>
      </c>
      <c r="I86" s="64">
        <v>800</v>
      </c>
      <c r="J86" s="63" t="s">
        <v>288</v>
      </c>
      <c r="K86" s="65" t="s">
        <v>138</v>
      </c>
      <c r="L86" s="64">
        <v>1000</v>
      </c>
      <c r="M86" s="63"/>
    </row>
    <row r="87" spans="1:13" ht="69.75" customHeight="1">
      <c r="A87" s="339"/>
      <c r="B87" s="339"/>
      <c r="C87" s="63" t="s">
        <v>289</v>
      </c>
      <c r="D87" s="65" t="s">
        <v>290</v>
      </c>
      <c r="E87" s="63" t="s">
        <v>868</v>
      </c>
      <c r="F87" s="63" t="s">
        <v>869</v>
      </c>
      <c r="G87" s="65" t="s">
        <v>291</v>
      </c>
      <c r="H87" s="65"/>
      <c r="I87" s="64">
        <v>1660</v>
      </c>
      <c r="J87" s="63" t="s">
        <v>292</v>
      </c>
      <c r="K87" s="65" t="s">
        <v>138</v>
      </c>
      <c r="L87" s="64">
        <v>1410</v>
      </c>
      <c r="M87" s="63"/>
    </row>
    <row r="88" spans="1:13" ht="69.75" customHeight="1">
      <c r="A88" s="339"/>
      <c r="B88" s="339"/>
      <c r="C88" s="63" t="s">
        <v>293</v>
      </c>
      <c r="D88" s="65" t="s">
        <v>290</v>
      </c>
      <c r="E88" s="63" t="s">
        <v>294</v>
      </c>
      <c r="F88" s="63" t="s">
        <v>295</v>
      </c>
      <c r="G88" s="65" t="s">
        <v>296</v>
      </c>
      <c r="H88" s="65" t="s">
        <v>297</v>
      </c>
      <c r="I88" s="64">
        <v>1100</v>
      </c>
      <c r="J88" s="63" t="s">
        <v>298</v>
      </c>
      <c r="K88" s="65" t="s">
        <v>138</v>
      </c>
      <c r="L88" s="64">
        <v>1100</v>
      </c>
      <c r="M88" s="63"/>
    </row>
    <row r="89" spans="1:13" ht="69.75" customHeight="1">
      <c r="A89" s="339"/>
      <c r="B89" s="339"/>
      <c r="C89" s="63" t="s">
        <v>299</v>
      </c>
      <c r="D89" s="65" t="s">
        <v>300</v>
      </c>
      <c r="E89" s="63" t="s">
        <v>118</v>
      </c>
      <c r="F89" s="63" t="s">
        <v>118</v>
      </c>
      <c r="G89" s="65" t="s">
        <v>118</v>
      </c>
      <c r="H89" s="63" t="s">
        <v>118</v>
      </c>
      <c r="I89" s="63" t="s">
        <v>118</v>
      </c>
      <c r="J89" s="63" t="s">
        <v>301</v>
      </c>
      <c r="K89" s="65" t="s">
        <v>195</v>
      </c>
      <c r="L89" s="64">
        <v>500</v>
      </c>
      <c r="M89" s="63"/>
    </row>
    <row r="90" spans="1:13" ht="69.75" customHeight="1">
      <c r="A90" s="339"/>
      <c r="B90" s="339"/>
      <c r="C90" s="63" t="s">
        <v>302</v>
      </c>
      <c r="D90" s="65" t="s">
        <v>303</v>
      </c>
      <c r="E90" s="63" t="s">
        <v>304</v>
      </c>
      <c r="F90" s="63"/>
      <c r="G90" s="65" t="s">
        <v>305</v>
      </c>
      <c r="H90" s="63"/>
      <c r="I90" s="64">
        <v>5890</v>
      </c>
      <c r="J90" s="63" t="s">
        <v>306</v>
      </c>
      <c r="K90" s="65" t="s">
        <v>138</v>
      </c>
      <c r="L90" s="64">
        <v>11677</v>
      </c>
      <c r="M90" s="63"/>
    </row>
    <row r="91" spans="1:13" ht="39" customHeight="1">
      <c r="A91" s="317" t="s">
        <v>120</v>
      </c>
      <c r="B91" s="318"/>
      <c r="C91" s="318"/>
      <c r="D91" s="318"/>
      <c r="E91" s="318"/>
      <c r="F91" s="318"/>
      <c r="G91" s="318"/>
      <c r="H91" s="318"/>
      <c r="I91" s="318"/>
      <c r="J91" s="318"/>
      <c r="K91" s="318"/>
      <c r="L91" s="318"/>
      <c r="M91" s="319"/>
    </row>
    <row r="92" spans="1:13" ht="75.75" customHeight="1">
      <c r="A92" s="252" t="s">
        <v>141</v>
      </c>
      <c r="B92" s="252" t="s">
        <v>142</v>
      </c>
      <c r="C92" s="177" t="s">
        <v>148</v>
      </c>
      <c r="D92" s="252" t="s">
        <v>143</v>
      </c>
      <c r="E92" s="147" t="s">
        <v>144</v>
      </c>
      <c r="F92" s="146" t="s">
        <v>145</v>
      </c>
      <c r="G92" s="252" t="s">
        <v>145</v>
      </c>
      <c r="H92" s="146" t="s">
        <v>145</v>
      </c>
      <c r="I92" s="195">
        <v>2</v>
      </c>
      <c r="J92" s="177" t="s">
        <v>149</v>
      </c>
      <c r="K92" s="252" t="s">
        <v>146</v>
      </c>
      <c r="L92" s="195">
        <v>4</v>
      </c>
      <c r="M92" s="147"/>
    </row>
    <row r="93" spans="1:13" ht="93.75" customHeight="1">
      <c r="A93" s="252" t="s">
        <v>543</v>
      </c>
      <c r="B93" s="282" t="s">
        <v>555</v>
      </c>
      <c r="C93" s="147" t="s">
        <v>586</v>
      </c>
      <c r="D93" s="252" t="s">
        <v>587</v>
      </c>
      <c r="E93" s="147"/>
      <c r="F93" s="147"/>
      <c r="G93" s="252"/>
      <c r="H93" s="147"/>
      <c r="I93" s="147"/>
      <c r="J93" s="177" t="s">
        <v>588</v>
      </c>
      <c r="K93" s="252" t="s">
        <v>195</v>
      </c>
      <c r="L93" s="292">
        <v>3454</v>
      </c>
      <c r="M93" s="147"/>
    </row>
    <row r="94" spans="1:13" ht="93.75" customHeight="1">
      <c r="A94" s="312" t="s">
        <v>307</v>
      </c>
      <c r="B94" s="314" t="s">
        <v>308</v>
      </c>
      <c r="C94" s="202" t="s">
        <v>309</v>
      </c>
      <c r="D94" s="168" t="s">
        <v>221</v>
      </c>
      <c r="E94" s="202" t="s">
        <v>310</v>
      </c>
      <c r="F94" s="202" t="s">
        <v>311</v>
      </c>
      <c r="G94" s="168" t="s">
        <v>118</v>
      </c>
      <c r="H94" s="170" t="s">
        <v>118</v>
      </c>
      <c r="I94" s="64">
        <v>5272</v>
      </c>
      <c r="J94" s="202" t="s">
        <v>312</v>
      </c>
      <c r="K94" s="65" t="s">
        <v>138</v>
      </c>
      <c r="L94" s="64">
        <v>10557</v>
      </c>
      <c r="M94" s="170"/>
    </row>
    <row r="95" spans="1:13" ht="101.25" customHeight="1">
      <c r="A95" s="313"/>
      <c r="B95" s="315"/>
      <c r="C95" s="212" t="s">
        <v>313</v>
      </c>
      <c r="D95" s="257" t="s">
        <v>221</v>
      </c>
      <c r="E95" s="66" t="s">
        <v>314</v>
      </c>
      <c r="F95" s="202" t="s">
        <v>118</v>
      </c>
      <c r="G95" s="203" t="s">
        <v>315</v>
      </c>
      <c r="H95" s="213" t="s">
        <v>316</v>
      </c>
      <c r="I95" s="206">
        <v>1349</v>
      </c>
      <c r="J95" s="202" t="s">
        <v>118</v>
      </c>
      <c r="K95" s="168" t="s">
        <v>138</v>
      </c>
      <c r="L95" s="206">
        <v>1333</v>
      </c>
      <c r="M95" s="202"/>
    </row>
    <row r="96" spans="1:13" ht="93.75" customHeight="1">
      <c r="A96" s="168" t="s">
        <v>418</v>
      </c>
      <c r="B96" s="168" t="s">
        <v>419</v>
      </c>
      <c r="C96" s="170" t="s">
        <v>420</v>
      </c>
      <c r="D96" s="168" t="s">
        <v>192</v>
      </c>
      <c r="E96" s="170"/>
      <c r="F96" s="170"/>
      <c r="G96" s="168"/>
      <c r="H96" s="170"/>
      <c r="I96" s="170"/>
      <c r="J96" s="202" t="s">
        <v>421</v>
      </c>
      <c r="K96" s="168" t="s">
        <v>195</v>
      </c>
      <c r="L96" s="214">
        <v>0</v>
      </c>
      <c r="M96" s="202"/>
    </row>
  </sheetData>
  <sheetProtection/>
  <mergeCells count="52">
    <mergeCell ref="B82:B83"/>
    <mergeCell ref="A82:A83"/>
    <mergeCell ref="A84:A90"/>
    <mergeCell ref="B84:B90"/>
    <mergeCell ref="B37:B42"/>
    <mergeCell ref="A37:A42"/>
    <mergeCell ref="B64:B65"/>
    <mergeCell ref="B66:B68"/>
    <mergeCell ref="A66:A68"/>
    <mergeCell ref="A73:A77"/>
    <mergeCell ref="A78:A79"/>
    <mergeCell ref="B78:B79"/>
    <mergeCell ref="L5:L6"/>
    <mergeCell ref="A18:M18"/>
    <mergeCell ref="A32:M32"/>
    <mergeCell ref="E5:H5"/>
    <mergeCell ref="A7:M7"/>
    <mergeCell ref="B12:B13"/>
    <mergeCell ref="A10:A13"/>
    <mergeCell ref="A23:A25"/>
    <mergeCell ref="A91:M91"/>
    <mergeCell ref="A5:A6"/>
    <mergeCell ref="B5:B6"/>
    <mergeCell ref="C5:C6"/>
    <mergeCell ref="D5:D6"/>
    <mergeCell ref="J5:K5"/>
    <mergeCell ref="A70:M70"/>
    <mergeCell ref="A80:M80"/>
    <mergeCell ref="A59:A61"/>
    <mergeCell ref="A64:A65"/>
    <mergeCell ref="A94:A95"/>
    <mergeCell ref="B94:B95"/>
    <mergeCell ref="M5:M6"/>
    <mergeCell ref="A63:L63"/>
    <mergeCell ref="I5:I6"/>
    <mergeCell ref="B74:B77"/>
    <mergeCell ref="A62:M62"/>
    <mergeCell ref="A57:M57"/>
    <mergeCell ref="C51:C56"/>
    <mergeCell ref="B51:B56"/>
    <mergeCell ref="B23:B25"/>
    <mergeCell ref="B30:B31"/>
    <mergeCell ref="A30:A31"/>
    <mergeCell ref="A21:M21"/>
    <mergeCell ref="A26:M26"/>
    <mergeCell ref="A27:M27"/>
    <mergeCell ref="A51:A56"/>
    <mergeCell ref="A33:A35"/>
    <mergeCell ref="A44:A50"/>
    <mergeCell ref="B34:B35"/>
    <mergeCell ref="B44:B45"/>
    <mergeCell ref="B49:B50"/>
  </mergeCells>
  <printOptions/>
  <pageMargins left="0.3937007874015748" right="0.3937007874015748" top="0.984251968503937" bottom="0.5905511811023623" header="0.5118110236220472" footer="0.5118110236220472"/>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U96"/>
  <sheetViews>
    <sheetView view="pageBreakPreview" zoomScale="85" zoomScaleNormal="80" zoomScaleSheetLayoutView="85" zoomScalePageLayoutView="0" workbookViewId="0" topLeftCell="A87">
      <selection activeCell="D97" sqref="D97"/>
    </sheetView>
  </sheetViews>
  <sheetFormatPr defaultColWidth="9.00390625" defaultRowHeight="13.5"/>
  <cols>
    <col min="1" max="1" width="12.25390625" style="1" customWidth="1"/>
    <col min="2" max="2" width="15.125" style="1" customWidth="1"/>
    <col min="3" max="3" width="20.375" style="8" customWidth="1"/>
    <col min="4" max="4" width="35.125" style="7" customWidth="1"/>
    <col min="5" max="16384" width="9.00390625" style="8" customWidth="1"/>
  </cols>
  <sheetData>
    <row r="1" spans="1:2" ht="13.5">
      <c r="A1" s="8" t="s">
        <v>21</v>
      </c>
      <c r="B1" s="8"/>
    </row>
    <row r="2" spans="1:2" ht="13.5">
      <c r="A2" s="8"/>
      <c r="B2" s="8"/>
    </row>
    <row r="3" spans="1:2" ht="18.75">
      <c r="A3" s="21" t="s">
        <v>122</v>
      </c>
      <c r="B3" s="8"/>
    </row>
    <row r="4" spans="1:2" ht="13.5">
      <c r="A4" s="8"/>
      <c r="B4" s="8"/>
    </row>
    <row r="5" spans="1:4" s="1" customFormat="1" ht="36" customHeight="1">
      <c r="A5" s="2" t="s">
        <v>8</v>
      </c>
      <c r="B5" s="2" t="s">
        <v>9</v>
      </c>
      <c r="C5" s="2" t="s">
        <v>22</v>
      </c>
      <c r="D5" s="2" t="s">
        <v>23</v>
      </c>
    </row>
    <row r="6" spans="1:4" s="248" customFormat="1" ht="99.75" customHeight="1">
      <c r="A6" s="251" t="s">
        <v>131</v>
      </c>
      <c r="B6" s="251" t="s">
        <v>132</v>
      </c>
      <c r="C6" s="20" t="s">
        <v>133</v>
      </c>
      <c r="D6" s="247" t="s">
        <v>787</v>
      </c>
    </row>
    <row r="7" spans="1:4" ht="42" customHeight="1">
      <c r="A7" s="343" t="s">
        <v>165</v>
      </c>
      <c r="B7" s="3" t="s">
        <v>166</v>
      </c>
      <c r="C7" s="61" t="s">
        <v>167</v>
      </c>
      <c r="D7" s="26" t="s">
        <v>168</v>
      </c>
    </row>
    <row r="8" spans="1:4" ht="42" customHeight="1">
      <c r="A8" s="343"/>
      <c r="B8" s="2" t="s">
        <v>619</v>
      </c>
      <c r="C8" s="61" t="s">
        <v>625</v>
      </c>
      <c r="D8" s="247" t="s">
        <v>626</v>
      </c>
    </row>
    <row r="9" spans="1:4" ht="42" customHeight="1">
      <c r="A9" s="343"/>
      <c r="B9" s="2" t="s">
        <v>162</v>
      </c>
      <c r="C9" s="60" t="s">
        <v>163</v>
      </c>
      <c r="D9" s="26" t="s">
        <v>164</v>
      </c>
    </row>
    <row r="10" spans="1:4" ht="111.75" customHeight="1">
      <c r="A10" s="343"/>
      <c r="B10" s="343" t="s">
        <v>627</v>
      </c>
      <c r="C10" s="61" t="s">
        <v>628</v>
      </c>
      <c r="D10" s="247" t="s">
        <v>629</v>
      </c>
    </row>
    <row r="11" spans="1:4" ht="48" customHeight="1">
      <c r="A11" s="343"/>
      <c r="B11" s="343"/>
      <c r="C11" s="27" t="s">
        <v>630</v>
      </c>
      <c r="D11" s="247" t="s">
        <v>631</v>
      </c>
    </row>
    <row r="12" spans="1:4" ht="99.75" customHeight="1">
      <c r="A12" s="343"/>
      <c r="B12" s="343"/>
      <c r="C12" s="110" t="s">
        <v>632</v>
      </c>
      <c r="D12" s="288" t="s">
        <v>629</v>
      </c>
    </row>
    <row r="13" spans="1:4" ht="54.75" customHeight="1">
      <c r="A13" s="3" t="s">
        <v>647</v>
      </c>
      <c r="B13" s="2" t="s">
        <v>657</v>
      </c>
      <c r="C13" s="61" t="s">
        <v>658</v>
      </c>
      <c r="D13" s="247" t="s">
        <v>874</v>
      </c>
    </row>
    <row r="14" spans="1:4" ht="54.75" customHeight="1">
      <c r="A14" s="2" t="s">
        <v>169</v>
      </c>
      <c r="B14" s="2" t="s">
        <v>170</v>
      </c>
      <c r="C14" s="60" t="s">
        <v>171</v>
      </c>
      <c r="D14" s="26" t="s">
        <v>172</v>
      </c>
    </row>
    <row r="15" spans="1:4" ht="58.5" customHeight="1">
      <c r="A15" s="3" t="s">
        <v>173</v>
      </c>
      <c r="B15" s="3" t="s">
        <v>706</v>
      </c>
      <c r="C15" s="61" t="s">
        <v>707</v>
      </c>
      <c r="D15" s="247" t="s">
        <v>708</v>
      </c>
    </row>
    <row r="16" spans="1:4" ht="58.5" customHeight="1">
      <c r="A16" s="344" t="s">
        <v>789</v>
      </c>
      <c r="B16" s="343" t="s">
        <v>198</v>
      </c>
      <c r="C16" s="61" t="s">
        <v>199</v>
      </c>
      <c r="D16" s="26" t="s">
        <v>200</v>
      </c>
    </row>
    <row r="17" spans="1:4" ht="58.5" customHeight="1">
      <c r="A17" s="344"/>
      <c r="B17" s="343"/>
      <c r="C17" s="61" t="s">
        <v>201</v>
      </c>
      <c r="D17" s="26" t="s">
        <v>202</v>
      </c>
    </row>
    <row r="18" spans="1:4" ht="66" customHeight="1">
      <c r="A18" s="344"/>
      <c r="B18" s="343"/>
      <c r="C18" s="61" t="s">
        <v>203</v>
      </c>
      <c r="D18" s="26" t="s">
        <v>204</v>
      </c>
    </row>
    <row r="19" spans="1:4" ht="51" customHeight="1">
      <c r="A19" s="344" t="s">
        <v>218</v>
      </c>
      <c r="B19" s="285" t="s">
        <v>633</v>
      </c>
      <c r="C19" s="110" t="s">
        <v>634</v>
      </c>
      <c r="D19" s="288" t="s">
        <v>635</v>
      </c>
    </row>
    <row r="20" spans="1:4" ht="51" customHeight="1">
      <c r="A20" s="344"/>
      <c r="B20" s="343" t="s">
        <v>251</v>
      </c>
      <c r="C20" s="61" t="s">
        <v>252</v>
      </c>
      <c r="D20" s="26" t="s">
        <v>253</v>
      </c>
    </row>
    <row r="21" spans="1:4" ht="45.75" customHeight="1">
      <c r="A21" s="344"/>
      <c r="B21" s="343"/>
      <c r="C21" s="61" t="s">
        <v>254</v>
      </c>
      <c r="D21" s="26" t="s">
        <v>255</v>
      </c>
    </row>
    <row r="22" spans="1:4" ht="45.75" customHeight="1">
      <c r="A22" s="344"/>
      <c r="B22" s="343"/>
      <c r="C22" s="61" t="s">
        <v>256</v>
      </c>
      <c r="D22" s="26" t="s">
        <v>257</v>
      </c>
    </row>
    <row r="23" spans="1:4" ht="45.75" customHeight="1">
      <c r="A23" s="344"/>
      <c r="B23" s="343"/>
      <c r="C23" s="61" t="s">
        <v>258</v>
      </c>
      <c r="D23" s="26" t="s">
        <v>259</v>
      </c>
    </row>
    <row r="24" spans="1:4" ht="58.5" customHeight="1">
      <c r="A24" s="344"/>
      <c r="B24" s="344" t="s">
        <v>790</v>
      </c>
      <c r="C24" s="61" t="s">
        <v>317</v>
      </c>
      <c r="D24" s="26" t="s">
        <v>318</v>
      </c>
    </row>
    <row r="25" spans="1:4" ht="58.5" customHeight="1">
      <c r="A25" s="344"/>
      <c r="B25" s="344"/>
      <c r="C25" s="61" t="s">
        <v>319</v>
      </c>
      <c r="D25" s="26" t="s">
        <v>320</v>
      </c>
    </row>
    <row r="26" spans="1:4" ht="58.5" customHeight="1">
      <c r="A26" s="344"/>
      <c r="B26" s="344"/>
      <c r="C26" s="61" t="s">
        <v>321</v>
      </c>
      <c r="D26" s="26" t="s">
        <v>320</v>
      </c>
    </row>
    <row r="27" spans="1:4" ht="53.25" customHeight="1">
      <c r="A27" s="344"/>
      <c r="B27" s="344"/>
      <c r="C27" s="61" t="s">
        <v>322</v>
      </c>
      <c r="D27" s="26" t="s">
        <v>323</v>
      </c>
    </row>
    <row r="28" spans="1:4" ht="68.25" customHeight="1">
      <c r="A28" s="344" t="s">
        <v>832</v>
      </c>
      <c r="B28" s="344" t="s">
        <v>836</v>
      </c>
      <c r="C28" s="61" t="s">
        <v>324</v>
      </c>
      <c r="D28" s="26" t="s">
        <v>325</v>
      </c>
    </row>
    <row r="29" spans="1:4" ht="68.25" customHeight="1">
      <c r="A29" s="344"/>
      <c r="B29" s="344"/>
      <c r="C29" s="61" t="s">
        <v>326</v>
      </c>
      <c r="D29" s="26" t="s">
        <v>327</v>
      </c>
    </row>
    <row r="30" spans="1:4" ht="52.5" customHeight="1">
      <c r="A30" s="343" t="s">
        <v>328</v>
      </c>
      <c r="B30" s="2" t="s">
        <v>329</v>
      </c>
      <c r="C30" s="61" t="s">
        <v>330</v>
      </c>
      <c r="D30" s="26" t="s">
        <v>331</v>
      </c>
    </row>
    <row r="31" spans="1:4" ht="52.5" customHeight="1">
      <c r="A31" s="343"/>
      <c r="B31" s="2" t="s">
        <v>332</v>
      </c>
      <c r="C31" s="60" t="s">
        <v>333</v>
      </c>
      <c r="D31" s="26" t="s">
        <v>334</v>
      </c>
    </row>
    <row r="32" spans="1:4" ht="111.75" customHeight="1">
      <c r="A32" s="342" t="s">
        <v>677</v>
      </c>
      <c r="B32" s="342" t="s">
        <v>840</v>
      </c>
      <c r="C32" s="110" t="s">
        <v>678</v>
      </c>
      <c r="D32" s="289" t="s">
        <v>679</v>
      </c>
    </row>
    <row r="33" spans="1:4" ht="73.5" customHeight="1">
      <c r="A33" s="342"/>
      <c r="B33" s="342"/>
      <c r="C33" s="61" t="s">
        <v>680</v>
      </c>
      <c r="D33" s="247" t="s">
        <v>681</v>
      </c>
    </row>
    <row r="34" spans="1:4" ht="73.5" customHeight="1">
      <c r="A34" s="342"/>
      <c r="B34" s="342"/>
      <c r="C34" s="27" t="s">
        <v>682</v>
      </c>
      <c r="D34" s="247" t="s">
        <v>683</v>
      </c>
    </row>
    <row r="35" spans="1:4" ht="73.5" customHeight="1">
      <c r="A35" s="342"/>
      <c r="B35" s="342"/>
      <c r="C35" s="110" t="s">
        <v>684</v>
      </c>
      <c r="D35" s="288" t="s">
        <v>685</v>
      </c>
    </row>
    <row r="36" spans="1:4" ht="80.25" customHeight="1">
      <c r="A36" s="342"/>
      <c r="B36" s="342"/>
      <c r="C36" s="61" t="s">
        <v>686</v>
      </c>
      <c r="D36" s="26" t="s">
        <v>687</v>
      </c>
    </row>
    <row r="37" spans="1:21" ht="101.25" customHeight="1">
      <c r="A37" s="342" t="s">
        <v>837</v>
      </c>
      <c r="B37" s="342" t="s">
        <v>841</v>
      </c>
      <c r="C37" s="61" t="s">
        <v>688</v>
      </c>
      <c r="D37" s="26" t="s">
        <v>689</v>
      </c>
      <c r="E37" s="6"/>
      <c r="F37" s="6"/>
      <c r="G37" s="6"/>
      <c r="H37" s="6"/>
      <c r="I37" s="6"/>
      <c r="J37" s="6"/>
      <c r="K37" s="6"/>
      <c r="L37" s="6"/>
      <c r="M37" s="6"/>
      <c r="N37" s="6"/>
      <c r="O37" s="6"/>
      <c r="P37" s="6"/>
      <c r="Q37" s="6"/>
      <c r="R37" s="6"/>
      <c r="S37" s="6"/>
      <c r="T37" s="6"/>
      <c r="U37" s="6"/>
    </row>
    <row r="38" spans="1:21" ht="94.5" customHeight="1">
      <c r="A38" s="342"/>
      <c r="B38" s="342"/>
      <c r="C38" s="61" t="s">
        <v>690</v>
      </c>
      <c r="D38" s="26" t="s">
        <v>691</v>
      </c>
      <c r="E38" s="6"/>
      <c r="F38" s="6"/>
      <c r="G38" s="6"/>
      <c r="H38" s="6"/>
      <c r="I38" s="6"/>
      <c r="J38" s="6"/>
      <c r="K38" s="6"/>
      <c r="L38" s="6"/>
      <c r="M38" s="6"/>
      <c r="N38" s="6"/>
      <c r="O38" s="6"/>
      <c r="P38" s="6"/>
      <c r="Q38" s="6"/>
      <c r="R38" s="6"/>
      <c r="S38" s="6"/>
      <c r="T38" s="6"/>
      <c r="U38" s="6"/>
    </row>
    <row r="39" spans="1:4" ht="63.75" customHeight="1">
      <c r="A39" s="342"/>
      <c r="B39" s="3" t="s">
        <v>842</v>
      </c>
      <c r="C39" s="61" t="s">
        <v>692</v>
      </c>
      <c r="D39" s="247" t="s">
        <v>693</v>
      </c>
    </row>
    <row r="40" spans="1:4" ht="63.75" customHeight="1">
      <c r="A40" s="342"/>
      <c r="B40" s="344" t="s">
        <v>839</v>
      </c>
      <c r="C40" s="60" t="s">
        <v>336</v>
      </c>
      <c r="D40" s="26" t="s">
        <v>337</v>
      </c>
    </row>
    <row r="41" spans="1:4" ht="74.25" customHeight="1">
      <c r="A41" s="342"/>
      <c r="B41" s="344"/>
      <c r="C41" s="61" t="s">
        <v>338</v>
      </c>
      <c r="D41" s="26" t="s">
        <v>339</v>
      </c>
    </row>
    <row r="42" spans="1:4" ht="84.75" customHeight="1">
      <c r="A42" s="342"/>
      <c r="B42" s="344"/>
      <c r="C42" s="60" t="s">
        <v>340</v>
      </c>
      <c r="D42" s="26" t="s">
        <v>341</v>
      </c>
    </row>
    <row r="43" spans="1:4" ht="84.75" customHeight="1">
      <c r="A43" s="342"/>
      <c r="B43" s="344"/>
      <c r="C43" s="123" t="s">
        <v>788</v>
      </c>
      <c r="D43" s="26" t="s">
        <v>342</v>
      </c>
    </row>
    <row r="44" spans="1:4" ht="84.75" customHeight="1">
      <c r="A44" s="342"/>
      <c r="B44" s="344"/>
      <c r="C44" s="61" t="s">
        <v>343</v>
      </c>
      <c r="D44" s="26" t="s">
        <v>344</v>
      </c>
    </row>
    <row r="45" spans="1:4" ht="89.25" customHeight="1">
      <c r="A45" s="344" t="s">
        <v>791</v>
      </c>
      <c r="B45" s="3" t="s">
        <v>838</v>
      </c>
      <c r="C45" s="60" t="s">
        <v>340</v>
      </c>
      <c r="D45" s="26" t="s">
        <v>347</v>
      </c>
    </row>
    <row r="46" spans="1:4" ht="72" customHeight="1">
      <c r="A46" s="344"/>
      <c r="B46" s="344" t="s">
        <v>348</v>
      </c>
      <c r="C46" s="294" t="s">
        <v>349</v>
      </c>
      <c r="D46" s="26" t="s">
        <v>350</v>
      </c>
    </row>
    <row r="47" spans="1:4" ht="78" customHeight="1">
      <c r="A47" s="344"/>
      <c r="B47" s="344"/>
      <c r="C47" s="61" t="s">
        <v>351</v>
      </c>
      <c r="D47" s="26" t="s">
        <v>352</v>
      </c>
    </row>
    <row r="48" spans="1:4" ht="75.75" customHeight="1">
      <c r="A48" s="344"/>
      <c r="B48" s="344"/>
      <c r="C48" s="61" t="s">
        <v>353</v>
      </c>
      <c r="D48" s="26" t="s">
        <v>354</v>
      </c>
    </row>
    <row r="49" spans="1:4" ht="81" customHeight="1">
      <c r="A49" s="344"/>
      <c r="B49" s="344"/>
      <c r="C49" s="61" t="s">
        <v>875</v>
      </c>
      <c r="D49" s="26" t="s">
        <v>355</v>
      </c>
    </row>
    <row r="50" spans="1:4" ht="85.5" customHeight="1">
      <c r="A50" s="344"/>
      <c r="B50" s="344"/>
      <c r="C50" s="61" t="s">
        <v>340</v>
      </c>
      <c r="D50" s="26" t="s">
        <v>356</v>
      </c>
    </row>
    <row r="51" spans="1:4" ht="60" customHeight="1">
      <c r="A51" s="344"/>
      <c r="B51" s="3" t="s">
        <v>663</v>
      </c>
      <c r="C51" s="60" t="s">
        <v>664</v>
      </c>
      <c r="D51" s="247" t="s">
        <v>665</v>
      </c>
    </row>
    <row r="52" spans="1:4" ht="90.75" customHeight="1">
      <c r="A52" s="3" t="s">
        <v>374</v>
      </c>
      <c r="B52" s="3" t="s">
        <v>375</v>
      </c>
      <c r="C52" s="61" t="s">
        <v>792</v>
      </c>
      <c r="D52" s="26" t="s">
        <v>376</v>
      </c>
    </row>
    <row r="53" spans="1:4" ht="64.5" customHeight="1">
      <c r="A53" s="2" t="s">
        <v>173</v>
      </c>
      <c r="B53" s="300" t="s">
        <v>385</v>
      </c>
      <c r="C53" s="61" t="s">
        <v>386</v>
      </c>
      <c r="D53" s="26" t="s">
        <v>387</v>
      </c>
    </row>
    <row r="54" spans="1:4" ht="51.75" customHeight="1">
      <c r="A54" s="2" t="s">
        <v>388</v>
      </c>
      <c r="B54" s="3" t="s">
        <v>389</v>
      </c>
      <c r="C54" s="61" t="s">
        <v>390</v>
      </c>
      <c r="D54" s="26" t="s">
        <v>391</v>
      </c>
    </row>
    <row r="55" spans="1:4" ht="51.75" customHeight="1">
      <c r="A55" s="343" t="s">
        <v>328</v>
      </c>
      <c r="B55" s="343" t="s">
        <v>732</v>
      </c>
      <c r="C55" s="27" t="s">
        <v>733</v>
      </c>
      <c r="D55" s="247" t="s">
        <v>734</v>
      </c>
    </row>
    <row r="56" spans="1:4" ht="51.75" customHeight="1">
      <c r="A56" s="343"/>
      <c r="B56" s="343"/>
      <c r="C56" s="61" t="s">
        <v>735</v>
      </c>
      <c r="D56" s="247" t="s">
        <v>736</v>
      </c>
    </row>
    <row r="57" spans="1:4" ht="51.75" customHeight="1">
      <c r="A57" s="2" t="s">
        <v>395</v>
      </c>
      <c r="B57" s="3" t="s">
        <v>396</v>
      </c>
      <c r="C57" s="61" t="s">
        <v>397</v>
      </c>
      <c r="D57" s="26" t="s">
        <v>398</v>
      </c>
    </row>
    <row r="58" spans="1:4" ht="51.75" customHeight="1">
      <c r="A58" s="343" t="s">
        <v>716</v>
      </c>
      <c r="B58" s="344" t="s">
        <v>709</v>
      </c>
      <c r="C58" s="60" t="s">
        <v>710</v>
      </c>
      <c r="D58" s="247" t="s">
        <v>711</v>
      </c>
    </row>
    <row r="59" spans="1:4" ht="51.75" customHeight="1">
      <c r="A59" s="343"/>
      <c r="B59" s="343"/>
      <c r="C59" s="27" t="s">
        <v>714</v>
      </c>
      <c r="D59" s="247" t="s">
        <v>712</v>
      </c>
    </row>
    <row r="60" spans="1:4" ht="51.75" customHeight="1">
      <c r="A60" s="343"/>
      <c r="B60" s="343"/>
      <c r="C60" s="110" t="s">
        <v>715</v>
      </c>
      <c r="D60" s="288" t="s">
        <v>713</v>
      </c>
    </row>
    <row r="61" spans="1:4" ht="141.75" customHeight="1">
      <c r="A61" s="344" t="s">
        <v>399</v>
      </c>
      <c r="B61" s="3" t="s">
        <v>406</v>
      </c>
      <c r="C61" s="61" t="s">
        <v>407</v>
      </c>
      <c r="D61" s="26" t="s">
        <v>797</v>
      </c>
    </row>
    <row r="62" spans="1:4" ht="45" customHeight="1">
      <c r="A62" s="344"/>
      <c r="B62" s="343" t="s">
        <v>408</v>
      </c>
      <c r="C62" s="61" t="s">
        <v>422</v>
      </c>
      <c r="D62" s="26" t="s">
        <v>423</v>
      </c>
    </row>
    <row r="63" spans="1:4" ht="39.75" customHeight="1">
      <c r="A63" s="344"/>
      <c r="B63" s="343"/>
      <c r="C63" s="61" t="s">
        <v>424</v>
      </c>
      <c r="D63" s="26" t="s">
        <v>425</v>
      </c>
    </row>
    <row r="64" spans="1:4" ht="41.25" customHeight="1">
      <c r="A64" s="344" t="s">
        <v>793</v>
      </c>
      <c r="B64" s="343" t="s">
        <v>419</v>
      </c>
      <c r="C64" s="60" t="s">
        <v>426</v>
      </c>
      <c r="D64" s="119" t="s">
        <v>427</v>
      </c>
    </row>
    <row r="65" spans="1:4" ht="41.25" customHeight="1">
      <c r="A65" s="344"/>
      <c r="B65" s="343"/>
      <c r="C65" s="61" t="s">
        <v>428</v>
      </c>
      <c r="D65" s="119" t="s">
        <v>429</v>
      </c>
    </row>
    <row r="66" spans="1:4" ht="49.5" customHeight="1">
      <c r="A66" s="344"/>
      <c r="B66" s="344" t="s">
        <v>430</v>
      </c>
      <c r="C66" s="60" t="s">
        <v>431</v>
      </c>
      <c r="D66" s="26" t="s">
        <v>432</v>
      </c>
    </row>
    <row r="67" spans="1:4" ht="41.25" customHeight="1">
      <c r="A67" s="344"/>
      <c r="B67" s="344"/>
      <c r="C67" s="61" t="s">
        <v>433</v>
      </c>
      <c r="D67" s="119" t="s">
        <v>434</v>
      </c>
    </row>
    <row r="68" spans="1:4" ht="56.25" customHeight="1">
      <c r="A68" s="343" t="s">
        <v>438</v>
      </c>
      <c r="B68" s="344" t="s">
        <v>439</v>
      </c>
      <c r="C68" s="60" t="s">
        <v>440</v>
      </c>
      <c r="D68" s="247" t="s">
        <v>441</v>
      </c>
    </row>
    <row r="69" spans="1:4" ht="68.25" customHeight="1">
      <c r="A69" s="343"/>
      <c r="B69" s="344"/>
      <c r="C69" s="60" t="s">
        <v>442</v>
      </c>
      <c r="D69" s="247" t="s">
        <v>443</v>
      </c>
    </row>
    <row r="70" spans="1:4" ht="72" customHeight="1">
      <c r="A70" s="343"/>
      <c r="B70" s="345" t="s">
        <v>444</v>
      </c>
      <c r="C70" s="27" t="s">
        <v>445</v>
      </c>
      <c r="D70" s="247" t="s">
        <v>446</v>
      </c>
    </row>
    <row r="71" spans="1:4" ht="72" customHeight="1">
      <c r="A71" s="343"/>
      <c r="B71" s="345"/>
      <c r="C71" s="110" t="s">
        <v>447</v>
      </c>
      <c r="D71" s="288" t="s">
        <v>448</v>
      </c>
    </row>
    <row r="72" spans="1:4" s="6" customFormat="1" ht="72" customHeight="1">
      <c r="A72" s="343"/>
      <c r="B72" s="345"/>
      <c r="C72" s="61" t="s">
        <v>449</v>
      </c>
      <c r="D72" s="26" t="s">
        <v>450</v>
      </c>
    </row>
    <row r="73" spans="1:4" s="6" customFormat="1" ht="72" customHeight="1">
      <c r="A73" s="343"/>
      <c r="B73" s="345"/>
      <c r="C73" s="61" t="s">
        <v>451</v>
      </c>
      <c r="D73" s="26" t="s">
        <v>452</v>
      </c>
    </row>
    <row r="74" spans="1:4" s="6" customFormat="1" ht="72" customHeight="1">
      <c r="A74" s="343"/>
      <c r="B74" s="287" t="s">
        <v>795</v>
      </c>
      <c r="C74" s="61" t="s">
        <v>453</v>
      </c>
      <c r="D74" s="26" t="s">
        <v>454</v>
      </c>
    </row>
    <row r="75" spans="1:4" s="6" customFormat="1" ht="72" customHeight="1">
      <c r="A75" s="343" t="s">
        <v>794</v>
      </c>
      <c r="B75" s="346" t="s">
        <v>795</v>
      </c>
      <c r="C75" s="61" t="s">
        <v>455</v>
      </c>
      <c r="D75" s="26" t="s">
        <v>456</v>
      </c>
    </row>
    <row r="76" spans="1:4" s="6" customFormat="1" ht="69.75" customHeight="1">
      <c r="A76" s="343"/>
      <c r="B76" s="346"/>
      <c r="C76" s="61" t="s">
        <v>457</v>
      </c>
      <c r="D76" s="26" t="s">
        <v>458</v>
      </c>
    </row>
    <row r="77" spans="1:9" s="6" customFormat="1" ht="45" customHeight="1">
      <c r="A77" s="343"/>
      <c r="B77" s="286" t="s">
        <v>459</v>
      </c>
      <c r="C77" s="61" t="s">
        <v>460</v>
      </c>
      <c r="D77" s="26" t="s">
        <v>461</v>
      </c>
      <c r="I77" s="250"/>
    </row>
    <row r="78" spans="1:4" s="6" customFormat="1" ht="57" customHeight="1">
      <c r="A78" s="343"/>
      <c r="B78" s="344" t="s">
        <v>462</v>
      </c>
      <c r="C78" s="61" t="s">
        <v>463</v>
      </c>
      <c r="D78" s="26" t="s">
        <v>464</v>
      </c>
    </row>
    <row r="79" spans="1:4" s="6" customFormat="1" ht="39" customHeight="1">
      <c r="A79" s="343"/>
      <c r="B79" s="344"/>
      <c r="C79" s="61" t="s">
        <v>465</v>
      </c>
      <c r="D79" s="26" t="s">
        <v>464</v>
      </c>
    </row>
    <row r="80" spans="1:4" s="6" customFormat="1" ht="39" customHeight="1">
      <c r="A80" s="343"/>
      <c r="B80" s="344"/>
      <c r="C80" s="61" t="s">
        <v>466</v>
      </c>
      <c r="D80" s="26" t="s">
        <v>467</v>
      </c>
    </row>
    <row r="81" spans="1:4" s="6" customFormat="1" ht="54" customHeight="1">
      <c r="A81" s="343"/>
      <c r="B81" s="344"/>
      <c r="C81" s="61" t="s">
        <v>468</v>
      </c>
      <c r="D81" s="26" t="s">
        <v>469</v>
      </c>
    </row>
    <row r="82" spans="1:4" s="6" customFormat="1" ht="54" customHeight="1">
      <c r="A82" s="343"/>
      <c r="B82" s="344"/>
      <c r="C82" s="61" t="s">
        <v>470</v>
      </c>
      <c r="D82" s="26" t="s">
        <v>471</v>
      </c>
    </row>
    <row r="83" spans="1:4" s="6" customFormat="1" ht="66" customHeight="1">
      <c r="A83" s="343"/>
      <c r="B83" s="344" t="s">
        <v>472</v>
      </c>
      <c r="C83" s="61" t="s">
        <v>473</v>
      </c>
      <c r="D83" s="26" t="s">
        <v>876</v>
      </c>
    </row>
    <row r="84" spans="1:4" s="6" customFormat="1" ht="58.5" customHeight="1">
      <c r="A84" s="343"/>
      <c r="B84" s="344"/>
      <c r="C84" s="61" t="s">
        <v>474</v>
      </c>
      <c r="D84" s="26" t="s">
        <v>475</v>
      </c>
    </row>
    <row r="85" spans="1:4" s="6" customFormat="1" ht="61.5" customHeight="1">
      <c r="A85" s="343"/>
      <c r="B85" s="344"/>
      <c r="C85" s="61" t="s">
        <v>476</v>
      </c>
      <c r="D85" s="26" t="s">
        <v>477</v>
      </c>
    </row>
    <row r="86" spans="1:4" s="6" customFormat="1" ht="58.5" customHeight="1">
      <c r="A86" s="343"/>
      <c r="B86" s="3" t="s">
        <v>478</v>
      </c>
      <c r="C86" s="61" t="s">
        <v>479</v>
      </c>
      <c r="D86" s="26" t="s">
        <v>480</v>
      </c>
    </row>
    <row r="87" spans="1:4" s="6" customFormat="1" ht="58.5" customHeight="1">
      <c r="A87" s="343" t="s">
        <v>794</v>
      </c>
      <c r="B87" s="3" t="s">
        <v>481</v>
      </c>
      <c r="C87" s="61" t="s">
        <v>482</v>
      </c>
      <c r="D87" s="26" t="s">
        <v>483</v>
      </c>
    </row>
    <row r="88" spans="1:4" s="6" customFormat="1" ht="61.5" customHeight="1">
      <c r="A88" s="343"/>
      <c r="B88" s="344" t="s">
        <v>484</v>
      </c>
      <c r="C88" s="61" t="s">
        <v>485</v>
      </c>
      <c r="D88" s="26" t="s">
        <v>486</v>
      </c>
    </row>
    <row r="89" spans="1:4" s="6" customFormat="1" ht="61.5" customHeight="1">
      <c r="A89" s="343"/>
      <c r="B89" s="344"/>
      <c r="C89" s="61" t="s">
        <v>487</v>
      </c>
      <c r="D89" s="26" t="s">
        <v>488</v>
      </c>
    </row>
    <row r="90" spans="1:4" s="6" customFormat="1" ht="68.25" customHeight="1">
      <c r="A90" s="343"/>
      <c r="B90" s="344"/>
      <c r="C90" s="61" t="s">
        <v>489</v>
      </c>
      <c r="D90" s="26" t="s">
        <v>877</v>
      </c>
    </row>
    <row r="91" spans="1:4" s="6" customFormat="1" ht="65.25" customHeight="1">
      <c r="A91" s="343"/>
      <c r="B91" s="3" t="s">
        <v>490</v>
      </c>
      <c r="C91" s="61" t="s">
        <v>491</v>
      </c>
      <c r="D91" s="26" t="s">
        <v>492</v>
      </c>
    </row>
    <row r="92" spans="1:4" s="6" customFormat="1" ht="61.5" customHeight="1">
      <c r="A92" s="343"/>
      <c r="B92" s="344" t="s">
        <v>493</v>
      </c>
      <c r="C92" s="61" t="s">
        <v>494</v>
      </c>
      <c r="D92" s="26" t="s">
        <v>495</v>
      </c>
    </row>
    <row r="93" spans="1:4" s="6" customFormat="1" ht="61.5" customHeight="1">
      <c r="A93" s="343"/>
      <c r="B93" s="344"/>
      <c r="C93" s="61" t="s">
        <v>496</v>
      </c>
      <c r="D93" s="26" t="s">
        <v>497</v>
      </c>
    </row>
    <row r="94" spans="1:4" s="6" customFormat="1" ht="58.5" customHeight="1">
      <c r="A94" s="343"/>
      <c r="B94" s="344"/>
      <c r="C94" s="61" t="s">
        <v>498</v>
      </c>
      <c r="D94" s="26" t="s">
        <v>499</v>
      </c>
    </row>
    <row r="95" spans="1:4" s="6" customFormat="1" ht="58.5" customHeight="1">
      <c r="A95" s="343"/>
      <c r="B95" s="3" t="s">
        <v>500</v>
      </c>
      <c r="C95" s="61" t="s">
        <v>501</v>
      </c>
      <c r="D95" s="26" t="s">
        <v>502</v>
      </c>
    </row>
    <row r="96" spans="1:4" s="6" customFormat="1" ht="58.5" customHeight="1">
      <c r="A96" s="343"/>
      <c r="B96" s="3" t="s">
        <v>503</v>
      </c>
      <c r="C96" s="61" t="s">
        <v>796</v>
      </c>
      <c r="D96" s="26" t="s">
        <v>878</v>
      </c>
    </row>
  </sheetData>
  <sheetProtection/>
  <mergeCells count="36">
    <mergeCell ref="A30:A31"/>
    <mergeCell ref="B16:B18"/>
    <mergeCell ref="A16:A18"/>
    <mergeCell ref="A19:A27"/>
    <mergeCell ref="B24:B27"/>
    <mergeCell ref="B28:B29"/>
    <mergeCell ref="A28:A29"/>
    <mergeCell ref="B88:B90"/>
    <mergeCell ref="B92:B94"/>
    <mergeCell ref="A75:A86"/>
    <mergeCell ref="B75:B76"/>
    <mergeCell ref="B62:B63"/>
    <mergeCell ref="B64:B65"/>
    <mergeCell ref="B66:B67"/>
    <mergeCell ref="A87:A96"/>
    <mergeCell ref="A61:A63"/>
    <mergeCell ref="A64:A67"/>
    <mergeCell ref="A7:A12"/>
    <mergeCell ref="B10:B12"/>
    <mergeCell ref="B68:B69"/>
    <mergeCell ref="B70:B73"/>
    <mergeCell ref="B78:B82"/>
    <mergeCell ref="B83:B85"/>
    <mergeCell ref="B46:B50"/>
    <mergeCell ref="B55:B56"/>
    <mergeCell ref="B32:B36"/>
    <mergeCell ref="B20:B23"/>
    <mergeCell ref="B37:B38"/>
    <mergeCell ref="A32:A36"/>
    <mergeCell ref="A37:A44"/>
    <mergeCell ref="A58:A60"/>
    <mergeCell ref="B58:B60"/>
    <mergeCell ref="A68:A74"/>
    <mergeCell ref="A55:A56"/>
    <mergeCell ref="B40:B44"/>
    <mergeCell ref="A45:A51"/>
  </mergeCells>
  <printOptions/>
  <pageMargins left="0.7874015748031497" right="0.7874015748031497" top="0.984251968503937" bottom="0.984251968503937" header="0.5118110236220472" footer="0.5118110236220472"/>
  <pageSetup fitToHeight="0" fitToWidth="1" horizontalDpi="600" verticalDpi="600" orientation="portrait" paperSize="9" r:id="rId1"/>
  <rowBreaks count="1" manualBreakCount="1">
    <brk id="15" max="3" man="1"/>
  </rowBreaks>
</worksheet>
</file>

<file path=xl/worksheets/sheet4.xml><?xml version="1.0" encoding="utf-8"?>
<worksheet xmlns="http://schemas.openxmlformats.org/spreadsheetml/2006/main" xmlns:r="http://schemas.openxmlformats.org/officeDocument/2006/relationships">
  <sheetPr>
    <pageSetUpPr fitToPage="1"/>
  </sheetPr>
  <dimension ref="A1:C47"/>
  <sheetViews>
    <sheetView view="pageBreakPreview" zoomScale="85" zoomScaleNormal="80" zoomScaleSheetLayoutView="85" zoomScalePageLayoutView="0" workbookViewId="0" topLeftCell="A22">
      <selection activeCell="C31" sqref="C31"/>
    </sheetView>
  </sheetViews>
  <sheetFormatPr defaultColWidth="9.00390625" defaultRowHeight="13.5"/>
  <cols>
    <col min="1" max="1" width="22.00390625" style="8" customWidth="1"/>
    <col min="2" max="2" width="23.25390625" style="7" customWidth="1"/>
    <col min="3" max="3" width="41.25390625" style="7" customWidth="1"/>
    <col min="4" max="16384" width="9.00390625" style="7" customWidth="1"/>
  </cols>
  <sheetData>
    <row r="1" ht="13.5">
      <c r="A1" s="8" t="s">
        <v>24</v>
      </c>
    </row>
    <row r="3" ht="18.75">
      <c r="A3" s="21" t="s">
        <v>123</v>
      </c>
    </row>
    <row r="5" spans="1:3" ht="36" customHeight="1">
      <c r="A5" s="2" t="s">
        <v>25</v>
      </c>
      <c r="B5" s="2" t="s">
        <v>22</v>
      </c>
      <c r="C5" s="2" t="s">
        <v>26</v>
      </c>
    </row>
    <row r="6" spans="1:3" ht="35.25" customHeight="1">
      <c r="A6" s="60" t="s">
        <v>159</v>
      </c>
      <c r="B6" s="59" t="s">
        <v>160</v>
      </c>
      <c r="C6" s="59" t="s">
        <v>161</v>
      </c>
    </row>
    <row r="7" spans="1:3" ht="35.25" customHeight="1">
      <c r="A7" s="347" t="s">
        <v>663</v>
      </c>
      <c r="B7" s="120" t="s">
        <v>666</v>
      </c>
      <c r="C7" s="121" t="s">
        <v>667</v>
      </c>
    </row>
    <row r="8" spans="1:3" ht="35.25" customHeight="1">
      <c r="A8" s="347"/>
      <c r="B8" s="120" t="s">
        <v>668</v>
      </c>
      <c r="C8" s="121" t="s">
        <v>669</v>
      </c>
    </row>
    <row r="9" spans="1:3" ht="38.25" customHeight="1">
      <c r="A9" s="246" t="s">
        <v>335</v>
      </c>
      <c r="B9" s="59" t="s">
        <v>345</v>
      </c>
      <c r="C9" s="59" t="s">
        <v>346</v>
      </c>
    </row>
    <row r="10" spans="1:3" ht="35.25" customHeight="1">
      <c r="A10" s="27" t="s">
        <v>748</v>
      </c>
      <c r="B10" s="247" t="s">
        <v>747</v>
      </c>
      <c r="C10" s="232" t="s">
        <v>737</v>
      </c>
    </row>
    <row r="11" spans="1:3" ht="35.25" customHeight="1">
      <c r="A11" s="27" t="s">
        <v>749</v>
      </c>
      <c r="B11" s="122" t="s">
        <v>738</v>
      </c>
      <c r="C11" s="122" t="s">
        <v>739</v>
      </c>
    </row>
    <row r="12" spans="1:3" ht="35.25" customHeight="1">
      <c r="A12" s="349" t="s">
        <v>750</v>
      </c>
      <c r="B12" s="122" t="s">
        <v>740</v>
      </c>
      <c r="C12" s="122" t="s">
        <v>741</v>
      </c>
    </row>
    <row r="13" spans="1:3" ht="35.25" customHeight="1">
      <c r="A13" s="349"/>
      <c r="B13" s="232" t="s">
        <v>431</v>
      </c>
      <c r="C13" s="122" t="s">
        <v>742</v>
      </c>
    </row>
    <row r="14" spans="1:3" ht="35.25" customHeight="1">
      <c r="A14" s="350" t="s">
        <v>751</v>
      </c>
      <c r="B14" s="122" t="s">
        <v>743</v>
      </c>
      <c r="C14" s="122" t="s">
        <v>744</v>
      </c>
    </row>
    <row r="15" spans="1:3" ht="35.25" customHeight="1">
      <c r="A15" s="350"/>
      <c r="B15" s="232" t="s">
        <v>745</v>
      </c>
      <c r="C15" s="122" t="s">
        <v>746</v>
      </c>
    </row>
    <row r="16" spans="1:3" ht="35.25" customHeight="1">
      <c r="A16" s="348" t="s">
        <v>357</v>
      </c>
      <c r="B16" s="59" t="s">
        <v>358</v>
      </c>
      <c r="C16" s="59" t="s">
        <v>359</v>
      </c>
    </row>
    <row r="17" spans="1:3" ht="35.25" customHeight="1">
      <c r="A17" s="348"/>
      <c r="B17" s="26" t="s">
        <v>360</v>
      </c>
      <c r="C17" s="59" t="s">
        <v>361</v>
      </c>
    </row>
    <row r="18" spans="1:3" ht="35.25" customHeight="1">
      <c r="A18" s="348"/>
      <c r="B18" s="59" t="s">
        <v>362</v>
      </c>
      <c r="C18" s="59" t="s">
        <v>363</v>
      </c>
    </row>
    <row r="19" spans="1:3" ht="35.25" customHeight="1">
      <c r="A19" s="348" t="s">
        <v>364</v>
      </c>
      <c r="B19" s="26" t="s">
        <v>365</v>
      </c>
      <c r="C19" s="59" t="s">
        <v>366</v>
      </c>
    </row>
    <row r="20" spans="1:3" ht="35.25" customHeight="1">
      <c r="A20" s="348"/>
      <c r="B20" s="26" t="s">
        <v>367</v>
      </c>
      <c r="C20" s="59" t="s">
        <v>368</v>
      </c>
    </row>
    <row r="21" spans="1:3" ht="59.25" customHeight="1">
      <c r="A21" s="348"/>
      <c r="B21" s="26" t="s">
        <v>369</v>
      </c>
      <c r="C21" s="59" t="s">
        <v>370</v>
      </c>
    </row>
    <row r="22" spans="1:3" ht="51.75" customHeight="1">
      <c r="A22" s="60" t="s">
        <v>371</v>
      </c>
      <c r="B22" s="59" t="s">
        <v>372</v>
      </c>
      <c r="C22" s="59" t="s">
        <v>373</v>
      </c>
    </row>
    <row r="23" spans="1:3" ht="34.5" customHeight="1">
      <c r="A23" s="347" t="s">
        <v>375</v>
      </c>
      <c r="B23" s="26" t="s">
        <v>377</v>
      </c>
      <c r="C23" s="26" t="s">
        <v>378</v>
      </c>
    </row>
    <row r="24" spans="1:3" ht="34.5" customHeight="1">
      <c r="A24" s="347"/>
      <c r="B24" s="26" t="s">
        <v>379</v>
      </c>
      <c r="C24" s="26" t="s">
        <v>380</v>
      </c>
    </row>
    <row r="25" spans="1:3" ht="74.25" customHeight="1">
      <c r="A25" s="347"/>
      <c r="B25" s="26" t="s">
        <v>381</v>
      </c>
      <c r="C25" s="26" t="s">
        <v>382</v>
      </c>
    </row>
    <row r="26" spans="1:3" ht="34.5" customHeight="1">
      <c r="A26" s="347"/>
      <c r="B26" s="26" t="s">
        <v>383</v>
      </c>
      <c r="C26" s="26" t="s">
        <v>384</v>
      </c>
    </row>
    <row r="27" spans="1:3" ht="34.5" customHeight="1">
      <c r="A27" s="348" t="s">
        <v>659</v>
      </c>
      <c r="B27" s="119" t="s">
        <v>660</v>
      </c>
      <c r="C27" s="119" t="s">
        <v>105</v>
      </c>
    </row>
    <row r="28" spans="1:3" ht="34.5" customHeight="1">
      <c r="A28" s="348"/>
      <c r="B28" s="26" t="s">
        <v>661</v>
      </c>
      <c r="C28" s="119" t="s">
        <v>662</v>
      </c>
    </row>
    <row r="29" spans="1:3" ht="54.75" customHeight="1">
      <c r="A29" s="347" t="s">
        <v>205</v>
      </c>
      <c r="B29" s="26" t="s">
        <v>206</v>
      </c>
      <c r="C29" s="26" t="s">
        <v>207</v>
      </c>
    </row>
    <row r="30" spans="1:3" ht="45" customHeight="1">
      <c r="A30" s="347"/>
      <c r="B30" s="26" t="s">
        <v>208</v>
      </c>
      <c r="C30" s="26" t="s">
        <v>209</v>
      </c>
    </row>
    <row r="31" spans="1:3" ht="48" customHeight="1">
      <c r="A31" s="347"/>
      <c r="B31" s="26" t="s">
        <v>210</v>
      </c>
      <c r="C31" s="26" t="s">
        <v>211</v>
      </c>
    </row>
    <row r="32" spans="1:3" ht="65.25" customHeight="1">
      <c r="A32" s="347"/>
      <c r="B32" s="26" t="s">
        <v>212</v>
      </c>
      <c r="C32" s="26" t="s">
        <v>213</v>
      </c>
    </row>
    <row r="33" spans="1:3" ht="44.25" customHeight="1">
      <c r="A33" s="347" t="s">
        <v>408</v>
      </c>
      <c r="B33" s="26" t="s">
        <v>435</v>
      </c>
      <c r="C33" s="26" t="s">
        <v>423</v>
      </c>
    </row>
    <row r="34" spans="1:3" ht="44.25" customHeight="1">
      <c r="A34" s="347"/>
      <c r="B34" s="26" t="s">
        <v>436</v>
      </c>
      <c r="C34" s="26" t="s">
        <v>437</v>
      </c>
    </row>
    <row r="35" spans="1:3" ht="44.25" customHeight="1">
      <c r="A35" s="347"/>
      <c r="B35" s="26" t="s">
        <v>424</v>
      </c>
      <c r="C35" s="26" t="s">
        <v>425</v>
      </c>
    </row>
    <row r="36" spans="1:3" ht="35.25" customHeight="1">
      <c r="A36" s="348" t="s">
        <v>419</v>
      </c>
      <c r="B36" s="59" t="s">
        <v>426</v>
      </c>
      <c r="C36" s="59" t="s">
        <v>427</v>
      </c>
    </row>
    <row r="37" spans="1:3" ht="35.25" customHeight="1">
      <c r="A37" s="348"/>
      <c r="B37" s="26" t="s">
        <v>428</v>
      </c>
      <c r="C37" s="59" t="s">
        <v>429</v>
      </c>
    </row>
    <row r="38" spans="1:3" ht="38.25" customHeight="1">
      <c r="A38" s="349" t="s">
        <v>430</v>
      </c>
      <c r="B38" s="59" t="s">
        <v>431</v>
      </c>
      <c r="C38" s="26" t="s">
        <v>432</v>
      </c>
    </row>
    <row r="39" spans="1:3" ht="38.25" customHeight="1">
      <c r="A39" s="349"/>
      <c r="B39" s="26" t="s">
        <v>433</v>
      </c>
      <c r="C39" s="59" t="s">
        <v>434</v>
      </c>
    </row>
    <row r="40" spans="1:3" ht="38.25" customHeight="1">
      <c r="A40" s="60" t="s">
        <v>703</v>
      </c>
      <c r="B40" s="119" t="s">
        <v>704</v>
      </c>
      <c r="C40" s="26" t="s">
        <v>705</v>
      </c>
    </row>
    <row r="41" spans="1:3" ht="38.25" customHeight="1">
      <c r="A41" s="348" t="s">
        <v>709</v>
      </c>
      <c r="B41" s="119" t="s">
        <v>717</v>
      </c>
      <c r="C41" s="119" t="s">
        <v>718</v>
      </c>
    </row>
    <row r="42" spans="1:3" ht="38.25" customHeight="1">
      <c r="A42" s="348"/>
      <c r="B42" s="26" t="s">
        <v>719</v>
      </c>
      <c r="C42" s="119" t="s">
        <v>720</v>
      </c>
    </row>
    <row r="43" spans="1:3" ht="38.25" customHeight="1">
      <c r="A43" s="348" t="s">
        <v>721</v>
      </c>
      <c r="B43" s="119" t="s">
        <v>722</v>
      </c>
      <c r="C43" s="119" t="s">
        <v>718</v>
      </c>
    </row>
    <row r="44" spans="1:3" ht="38.25" customHeight="1">
      <c r="A44" s="348"/>
      <c r="B44" s="119" t="s">
        <v>723</v>
      </c>
      <c r="C44" s="26" t="s">
        <v>724</v>
      </c>
    </row>
    <row r="45" spans="1:3" ht="38.25" customHeight="1">
      <c r="A45" s="348"/>
      <c r="B45" s="119" t="s">
        <v>725</v>
      </c>
      <c r="C45" s="26" t="s">
        <v>724</v>
      </c>
    </row>
    <row r="46" spans="1:3" ht="38.25" customHeight="1">
      <c r="A46" s="60" t="s">
        <v>392</v>
      </c>
      <c r="B46" s="59" t="s">
        <v>393</v>
      </c>
      <c r="C46" s="59" t="s">
        <v>394</v>
      </c>
    </row>
    <row r="47" spans="1:3" ht="38.25" customHeight="1">
      <c r="A47" s="123" t="s">
        <v>438</v>
      </c>
      <c r="B47" s="124" t="s">
        <v>504</v>
      </c>
      <c r="C47" s="123" t="s">
        <v>105</v>
      </c>
    </row>
  </sheetData>
  <sheetProtection/>
  <mergeCells count="13">
    <mergeCell ref="A43:A45"/>
    <mergeCell ref="A12:A13"/>
    <mergeCell ref="A14:A15"/>
    <mergeCell ref="A27:A28"/>
    <mergeCell ref="A38:A39"/>
    <mergeCell ref="A29:A32"/>
    <mergeCell ref="A19:A21"/>
    <mergeCell ref="A23:A26"/>
    <mergeCell ref="A7:A8"/>
    <mergeCell ref="A41:A42"/>
    <mergeCell ref="A16:A18"/>
    <mergeCell ref="A33:A35"/>
    <mergeCell ref="A36:A37"/>
  </mergeCells>
  <printOptions/>
  <pageMargins left="0.7874015748031497" right="0.7874015748031497" top="0.984251968503937" bottom="0.984251968503937" header="0.5118110236220472" footer="0.5118110236220472"/>
  <pageSetup fitToHeight="0" fitToWidth="1" horizontalDpi="600" verticalDpi="600" orientation="portrait" paperSize="9" r:id="rId1"/>
  <rowBreaks count="1" manualBreakCount="1">
    <brk id="22" max="2" man="1"/>
  </rowBreaks>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view="pageBreakPreview" zoomScale="60" zoomScaleNormal="80" workbookViewId="0" topLeftCell="A1">
      <selection activeCell="B12" sqref="B12"/>
    </sheetView>
  </sheetViews>
  <sheetFormatPr defaultColWidth="9.00390625" defaultRowHeight="13.5"/>
  <cols>
    <col min="1" max="1" width="14.50390625" style="1" customWidth="1"/>
    <col min="2" max="2" width="36.625" style="0" customWidth="1"/>
    <col min="3" max="3" width="6.625" style="1" customWidth="1"/>
    <col min="4" max="4" width="33.875" style="0" customWidth="1"/>
    <col min="5" max="5" width="17.50390625" style="0" customWidth="1"/>
  </cols>
  <sheetData>
    <row r="1" ht="13.5">
      <c r="A1" s="1" t="s">
        <v>27</v>
      </c>
    </row>
    <row r="3" ht="18.75">
      <c r="A3" s="21" t="s">
        <v>124</v>
      </c>
    </row>
    <row r="5" spans="1:5" s="1" customFormat="1" ht="36" customHeight="1">
      <c r="A5" s="39" t="s">
        <v>28</v>
      </c>
      <c r="B5" s="39" t="s">
        <v>29</v>
      </c>
      <c r="C5" s="39" t="s">
        <v>30</v>
      </c>
      <c r="D5" s="39" t="s">
        <v>31</v>
      </c>
      <c r="E5" s="40" t="s">
        <v>32</v>
      </c>
    </row>
    <row r="6" spans="1:5" ht="51.75" customHeight="1">
      <c r="A6" s="130">
        <v>43210</v>
      </c>
      <c r="B6" s="41" t="s">
        <v>846</v>
      </c>
      <c r="C6" s="39">
        <v>2</v>
      </c>
      <c r="D6" s="41" t="s">
        <v>845</v>
      </c>
      <c r="E6" s="41" t="s">
        <v>597</v>
      </c>
    </row>
    <row r="7" spans="1:5" ht="51.75" customHeight="1">
      <c r="A7" s="130">
        <v>43211</v>
      </c>
      <c r="B7" s="41" t="s">
        <v>654</v>
      </c>
      <c r="C7" s="39">
        <v>9</v>
      </c>
      <c r="D7" s="41" t="s">
        <v>655</v>
      </c>
      <c r="E7" s="41" t="s">
        <v>656</v>
      </c>
    </row>
    <row r="8" spans="1:6" ht="51.75" customHeight="1">
      <c r="A8" s="131">
        <v>43241</v>
      </c>
      <c r="B8" s="67" t="s">
        <v>879</v>
      </c>
      <c r="C8" s="40">
        <v>11</v>
      </c>
      <c r="D8" s="67" t="s">
        <v>765</v>
      </c>
      <c r="E8" s="34" t="s">
        <v>597</v>
      </c>
      <c r="F8" s="127"/>
    </row>
    <row r="9" spans="1:6" ht="51.75" customHeight="1">
      <c r="A9" s="131">
        <v>43249</v>
      </c>
      <c r="B9" s="67" t="s">
        <v>762</v>
      </c>
      <c r="C9" s="40">
        <v>21</v>
      </c>
      <c r="D9" s="67" t="s">
        <v>772</v>
      </c>
      <c r="E9" s="34" t="s">
        <v>597</v>
      </c>
      <c r="F9" s="127"/>
    </row>
    <row r="10" spans="1:6" ht="51.75" customHeight="1">
      <c r="A10" s="130">
        <v>43266</v>
      </c>
      <c r="B10" s="41" t="s">
        <v>150</v>
      </c>
      <c r="C10" s="39">
        <v>24</v>
      </c>
      <c r="D10" s="41" t="s">
        <v>151</v>
      </c>
      <c r="E10" s="41" t="s">
        <v>152</v>
      </c>
      <c r="F10" s="18"/>
    </row>
    <row r="11" spans="1:6" ht="51.75" customHeight="1">
      <c r="A11" s="133">
        <v>43652</v>
      </c>
      <c r="B11" s="128" t="s">
        <v>880</v>
      </c>
      <c r="C11" s="129">
        <v>2</v>
      </c>
      <c r="D11" s="128" t="s">
        <v>773</v>
      </c>
      <c r="E11" s="41" t="s">
        <v>597</v>
      </c>
      <c r="F11" s="5"/>
    </row>
    <row r="12" spans="1:9" ht="51.75" customHeight="1">
      <c r="A12" s="133">
        <v>43652</v>
      </c>
      <c r="B12" s="128" t="s">
        <v>770</v>
      </c>
      <c r="C12" s="129">
        <v>12</v>
      </c>
      <c r="D12" s="128" t="s">
        <v>771</v>
      </c>
      <c r="E12" s="41" t="s">
        <v>597</v>
      </c>
      <c r="F12" s="5"/>
      <c r="I12" t="s">
        <v>847</v>
      </c>
    </row>
    <row r="13" spans="1:6" ht="51.75" customHeight="1">
      <c r="A13" s="133">
        <v>43702</v>
      </c>
      <c r="B13" s="128" t="s">
        <v>768</v>
      </c>
      <c r="C13" s="129">
        <v>21</v>
      </c>
      <c r="D13" s="128" t="s">
        <v>769</v>
      </c>
      <c r="E13" s="41" t="s">
        <v>597</v>
      </c>
      <c r="F13" s="5"/>
    </row>
    <row r="14" spans="1:5" ht="51.75" customHeight="1">
      <c r="A14" s="132">
        <v>43340</v>
      </c>
      <c r="B14" s="125" t="s">
        <v>763</v>
      </c>
      <c r="C14" s="134">
        <v>24</v>
      </c>
      <c r="D14" s="126" t="s">
        <v>764</v>
      </c>
      <c r="E14" s="67" t="s">
        <v>761</v>
      </c>
    </row>
    <row r="15" spans="1:5" ht="51.75" customHeight="1">
      <c r="A15" s="130">
        <v>43356</v>
      </c>
      <c r="B15" s="41" t="s">
        <v>260</v>
      </c>
      <c r="C15" s="39">
        <v>20</v>
      </c>
      <c r="D15" s="41" t="s">
        <v>261</v>
      </c>
      <c r="E15" s="41" t="s">
        <v>228</v>
      </c>
    </row>
    <row r="16" spans="1:6" ht="51.75" customHeight="1">
      <c r="A16" s="132">
        <v>43726</v>
      </c>
      <c r="B16" s="125" t="s">
        <v>766</v>
      </c>
      <c r="C16" s="134">
        <v>33</v>
      </c>
      <c r="D16" s="126" t="s">
        <v>767</v>
      </c>
      <c r="E16" s="67" t="s">
        <v>761</v>
      </c>
      <c r="F16" s="5"/>
    </row>
    <row r="17" spans="1:5" ht="51.75" customHeight="1">
      <c r="A17" s="130">
        <v>43774</v>
      </c>
      <c r="B17" s="41" t="s">
        <v>759</v>
      </c>
      <c r="C17" s="39">
        <v>5</v>
      </c>
      <c r="D17" s="41" t="s">
        <v>760</v>
      </c>
      <c r="E17" s="41" t="s">
        <v>597</v>
      </c>
    </row>
    <row r="18" spans="1:5" ht="51.75" customHeight="1">
      <c r="A18" s="130">
        <v>43417</v>
      </c>
      <c r="B18" s="41" t="s">
        <v>758</v>
      </c>
      <c r="C18" s="39">
        <v>2</v>
      </c>
      <c r="D18" s="41" t="s">
        <v>754</v>
      </c>
      <c r="E18" s="41" t="s">
        <v>597</v>
      </c>
    </row>
    <row r="19" spans="1:5" ht="51.75" customHeight="1">
      <c r="A19" s="130">
        <v>43818</v>
      </c>
      <c r="B19" s="41" t="s">
        <v>757</v>
      </c>
      <c r="C19" s="39">
        <v>11</v>
      </c>
      <c r="D19" s="67" t="s">
        <v>848</v>
      </c>
      <c r="E19" s="41" t="s">
        <v>597</v>
      </c>
    </row>
    <row r="20" spans="1:5" ht="51.75" customHeight="1">
      <c r="A20" s="130">
        <v>43497</v>
      </c>
      <c r="B20" s="41" t="s">
        <v>755</v>
      </c>
      <c r="C20" s="39">
        <v>9</v>
      </c>
      <c r="D20" s="41" t="s">
        <v>756</v>
      </c>
      <c r="E20" s="41" t="s">
        <v>597</v>
      </c>
    </row>
    <row r="21" spans="1:5" ht="51.75" customHeight="1">
      <c r="A21" s="130">
        <v>43508</v>
      </c>
      <c r="B21" s="295" t="s">
        <v>752</v>
      </c>
      <c r="C21" s="39">
        <v>30</v>
      </c>
      <c r="D21" s="41" t="s">
        <v>753</v>
      </c>
      <c r="E21" s="41" t="s">
        <v>597</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view="pageBreakPreview" zoomScaleSheetLayoutView="100" zoomScalePageLayoutView="0" workbookViewId="0" topLeftCell="A1">
      <selection activeCell="D15" sqref="D15"/>
    </sheetView>
  </sheetViews>
  <sheetFormatPr defaultColWidth="9.00390625" defaultRowHeight="13.5"/>
  <cols>
    <col min="1" max="1" width="11.75390625" style="0" customWidth="1"/>
    <col min="2" max="2" width="25.00390625" style="0" customWidth="1"/>
    <col min="3" max="4" width="18.75390625" style="1" customWidth="1"/>
    <col min="5" max="5" width="9.00390625" style="0" customWidth="1"/>
  </cols>
  <sheetData>
    <row r="1" ht="13.5">
      <c r="A1" t="s">
        <v>33</v>
      </c>
    </row>
    <row r="2" ht="18.75">
      <c r="A2" s="4" t="s">
        <v>508</v>
      </c>
    </row>
    <row r="4" spans="1:5" s="7" customFormat="1" ht="30" customHeight="1">
      <c r="A4" s="353" t="s">
        <v>844</v>
      </c>
      <c r="B4" s="353"/>
      <c r="C4" s="353"/>
      <c r="D4" s="353"/>
      <c r="E4" s="6"/>
    </row>
    <row r="5" spans="1:5" ht="7.5" customHeight="1">
      <c r="A5" s="6"/>
      <c r="B5" s="6"/>
      <c r="C5" s="6"/>
      <c r="D5" s="6"/>
      <c r="E5" s="6"/>
    </row>
    <row r="6" spans="1:4" ht="13.5" customHeight="1">
      <c r="A6" s="343" t="s">
        <v>66</v>
      </c>
      <c r="B6" s="354"/>
      <c r="C6" s="355" t="s">
        <v>34</v>
      </c>
      <c r="D6" s="68"/>
    </row>
    <row r="7" spans="1:4" ht="13.5">
      <c r="A7" s="354"/>
      <c r="B7" s="354"/>
      <c r="C7" s="355"/>
      <c r="D7" s="28" t="s">
        <v>67</v>
      </c>
    </row>
    <row r="8" spans="1:4" ht="13.5">
      <c r="A8" s="69"/>
      <c r="B8" s="70" t="s">
        <v>17</v>
      </c>
      <c r="C8" s="71">
        <v>256</v>
      </c>
      <c r="D8" s="72">
        <f aca="true" t="shared" si="0" ref="D8:D54">C8/$C$54*100</f>
        <v>41.02564102564102</v>
      </c>
    </row>
    <row r="9" spans="1:4" ht="13.5">
      <c r="A9" s="73"/>
      <c r="B9" s="74" t="s">
        <v>35</v>
      </c>
      <c r="C9" s="75">
        <v>63</v>
      </c>
      <c r="D9" s="76">
        <f t="shared" si="0"/>
        <v>10.096153846153847</v>
      </c>
    </row>
    <row r="10" spans="1:4" ht="13.5">
      <c r="A10" s="73"/>
      <c r="B10" s="74" t="s">
        <v>69</v>
      </c>
      <c r="C10" s="75">
        <v>41</v>
      </c>
      <c r="D10" s="76">
        <f t="shared" si="0"/>
        <v>6.570512820512821</v>
      </c>
    </row>
    <row r="11" spans="1:4" ht="13.5">
      <c r="A11" s="73"/>
      <c r="B11" s="74" t="s">
        <v>68</v>
      </c>
      <c r="C11" s="75">
        <v>36</v>
      </c>
      <c r="D11" s="76">
        <f t="shared" si="0"/>
        <v>5.769230769230769</v>
      </c>
    </row>
    <row r="12" spans="1:4" ht="13.5">
      <c r="A12" s="73"/>
      <c r="B12" s="74" t="s">
        <v>71</v>
      </c>
      <c r="C12" s="75">
        <v>31</v>
      </c>
      <c r="D12" s="76">
        <f t="shared" si="0"/>
        <v>4.967948717948718</v>
      </c>
    </row>
    <row r="13" spans="1:4" ht="13.5">
      <c r="A13" s="53" t="s">
        <v>72</v>
      </c>
      <c r="B13" s="74" t="s">
        <v>19</v>
      </c>
      <c r="C13" s="75">
        <v>18</v>
      </c>
      <c r="D13" s="76">
        <f t="shared" si="0"/>
        <v>2.8846153846153846</v>
      </c>
    </row>
    <row r="14" spans="1:4" ht="13.5">
      <c r="A14" s="73"/>
      <c r="B14" s="74" t="s">
        <v>75</v>
      </c>
      <c r="C14" s="75">
        <v>14</v>
      </c>
      <c r="D14" s="76">
        <f t="shared" si="0"/>
        <v>2.2435897435897436</v>
      </c>
    </row>
    <row r="15" spans="1:4" ht="13.5">
      <c r="A15" s="73"/>
      <c r="B15" s="74" t="s">
        <v>73</v>
      </c>
      <c r="C15" s="75">
        <v>14</v>
      </c>
      <c r="D15" s="76">
        <f t="shared" si="0"/>
        <v>2.2435897435897436</v>
      </c>
    </row>
    <row r="16" spans="1:4" ht="13.5">
      <c r="A16" s="73"/>
      <c r="B16" s="74" t="s">
        <v>74</v>
      </c>
      <c r="C16" s="75">
        <v>10</v>
      </c>
      <c r="D16" s="76">
        <f t="shared" si="0"/>
        <v>1.6025641025641024</v>
      </c>
    </row>
    <row r="17" spans="1:4" ht="13.5">
      <c r="A17" s="73"/>
      <c r="B17" s="74" t="s">
        <v>20</v>
      </c>
      <c r="C17" s="75">
        <v>7</v>
      </c>
      <c r="D17" s="76">
        <f t="shared" si="0"/>
        <v>1.1217948717948718</v>
      </c>
    </row>
    <row r="18" spans="1:4" ht="13.5">
      <c r="A18" s="73"/>
      <c r="B18" s="77" t="s">
        <v>77</v>
      </c>
      <c r="C18" s="78">
        <v>4</v>
      </c>
      <c r="D18" s="79">
        <f t="shared" si="0"/>
        <v>0.641025641025641</v>
      </c>
    </row>
    <row r="19" spans="1:4" ht="13.5">
      <c r="A19" s="80"/>
      <c r="B19" s="81" t="s">
        <v>262</v>
      </c>
      <c r="C19" s="78">
        <v>2</v>
      </c>
      <c r="D19" s="79">
        <f t="shared" si="0"/>
        <v>0.3205128205128205</v>
      </c>
    </row>
    <row r="20" spans="1:4" ht="13.5">
      <c r="A20" s="73"/>
      <c r="B20" s="74" t="s">
        <v>70</v>
      </c>
      <c r="C20" s="75">
        <v>1</v>
      </c>
      <c r="D20" s="76">
        <f t="shared" si="0"/>
        <v>0.16025641025641024</v>
      </c>
    </row>
    <row r="21" spans="1:4" ht="13.5">
      <c r="A21" s="80"/>
      <c r="B21" s="77" t="s">
        <v>78</v>
      </c>
      <c r="C21" s="78">
        <v>1</v>
      </c>
      <c r="D21" s="79">
        <f t="shared" si="0"/>
        <v>0.16025641025641024</v>
      </c>
    </row>
    <row r="22" spans="1:4" ht="13.5">
      <c r="A22" s="73"/>
      <c r="B22" s="82" t="s">
        <v>76</v>
      </c>
      <c r="C22" s="83">
        <v>1</v>
      </c>
      <c r="D22" s="84">
        <f t="shared" si="0"/>
        <v>0.16025641025641024</v>
      </c>
    </row>
    <row r="23" spans="1:4" ht="13.5">
      <c r="A23" s="85"/>
      <c r="B23" s="29" t="s">
        <v>53</v>
      </c>
      <c r="C23" s="86">
        <f>SUM(C8:C22)</f>
        <v>499</v>
      </c>
      <c r="D23" s="87">
        <f t="shared" si="0"/>
        <v>79.96794871794873</v>
      </c>
    </row>
    <row r="24" spans="1:4" ht="13.5">
      <c r="A24" s="357" t="s">
        <v>79</v>
      </c>
      <c r="B24" s="88" t="s">
        <v>80</v>
      </c>
      <c r="C24" s="89">
        <v>2</v>
      </c>
      <c r="D24" s="90">
        <f t="shared" si="0"/>
        <v>0.3205128205128205</v>
      </c>
    </row>
    <row r="25" spans="1:4" ht="13.5">
      <c r="A25" s="358"/>
      <c r="B25" s="29" t="s">
        <v>53</v>
      </c>
      <c r="C25" s="86">
        <f>SUM(C24)</f>
        <v>2</v>
      </c>
      <c r="D25" s="87">
        <f t="shared" si="0"/>
        <v>0.3205128205128205</v>
      </c>
    </row>
    <row r="26" spans="1:4" ht="13.5">
      <c r="A26" s="69"/>
      <c r="B26" s="70" t="s">
        <v>36</v>
      </c>
      <c r="C26" s="71">
        <v>57</v>
      </c>
      <c r="D26" s="72">
        <f t="shared" si="0"/>
        <v>9.134615384615383</v>
      </c>
    </row>
    <row r="27" spans="1:4" ht="13.5">
      <c r="A27" s="53" t="s">
        <v>54</v>
      </c>
      <c r="B27" s="82" t="s">
        <v>81</v>
      </c>
      <c r="C27" s="91">
        <v>1</v>
      </c>
      <c r="D27" s="84">
        <f t="shared" si="0"/>
        <v>0.16025641025641024</v>
      </c>
    </row>
    <row r="28" spans="1:4" ht="13.5">
      <c r="A28" s="85"/>
      <c r="B28" s="29" t="s">
        <v>53</v>
      </c>
      <c r="C28" s="92">
        <f>SUM(C26:C27)</f>
        <v>58</v>
      </c>
      <c r="D28" s="93">
        <f t="shared" si="0"/>
        <v>9.294871794871796</v>
      </c>
    </row>
    <row r="29" spans="1:4" ht="13.5">
      <c r="A29" s="73"/>
      <c r="B29" s="70" t="s">
        <v>84</v>
      </c>
      <c r="C29" s="71">
        <v>8</v>
      </c>
      <c r="D29" s="72">
        <f t="shared" si="0"/>
        <v>1.282051282051282</v>
      </c>
    </row>
    <row r="30" spans="1:4" ht="13.5">
      <c r="A30" s="19" t="s">
        <v>55</v>
      </c>
      <c r="B30" s="74" t="s">
        <v>87</v>
      </c>
      <c r="C30" s="75">
        <v>6</v>
      </c>
      <c r="D30" s="76">
        <f t="shared" si="0"/>
        <v>0.9615384615384616</v>
      </c>
    </row>
    <row r="31" spans="1:4" ht="13.5">
      <c r="A31" s="19" t="s">
        <v>88</v>
      </c>
      <c r="B31" s="74" t="s">
        <v>82</v>
      </c>
      <c r="C31" s="75">
        <v>5</v>
      </c>
      <c r="D31" s="76">
        <f t="shared" si="0"/>
        <v>0.8012820512820512</v>
      </c>
    </row>
    <row r="32" spans="1:4" ht="13.5">
      <c r="A32" s="19"/>
      <c r="B32" s="74" t="s">
        <v>89</v>
      </c>
      <c r="C32" s="75">
        <v>5</v>
      </c>
      <c r="D32" s="76">
        <f t="shared" si="0"/>
        <v>0.8012820512820512</v>
      </c>
    </row>
    <row r="33" spans="1:4" ht="13.5">
      <c r="A33" s="73"/>
      <c r="B33" s="74" t="s">
        <v>86</v>
      </c>
      <c r="C33" s="75">
        <v>3</v>
      </c>
      <c r="D33" s="76">
        <f t="shared" si="0"/>
        <v>0.4807692307692308</v>
      </c>
    </row>
    <row r="34" spans="1:4" ht="13.5">
      <c r="A34" s="73"/>
      <c r="B34" s="74" t="s">
        <v>85</v>
      </c>
      <c r="C34" s="75">
        <v>3</v>
      </c>
      <c r="D34" s="76">
        <f t="shared" si="0"/>
        <v>0.4807692307692308</v>
      </c>
    </row>
    <row r="35" spans="1:4" ht="13.5">
      <c r="A35" s="80"/>
      <c r="B35" s="74" t="s">
        <v>94</v>
      </c>
      <c r="C35" s="75">
        <v>2</v>
      </c>
      <c r="D35" s="76">
        <f t="shared" si="0"/>
        <v>0.3205128205128205</v>
      </c>
    </row>
    <row r="36" spans="1:4" ht="13.5">
      <c r="A36" s="73"/>
      <c r="B36" s="74" t="s">
        <v>93</v>
      </c>
      <c r="C36" s="75">
        <v>2</v>
      </c>
      <c r="D36" s="76">
        <f t="shared" si="0"/>
        <v>0.3205128205128205</v>
      </c>
    </row>
    <row r="37" spans="1:4" ht="13.5">
      <c r="A37" s="73"/>
      <c r="B37" s="74" t="s">
        <v>92</v>
      </c>
      <c r="C37" s="75">
        <v>2</v>
      </c>
      <c r="D37" s="76">
        <f t="shared" si="0"/>
        <v>0.3205128205128205</v>
      </c>
    </row>
    <row r="38" spans="1:4" ht="13.5">
      <c r="A38" s="73"/>
      <c r="B38" s="94" t="s">
        <v>263</v>
      </c>
      <c r="C38" s="75">
        <v>1</v>
      </c>
      <c r="D38" s="76">
        <f t="shared" si="0"/>
        <v>0.16025641025641024</v>
      </c>
    </row>
    <row r="39" spans="1:4" ht="13.5">
      <c r="A39" s="73"/>
      <c r="B39" s="77" t="s">
        <v>91</v>
      </c>
      <c r="C39" s="78">
        <v>1</v>
      </c>
      <c r="D39" s="79">
        <f t="shared" si="0"/>
        <v>0.16025641025641024</v>
      </c>
    </row>
    <row r="40" spans="1:4" ht="13.5">
      <c r="A40" s="73"/>
      <c r="B40" s="74" t="s">
        <v>90</v>
      </c>
      <c r="C40" s="75">
        <v>1</v>
      </c>
      <c r="D40" s="76">
        <f t="shared" si="0"/>
        <v>0.16025641025641024</v>
      </c>
    </row>
    <row r="41" spans="1:4" ht="13.5">
      <c r="A41" s="73"/>
      <c r="B41" s="74" t="s">
        <v>83</v>
      </c>
      <c r="C41" s="75">
        <v>1</v>
      </c>
      <c r="D41" s="76">
        <f t="shared" si="0"/>
        <v>0.16025641025641024</v>
      </c>
    </row>
    <row r="42" spans="1:4" ht="13.5">
      <c r="A42" s="85"/>
      <c r="B42" s="42" t="s">
        <v>53</v>
      </c>
      <c r="C42" s="86">
        <f>SUM(C29:C41)</f>
        <v>40</v>
      </c>
      <c r="D42" s="87">
        <f t="shared" si="0"/>
        <v>6.41025641025641</v>
      </c>
    </row>
    <row r="43" spans="1:4" ht="13.5">
      <c r="A43" s="69"/>
      <c r="B43" s="95" t="s">
        <v>95</v>
      </c>
      <c r="C43" s="78">
        <v>14</v>
      </c>
      <c r="D43" s="79">
        <f t="shared" si="0"/>
        <v>2.2435897435897436</v>
      </c>
    </row>
    <row r="44" spans="1:4" ht="13.5">
      <c r="A44" s="356" t="s">
        <v>56</v>
      </c>
      <c r="B44" s="77" t="s">
        <v>96</v>
      </c>
      <c r="C44" s="96">
        <v>4</v>
      </c>
      <c r="D44" s="79">
        <f t="shared" si="0"/>
        <v>0.641025641025641</v>
      </c>
    </row>
    <row r="45" spans="1:4" ht="13.5">
      <c r="A45" s="356"/>
      <c r="B45" s="82" t="s">
        <v>97</v>
      </c>
      <c r="C45" s="83">
        <v>1</v>
      </c>
      <c r="D45" s="84">
        <f t="shared" si="0"/>
        <v>0.16025641025641024</v>
      </c>
    </row>
    <row r="46" spans="1:4" ht="13.5">
      <c r="A46" s="85"/>
      <c r="B46" s="29" t="s">
        <v>53</v>
      </c>
      <c r="C46" s="86">
        <f>SUM(C43:C45)</f>
        <v>19</v>
      </c>
      <c r="D46" s="87">
        <f t="shared" si="0"/>
        <v>3.0448717948717947</v>
      </c>
    </row>
    <row r="47" spans="1:5" ht="13.5" customHeight="1">
      <c r="A47" s="69"/>
      <c r="B47" s="97" t="s">
        <v>37</v>
      </c>
      <c r="C47" s="98">
        <v>2</v>
      </c>
      <c r="D47" s="99">
        <f t="shared" si="0"/>
        <v>0.3205128205128205</v>
      </c>
      <c r="E47" s="7"/>
    </row>
    <row r="48" spans="1:5" ht="13.5" customHeight="1">
      <c r="A48" s="53" t="s">
        <v>57</v>
      </c>
      <c r="B48" s="77" t="s">
        <v>98</v>
      </c>
      <c r="C48" s="78">
        <v>1</v>
      </c>
      <c r="D48" s="79">
        <f t="shared" si="0"/>
        <v>0.16025641025641024</v>
      </c>
      <c r="E48" s="8"/>
    </row>
    <row r="49" spans="1:5" ht="13.5" customHeight="1">
      <c r="A49" s="53"/>
      <c r="B49" s="100" t="s">
        <v>264</v>
      </c>
      <c r="C49" s="91">
        <v>1</v>
      </c>
      <c r="D49" s="84">
        <f t="shared" si="0"/>
        <v>0.16025641025641024</v>
      </c>
      <c r="E49" s="8"/>
    </row>
    <row r="50" spans="1:4" ht="13.5">
      <c r="A50" s="85"/>
      <c r="B50" s="29" t="s">
        <v>53</v>
      </c>
      <c r="C50" s="86">
        <f>SUM(C47:C49)</f>
        <v>4</v>
      </c>
      <c r="D50" s="87">
        <f t="shared" si="0"/>
        <v>0.641025641025641</v>
      </c>
    </row>
    <row r="51" spans="1:4" ht="13.5">
      <c r="A51" s="101"/>
      <c r="B51" s="62" t="s">
        <v>100</v>
      </c>
      <c r="C51" s="98">
        <v>1</v>
      </c>
      <c r="D51" s="99">
        <f t="shared" si="0"/>
        <v>0.16025641025641024</v>
      </c>
    </row>
    <row r="52" spans="1:4" ht="13.5">
      <c r="A52" s="102" t="s">
        <v>99</v>
      </c>
      <c r="B52" s="103" t="s">
        <v>265</v>
      </c>
      <c r="C52" s="91">
        <v>1</v>
      </c>
      <c r="D52" s="84">
        <f t="shared" si="0"/>
        <v>0.16025641025641024</v>
      </c>
    </row>
    <row r="53" spans="1:4" ht="14.25" thickBot="1">
      <c r="A53" s="80"/>
      <c r="B53" s="29" t="s">
        <v>53</v>
      </c>
      <c r="C53" s="92">
        <f>SUM(C51:C52)</f>
        <v>2</v>
      </c>
      <c r="D53" s="93">
        <f t="shared" si="0"/>
        <v>0.3205128205128205</v>
      </c>
    </row>
    <row r="54" spans="1:4" ht="14.25" thickTop="1">
      <c r="A54" s="351" t="s">
        <v>101</v>
      </c>
      <c r="B54" s="352"/>
      <c r="C54" s="104">
        <f>C23+C25+C28+C42+C46+C50+C53</f>
        <v>624</v>
      </c>
      <c r="D54" s="105">
        <f t="shared" si="0"/>
        <v>100</v>
      </c>
    </row>
    <row r="55" spans="3:4" ht="13.5">
      <c r="C55"/>
      <c r="D55"/>
    </row>
    <row r="56" spans="1:4" ht="17.25">
      <c r="A56" s="9"/>
      <c r="C56"/>
      <c r="D56"/>
    </row>
    <row r="57" spans="3:4" ht="13.5">
      <c r="C57"/>
      <c r="D57"/>
    </row>
  </sheetData>
  <sheetProtection/>
  <mergeCells count="6">
    <mergeCell ref="A54:B54"/>
    <mergeCell ref="A4:D4"/>
    <mergeCell ref="A6:B7"/>
    <mergeCell ref="C6:C7"/>
    <mergeCell ref="A44:A45"/>
    <mergeCell ref="A24:A2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54"/>
  <sheetViews>
    <sheetView view="pageBreakPreview" zoomScale="85" zoomScaleSheetLayoutView="85" workbookViewId="0" topLeftCell="A1">
      <selection activeCell="I24" sqref="I24"/>
    </sheetView>
  </sheetViews>
  <sheetFormatPr defaultColWidth="9.00390625" defaultRowHeight="13.5"/>
  <cols>
    <col min="2" max="2" width="14.125" style="0" customWidth="1"/>
    <col min="3" max="3" width="19.00390625" style="0" customWidth="1"/>
    <col min="4" max="4" width="14.375" style="0" customWidth="1"/>
  </cols>
  <sheetData>
    <row r="1" spans="1:8" ht="13.5">
      <c r="A1" s="10" t="s">
        <v>38</v>
      </c>
      <c r="B1" s="11"/>
      <c r="C1" s="11"/>
      <c r="D1" s="11"/>
      <c r="E1" s="11"/>
      <c r="F1" s="11"/>
      <c r="G1" s="11"/>
      <c r="H1" s="11"/>
    </row>
    <row r="2" spans="1:8" ht="18.75">
      <c r="A2" s="12" t="s">
        <v>507</v>
      </c>
      <c r="B2" s="10"/>
      <c r="C2" s="10"/>
      <c r="D2" s="10"/>
      <c r="E2" s="10"/>
      <c r="F2" s="10"/>
      <c r="G2" s="10"/>
      <c r="H2" s="10"/>
    </row>
    <row r="3" spans="1:8" ht="17.25">
      <c r="A3" s="13"/>
      <c r="B3" s="11"/>
      <c r="C3" s="11"/>
      <c r="D3" s="11"/>
      <c r="E3" s="11"/>
      <c r="F3" s="11"/>
      <c r="G3" s="11"/>
      <c r="H3" s="11"/>
    </row>
    <row r="4" spans="1:8" ht="17.25">
      <c r="A4" s="14" t="s">
        <v>58</v>
      </c>
      <c r="B4" s="10"/>
      <c r="C4" s="11"/>
      <c r="D4" s="11"/>
      <c r="E4" s="11"/>
      <c r="F4" s="11"/>
      <c r="G4" s="11"/>
      <c r="H4" s="11"/>
    </row>
    <row r="6" spans="1:3" s="233" customFormat="1" ht="14.25">
      <c r="A6" s="233" t="s">
        <v>125</v>
      </c>
      <c r="B6" s="234"/>
      <c r="C6" s="234"/>
    </row>
    <row r="7" spans="1:4" s="233" customFormat="1" ht="14.25">
      <c r="A7" s="235" t="s">
        <v>39</v>
      </c>
      <c r="B7" s="235" t="s">
        <v>40</v>
      </c>
      <c r="C7" s="235" t="s">
        <v>41</v>
      </c>
      <c r="D7" s="235" t="s">
        <v>42</v>
      </c>
    </row>
    <row r="8" spans="1:4" s="233" customFormat="1" ht="14.25">
      <c r="A8" s="235">
        <v>1</v>
      </c>
      <c r="B8" s="236" t="s">
        <v>20</v>
      </c>
      <c r="C8" s="237">
        <v>51620</v>
      </c>
      <c r="D8" s="238">
        <f>+C8/C14</f>
        <v>0.5079208895011316</v>
      </c>
    </row>
    <row r="9" spans="1:4" s="233" customFormat="1" ht="14.25">
      <c r="A9" s="235">
        <v>2</v>
      </c>
      <c r="B9" s="236" t="s">
        <v>17</v>
      </c>
      <c r="C9" s="237">
        <v>8780</v>
      </c>
      <c r="D9" s="238">
        <f>+C9/C14</f>
        <v>0.08639181344091311</v>
      </c>
    </row>
    <row r="10" spans="1:4" s="233" customFormat="1" ht="14.25">
      <c r="A10" s="235">
        <v>3</v>
      </c>
      <c r="B10" s="236" t="s">
        <v>18</v>
      </c>
      <c r="C10" s="237">
        <v>6780</v>
      </c>
      <c r="D10" s="238">
        <f>+C10/C14</f>
        <v>0.06671258486667322</v>
      </c>
    </row>
    <row r="11" spans="1:4" s="233" customFormat="1" ht="14.25">
      <c r="A11" s="235">
        <v>4</v>
      </c>
      <c r="B11" s="236" t="s">
        <v>19</v>
      </c>
      <c r="C11" s="237">
        <v>6400</v>
      </c>
      <c r="D11" s="238">
        <f>+C11/C14</f>
        <v>0.06297353143756765</v>
      </c>
    </row>
    <row r="12" spans="1:4" s="233" customFormat="1" ht="14.25">
      <c r="A12" s="235">
        <v>5</v>
      </c>
      <c r="B12" s="236" t="s">
        <v>36</v>
      </c>
      <c r="C12" s="237">
        <v>5250</v>
      </c>
      <c r="D12" s="238">
        <f>+C12/C14</f>
        <v>0.05165797500737971</v>
      </c>
    </row>
    <row r="13" spans="1:4" s="233" customFormat="1" ht="14.25">
      <c r="A13" s="235"/>
      <c r="B13" s="236" t="s">
        <v>43</v>
      </c>
      <c r="C13" s="237">
        <v>22800</v>
      </c>
      <c r="D13" s="238">
        <f>+C13/C14</f>
        <v>0.22434320574633473</v>
      </c>
    </row>
    <row r="14" spans="1:4" s="233" customFormat="1" ht="14.25">
      <c r="A14" s="235"/>
      <c r="B14" s="236" t="s">
        <v>44</v>
      </c>
      <c r="C14" s="237">
        <f>SUM(C8:C13)</f>
        <v>101630</v>
      </c>
      <c r="D14" s="238">
        <f>+C14/C14</f>
        <v>1</v>
      </c>
    </row>
    <row r="15" s="233" customFormat="1" ht="14.25"/>
    <row r="16" spans="1:8" s="233" customFormat="1" ht="14.25">
      <c r="A16" s="233" t="s">
        <v>126</v>
      </c>
      <c r="B16" s="234"/>
      <c r="C16" s="234"/>
      <c r="E16" s="239"/>
      <c r="F16" s="239"/>
      <c r="G16" s="239"/>
      <c r="H16" s="239"/>
    </row>
    <row r="17" spans="1:4" s="233" customFormat="1" ht="14.25">
      <c r="A17" s="235" t="s">
        <v>39</v>
      </c>
      <c r="B17" s="235" t="s">
        <v>40</v>
      </c>
      <c r="C17" s="235" t="s">
        <v>41</v>
      </c>
      <c r="D17" s="235" t="s">
        <v>42</v>
      </c>
    </row>
    <row r="18" spans="1:4" s="233" customFormat="1" ht="14.25">
      <c r="A18" s="235">
        <v>1</v>
      </c>
      <c r="B18" s="236" t="s">
        <v>20</v>
      </c>
      <c r="C18" s="237">
        <v>74180</v>
      </c>
      <c r="D18" s="238">
        <f>+C18/C24</f>
        <v>0.49858851996236053</v>
      </c>
    </row>
    <row r="19" spans="1:4" s="233" customFormat="1" ht="14.25">
      <c r="A19" s="235">
        <v>2</v>
      </c>
      <c r="B19" s="236" t="s">
        <v>17</v>
      </c>
      <c r="C19" s="237">
        <v>15660</v>
      </c>
      <c r="D19" s="238">
        <f>+C19/C24</f>
        <v>0.10525608280682887</v>
      </c>
    </row>
    <row r="20" spans="1:4" s="233" customFormat="1" ht="14.25">
      <c r="A20" s="235">
        <v>3</v>
      </c>
      <c r="B20" s="236" t="s">
        <v>18</v>
      </c>
      <c r="C20" s="237">
        <v>11630</v>
      </c>
      <c r="D20" s="238">
        <f>+C20/C24</f>
        <v>0.07816910875117623</v>
      </c>
    </row>
    <row r="21" spans="1:4" s="233" customFormat="1" ht="14.25">
      <c r="A21" s="235">
        <v>4</v>
      </c>
      <c r="B21" s="236" t="s">
        <v>35</v>
      </c>
      <c r="C21" s="237">
        <v>8940</v>
      </c>
      <c r="D21" s="238">
        <f>+C21/C24</f>
        <v>0.06008872160236591</v>
      </c>
    </row>
    <row r="22" spans="1:4" s="233" customFormat="1" ht="14.25">
      <c r="A22" s="235">
        <v>5</v>
      </c>
      <c r="B22" s="236" t="s">
        <v>36</v>
      </c>
      <c r="C22" s="237">
        <v>8510</v>
      </c>
      <c r="D22" s="238">
        <f>+C22/C24</f>
        <v>0.05719854819196128</v>
      </c>
    </row>
    <row r="23" spans="1:4" s="233" customFormat="1" ht="14.25">
      <c r="A23" s="235"/>
      <c r="B23" s="236" t="s">
        <v>112</v>
      </c>
      <c r="C23" s="237">
        <v>29860</v>
      </c>
      <c r="D23" s="238">
        <f>+C23/C24</f>
        <v>0.20069901868530715</v>
      </c>
    </row>
    <row r="24" spans="1:4" s="233" customFormat="1" ht="14.25">
      <c r="A24" s="235"/>
      <c r="B24" s="236" t="s">
        <v>44</v>
      </c>
      <c r="C24" s="237">
        <f>SUM(C18:C23)</f>
        <v>148780</v>
      </c>
      <c r="D24" s="238">
        <f>+C24/C24</f>
        <v>1</v>
      </c>
    </row>
    <row r="25" s="233" customFormat="1" ht="14.25"/>
    <row r="26" s="240" customFormat="1" ht="14.25">
      <c r="A26" s="240" t="s">
        <v>127</v>
      </c>
    </row>
    <row r="27" spans="1:4" s="233" customFormat="1" ht="14.25">
      <c r="A27" s="235" t="s">
        <v>39</v>
      </c>
      <c r="B27" s="235" t="s">
        <v>40</v>
      </c>
      <c r="C27" s="235" t="s">
        <v>41</v>
      </c>
      <c r="D27" s="235" t="s">
        <v>42</v>
      </c>
    </row>
    <row r="28" spans="1:4" s="233" customFormat="1" ht="14.25">
      <c r="A28" s="235">
        <v>1</v>
      </c>
      <c r="B28" s="236" t="s">
        <v>20</v>
      </c>
      <c r="C28" s="237">
        <v>89090</v>
      </c>
      <c r="D28" s="238">
        <f>+C28/C34</f>
        <v>0.4563569306423522</v>
      </c>
    </row>
    <row r="29" spans="1:4" s="233" customFormat="1" ht="14.25">
      <c r="A29" s="235">
        <v>2</v>
      </c>
      <c r="B29" s="236" t="s">
        <v>17</v>
      </c>
      <c r="C29" s="237">
        <v>22540</v>
      </c>
      <c r="D29" s="238">
        <f>+C29/C34</f>
        <v>0.11545948161049073</v>
      </c>
    </row>
    <row r="30" spans="1:4" s="233" customFormat="1" ht="14.25">
      <c r="A30" s="235">
        <v>3</v>
      </c>
      <c r="B30" s="236" t="s">
        <v>18</v>
      </c>
      <c r="C30" s="237">
        <v>16650</v>
      </c>
      <c r="D30" s="238">
        <f>+C30/C34</f>
        <v>0.08528839258272718</v>
      </c>
    </row>
    <row r="31" spans="1:4" s="233" customFormat="1" ht="14.25">
      <c r="A31" s="235">
        <v>4</v>
      </c>
      <c r="B31" s="236" t="s">
        <v>35</v>
      </c>
      <c r="C31" s="237">
        <v>13130</v>
      </c>
      <c r="D31" s="238">
        <f>+C31/C34</f>
        <v>0.06725745312980227</v>
      </c>
    </row>
    <row r="32" spans="1:4" s="233" customFormat="1" ht="14.25">
      <c r="A32" s="235">
        <v>5</v>
      </c>
      <c r="B32" s="236" t="s">
        <v>36</v>
      </c>
      <c r="C32" s="237">
        <v>10910</v>
      </c>
      <c r="D32" s="238">
        <f>+C32/C34</f>
        <v>0.05588566745210532</v>
      </c>
    </row>
    <row r="33" spans="1:4" s="233" customFormat="1" ht="14.25">
      <c r="A33" s="235"/>
      <c r="B33" s="236" t="s">
        <v>43</v>
      </c>
      <c r="C33" s="237">
        <f>C34-SUM(C28:C32)</f>
        <v>42900</v>
      </c>
      <c r="D33" s="238">
        <f>+C33/C34</f>
        <v>0.21975207458252227</v>
      </c>
    </row>
    <row r="34" spans="1:4" s="233" customFormat="1" ht="14.25">
      <c r="A34" s="235"/>
      <c r="B34" s="236" t="s">
        <v>44</v>
      </c>
      <c r="C34" s="237">
        <v>195220</v>
      </c>
      <c r="D34" s="238">
        <f>+C34/C34</f>
        <v>1</v>
      </c>
    </row>
    <row r="35" s="233" customFormat="1" ht="14.25"/>
    <row r="36" s="240" customFormat="1" ht="14.25">
      <c r="A36" s="240" t="s">
        <v>505</v>
      </c>
    </row>
    <row r="37" spans="1:4" s="233" customFormat="1" ht="14.25">
      <c r="A37" s="235" t="s">
        <v>39</v>
      </c>
      <c r="B37" s="235" t="s">
        <v>40</v>
      </c>
      <c r="C37" s="235" t="s">
        <v>41</v>
      </c>
      <c r="D37" s="235" t="s">
        <v>42</v>
      </c>
    </row>
    <row r="38" spans="1:4" s="233" customFormat="1" ht="14.25">
      <c r="A38" s="235">
        <v>1</v>
      </c>
      <c r="B38" s="236" t="s">
        <v>20</v>
      </c>
      <c r="C38" s="237">
        <v>130610</v>
      </c>
      <c r="D38" s="238">
        <f>+C38/C44</f>
        <v>0.48263247357918854</v>
      </c>
    </row>
    <row r="39" spans="1:4" s="233" customFormat="1" ht="14.25">
      <c r="A39" s="235">
        <v>2</v>
      </c>
      <c r="B39" s="236" t="s">
        <v>18</v>
      </c>
      <c r="C39" s="237">
        <v>25390</v>
      </c>
      <c r="D39" s="238">
        <f>+C39/C44</f>
        <v>0.093821594856256</v>
      </c>
    </row>
    <row r="40" spans="1:4" s="233" customFormat="1" ht="14.25">
      <c r="A40" s="235">
        <v>3</v>
      </c>
      <c r="B40" s="236" t="s">
        <v>17</v>
      </c>
      <c r="C40" s="237">
        <v>24590</v>
      </c>
      <c r="D40" s="238">
        <f>+C40/C44</f>
        <v>0.09086542014633064</v>
      </c>
    </row>
    <row r="41" spans="1:4" s="233" customFormat="1" ht="14.25">
      <c r="A41" s="235">
        <v>4</v>
      </c>
      <c r="B41" s="236" t="s">
        <v>35</v>
      </c>
      <c r="C41" s="237">
        <v>16430</v>
      </c>
      <c r="D41" s="238">
        <f>+C41/C44</f>
        <v>0.06071243810509201</v>
      </c>
    </row>
    <row r="42" spans="1:4" s="233" customFormat="1" ht="14.25">
      <c r="A42" s="235">
        <v>5</v>
      </c>
      <c r="B42" s="236" t="s">
        <v>36</v>
      </c>
      <c r="C42" s="237">
        <v>11880</v>
      </c>
      <c r="D42" s="238">
        <f>+C42/C44</f>
        <v>0.04389919444239154</v>
      </c>
    </row>
    <row r="43" spans="1:4" s="233" customFormat="1" ht="14.25">
      <c r="A43" s="235"/>
      <c r="B43" s="236" t="s">
        <v>43</v>
      </c>
      <c r="C43" s="237">
        <f>C44-SUM(C38:C42)</f>
        <v>61720</v>
      </c>
      <c r="D43" s="238">
        <f>+C43/C44</f>
        <v>0.22806887887074126</v>
      </c>
    </row>
    <row r="44" spans="1:4" s="233" customFormat="1" ht="14.25">
      <c r="A44" s="235"/>
      <c r="B44" s="236" t="s">
        <v>44</v>
      </c>
      <c r="C44" s="237">
        <v>270620</v>
      </c>
      <c r="D44" s="238">
        <f>+C44/C44</f>
        <v>1</v>
      </c>
    </row>
    <row r="45" s="233" customFormat="1" ht="14.25"/>
    <row r="46" spans="1:4" s="233" customFormat="1" ht="14.25">
      <c r="A46" s="240" t="s">
        <v>128</v>
      </c>
      <c r="B46" s="240"/>
      <c r="C46" s="240"/>
      <c r="D46" s="240"/>
    </row>
    <row r="47" spans="1:4" s="233" customFormat="1" ht="14.25">
      <c r="A47" s="241" t="s">
        <v>39</v>
      </c>
      <c r="B47" s="241" t="s">
        <v>40</v>
      </c>
      <c r="C47" s="241" t="s">
        <v>41</v>
      </c>
      <c r="D47" s="241" t="s">
        <v>42</v>
      </c>
    </row>
    <row r="48" spans="1:4" s="233" customFormat="1" ht="14.25">
      <c r="A48" s="242">
        <v>1</v>
      </c>
      <c r="B48" s="243" t="s">
        <v>20</v>
      </c>
      <c r="C48" s="244">
        <v>126610</v>
      </c>
      <c r="D48" s="245">
        <f>+C48/C54</f>
        <v>0.46063450483882706</v>
      </c>
    </row>
    <row r="49" spans="1:4" s="233" customFormat="1" ht="14.25">
      <c r="A49" s="242">
        <v>2</v>
      </c>
      <c r="B49" s="243" t="s">
        <v>17</v>
      </c>
      <c r="C49" s="244">
        <v>32370</v>
      </c>
      <c r="D49" s="245">
        <f>+C49/C54</f>
        <v>0.11776904605981227</v>
      </c>
    </row>
    <row r="50" spans="1:4" s="233" customFormat="1" ht="14.25">
      <c r="A50" s="242">
        <v>3</v>
      </c>
      <c r="B50" s="243" t="s">
        <v>18</v>
      </c>
      <c r="C50" s="244">
        <v>26830</v>
      </c>
      <c r="D50" s="245">
        <f>+C50/C54</f>
        <v>0.09761333042276067</v>
      </c>
    </row>
    <row r="51" spans="1:4" s="233" customFormat="1" ht="14.25">
      <c r="A51" s="242">
        <v>4</v>
      </c>
      <c r="B51" s="243" t="s">
        <v>506</v>
      </c>
      <c r="C51" s="244">
        <v>18630</v>
      </c>
      <c r="D51" s="245">
        <f>+C51/C54</f>
        <v>0.06777996070726916</v>
      </c>
    </row>
    <row r="52" spans="1:4" s="233" customFormat="1" ht="14.25">
      <c r="A52" s="242">
        <v>5</v>
      </c>
      <c r="B52" s="243" t="s">
        <v>19</v>
      </c>
      <c r="C52" s="244">
        <v>13760</v>
      </c>
      <c r="D52" s="245">
        <f>+C52/C54</f>
        <v>0.05006184966892236</v>
      </c>
    </row>
    <row r="53" spans="1:4" s="233" customFormat="1" ht="14.25">
      <c r="A53" s="242"/>
      <c r="B53" s="243" t="s">
        <v>43</v>
      </c>
      <c r="C53" s="244">
        <v>56660</v>
      </c>
      <c r="D53" s="245">
        <f>+C53/C54</f>
        <v>0.2061413083024085</v>
      </c>
    </row>
    <row r="54" spans="1:4" s="233" customFormat="1" ht="14.25">
      <c r="A54" s="242"/>
      <c r="B54" s="243" t="s">
        <v>44</v>
      </c>
      <c r="C54" s="244">
        <f>SUM(C48:C53)</f>
        <v>274860</v>
      </c>
      <c r="D54" s="245">
        <f>+C54/C54</f>
        <v>1</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view="pageBreakPreview" zoomScale="145" zoomScaleSheetLayoutView="145" zoomScalePageLayoutView="0" workbookViewId="0" topLeftCell="A1">
      <selection activeCell="D30" sqref="D30"/>
    </sheetView>
  </sheetViews>
  <sheetFormatPr defaultColWidth="9.00390625" defaultRowHeight="13.5"/>
  <cols>
    <col min="1" max="1" width="15.875" style="38" customWidth="1"/>
    <col min="2" max="2" width="12.50390625" style="38" customWidth="1"/>
    <col min="3" max="7" width="10.625" style="38" customWidth="1"/>
    <col min="8" max="16384" width="9.00390625" style="38" customWidth="1"/>
  </cols>
  <sheetData>
    <row r="1" spans="1:7" s="16" customFormat="1" ht="13.5">
      <c r="A1" s="30" t="s">
        <v>45</v>
      </c>
      <c r="B1" s="15"/>
      <c r="C1" s="15"/>
      <c r="D1" s="15"/>
      <c r="E1" s="15"/>
      <c r="F1" s="15"/>
      <c r="G1" s="15"/>
    </row>
    <row r="2" spans="1:7" s="16" customFormat="1" ht="17.25">
      <c r="A2" s="22" t="s">
        <v>509</v>
      </c>
      <c r="B2" s="30"/>
      <c r="C2" s="30"/>
      <c r="D2" s="30"/>
      <c r="E2" s="30"/>
      <c r="F2" s="30"/>
      <c r="G2" s="30"/>
    </row>
    <row r="3" s="16" customFormat="1" ht="13.5" customHeight="1">
      <c r="A3" s="31"/>
    </row>
    <row r="4" spans="1:7" s="16" customFormat="1" ht="13.5">
      <c r="A4" s="16" t="s">
        <v>129</v>
      </c>
      <c r="E4" s="32"/>
      <c r="F4" s="32"/>
      <c r="G4" s="32" t="s">
        <v>51</v>
      </c>
    </row>
    <row r="5" spans="1:7" s="33" customFormat="1" ht="16.5" customHeight="1" thickBot="1">
      <c r="A5" s="45" t="s">
        <v>46</v>
      </c>
      <c r="B5" s="45" t="s">
        <v>47</v>
      </c>
      <c r="C5" s="45" t="s">
        <v>104</v>
      </c>
      <c r="D5" s="45" t="s">
        <v>110</v>
      </c>
      <c r="E5" s="45" t="s">
        <v>111</v>
      </c>
      <c r="F5" s="45" t="s">
        <v>113</v>
      </c>
      <c r="G5" s="106" t="s">
        <v>130</v>
      </c>
    </row>
    <row r="6" spans="1:7" s="16" customFormat="1" ht="54.75" thickTop="1">
      <c r="A6" s="36" t="s">
        <v>48</v>
      </c>
      <c r="B6" s="46" t="s">
        <v>114</v>
      </c>
      <c r="C6" s="47">
        <v>375658</v>
      </c>
      <c r="D6" s="47">
        <v>607577</v>
      </c>
      <c r="E6" s="47">
        <v>693971</v>
      </c>
      <c r="F6" s="47">
        <v>696387</v>
      </c>
      <c r="G6" s="107">
        <v>666996</v>
      </c>
    </row>
    <row r="7" spans="1:7" s="16" customFormat="1" ht="54">
      <c r="A7" s="37" t="s">
        <v>102</v>
      </c>
      <c r="B7" s="34" t="s">
        <v>115</v>
      </c>
      <c r="C7" s="48">
        <v>241630</v>
      </c>
      <c r="D7" s="48">
        <v>229083</v>
      </c>
      <c r="E7" s="48">
        <v>267504</v>
      </c>
      <c r="F7" s="48">
        <v>313089</v>
      </c>
      <c r="G7" s="64">
        <v>334058</v>
      </c>
    </row>
    <row r="8" spans="1:7" s="16" customFormat="1" ht="13.5">
      <c r="A8" s="360" t="s">
        <v>116</v>
      </c>
      <c r="B8" s="360" t="s">
        <v>217</v>
      </c>
      <c r="C8" s="362">
        <v>0</v>
      </c>
      <c r="D8" s="362">
        <v>8047</v>
      </c>
      <c r="E8" s="362">
        <v>9432</v>
      </c>
      <c r="F8" s="362">
        <v>35964</v>
      </c>
      <c r="G8" s="365">
        <v>48391</v>
      </c>
    </row>
    <row r="9" spans="1:7" s="16" customFormat="1" ht="13.5">
      <c r="A9" s="360"/>
      <c r="B9" s="360"/>
      <c r="C9" s="363"/>
      <c r="D9" s="363"/>
      <c r="E9" s="363"/>
      <c r="F9" s="363"/>
      <c r="G9" s="366"/>
    </row>
    <row r="10" spans="1:7" s="16" customFormat="1" ht="13.5">
      <c r="A10" s="360"/>
      <c r="B10" s="360"/>
      <c r="C10" s="363"/>
      <c r="D10" s="363"/>
      <c r="E10" s="363"/>
      <c r="F10" s="363"/>
      <c r="G10" s="366"/>
    </row>
    <row r="11" spans="1:7" s="16" customFormat="1" ht="13.5">
      <c r="A11" s="360"/>
      <c r="B11" s="360"/>
      <c r="C11" s="363"/>
      <c r="D11" s="363"/>
      <c r="E11" s="363"/>
      <c r="F11" s="363"/>
      <c r="G11" s="366"/>
    </row>
    <row r="12" spans="1:7" s="16" customFormat="1" ht="13.5">
      <c r="A12" s="360"/>
      <c r="B12" s="360"/>
      <c r="C12" s="363"/>
      <c r="D12" s="363"/>
      <c r="E12" s="363"/>
      <c r="F12" s="363"/>
      <c r="G12" s="366"/>
    </row>
    <row r="13" spans="1:7" s="16" customFormat="1" ht="13.5">
      <c r="A13" s="361"/>
      <c r="B13" s="361"/>
      <c r="C13" s="364"/>
      <c r="D13" s="364"/>
      <c r="E13" s="364"/>
      <c r="F13" s="364"/>
      <c r="G13" s="367"/>
    </row>
    <row r="14" spans="1:7" s="16" customFormat="1" ht="40.5">
      <c r="A14" s="37" t="s">
        <v>49</v>
      </c>
      <c r="B14" s="37" t="s">
        <v>216</v>
      </c>
      <c r="C14" s="48">
        <v>1062</v>
      </c>
      <c r="D14" s="48">
        <v>1586</v>
      </c>
      <c r="E14" s="48">
        <v>1785</v>
      </c>
      <c r="F14" s="48">
        <v>2554</v>
      </c>
      <c r="G14" s="64">
        <v>5405</v>
      </c>
    </row>
    <row r="15" spans="1:7" s="16" customFormat="1" ht="13.5">
      <c r="A15" s="36" t="s">
        <v>214</v>
      </c>
      <c r="B15" s="36" t="s">
        <v>215</v>
      </c>
      <c r="C15" s="50"/>
      <c r="D15" s="50"/>
      <c r="E15" s="50"/>
      <c r="F15" s="50"/>
      <c r="G15" s="108">
        <v>3867</v>
      </c>
    </row>
    <row r="16" spans="1:7" s="16" customFormat="1" ht="16.5" customHeight="1" thickBot="1">
      <c r="A16" s="36" t="s">
        <v>117</v>
      </c>
      <c r="B16" s="36" t="s">
        <v>17</v>
      </c>
      <c r="C16" s="49" t="s">
        <v>118</v>
      </c>
      <c r="D16" s="49" t="s">
        <v>118</v>
      </c>
      <c r="E16" s="50">
        <v>16114</v>
      </c>
      <c r="F16" s="50"/>
      <c r="G16" s="108"/>
    </row>
    <row r="17" spans="1:7" ht="14.25" thickTop="1">
      <c r="A17" s="51" t="s">
        <v>52</v>
      </c>
      <c r="B17" s="51"/>
      <c r="C17" s="52">
        <f>SUM(C6:C16)</f>
        <v>618350</v>
      </c>
      <c r="D17" s="52">
        <f>SUM(D6:D16)</f>
        <v>846293</v>
      </c>
      <c r="E17" s="52">
        <f>SUM(E6:E16)</f>
        <v>988806</v>
      </c>
      <c r="F17" s="52">
        <f>SUM(F6:F16)</f>
        <v>1047994</v>
      </c>
      <c r="G17" s="109">
        <f>SUM(G5:G16)</f>
        <v>1058717</v>
      </c>
    </row>
    <row r="18" s="16" customFormat="1" ht="14.25">
      <c r="A18" s="35" t="s">
        <v>50</v>
      </c>
    </row>
    <row r="19" s="16" customFormat="1" ht="13.5"/>
    <row r="20" spans="1:6" s="16" customFormat="1" ht="27" customHeight="1">
      <c r="A20" s="359"/>
      <c r="B20" s="359"/>
      <c r="C20" s="359"/>
      <c r="D20" s="359"/>
      <c r="E20" s="359"/>
      <c r="F20" s="359"/>
    </row>
    <row r="21" spans="1:4" s="16" customFormat="1" ht="27" customHeight="1">
      <c r="A21" s="43"/>
      <c r="B21" s="43"/>
      <c r="C21" s="43"/>
      <c r="D21" s="43"/>
    </row>
    <row r="22" s="16" customFormat="1" ht="14.25">
      <c r="A22" s="17"/>
    </row>
    <row r="23" s="16" customFormat="1" ht="14.25">
      <c r="A23" s="17"/>
    </row>
    <row r="24" s="16" customFormat="1" ht="13.5"/>
    <row r="25" s="16" customFormat="1" ht="13.5"/>
  </sheetData>
  <sheetProtection/>
  <mergeCells count="8">
    <mergeCell ref="A20:F20"/>
    <mergeCell ref="A8:A13"/>
    <mergeCell ref="B8:B13"/>
    <mergeCell ref="F8:F13"/>
    <mergeCell ref="G8:G13"/>
    <mergeCell ref="C8:C13"/>
    <mergeCell ref="D8:D13"/>
    <mergeCell ref="E8:E13"/>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2014-01-24T06:12:11Z</dcterms:created>
  <dcterms:modified xsi:type="dcterms:W3CDTF">2019-10-30T09:05:06Z</dcterms:modified>
  <cp:category/>
  <cp:version/>
  <cp:contentType/>
  <cp:contentStatus/>
</cp:coreProperties>
</file>