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<sst xmlns="http://schemas.openxmlformats.org/spreadsheetml/2006/main" count="4174" uniqueCount="1077">
  <si>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</si>
  <si>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</si>
  <si>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</si>
  <si>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</si>
  <si>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</si>
  <si>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</si>
  <si>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</si>
  <si>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</si>
  <si>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</si>
  <si>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</si>
  <si>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</si>
  <si>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</si>
  <si>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</si>
  <si>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</si>
  <si>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</si>
  <si>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</si>
  <si>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</si>
  <si>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</si>
  <si>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</si>
  <si>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</si>
  <si>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</si>
  <si>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</si>
  <si>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</si>
  <si>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</si>
  <si>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</si>
  <si>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</si>
  <si>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</si>
  <si>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</si>
  <si>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</si>
  <si>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</si>
  <si>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</si>
  <si>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</si>
  <si>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</si>
  <si>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</si>
  <si>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</si>
  <si>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</si>
  <si>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</si>
  <si>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</si>
  <si>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</si>
  <si>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</si>
  <si>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</si>
  <si>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</si>
  <si>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</si>
  <si>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</si>
  <si>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</si>
  <si>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</si>
  <si>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</si>
  <si>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</si>
  <si>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</si>
  <si>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</si>
  <si>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</si>
  <si>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</si>
  <si>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</si>
  <si>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</si>
  <si>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</si>
  <si>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</si>
  <si>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</si>
  <si>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</si>
  <si>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</si>
  <si>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</si>
  <si>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</si>
  <si>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</si>
  <si>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</si>
  <si>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</si>
  <si>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</si>
  <si>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</si>
  <si>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</si>
  <si>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</si>
  <si>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</si>
  <si>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</si>
  <si>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</si>
  <si>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</si>
  <si>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</si>
  <si>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</si>
  <si>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</si>
  <si>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</si>
  <si>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</si>
  <si>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</si>
  <si>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</si>
  <si>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</si>
  <si>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</si>
  <si>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</si>
  <si>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</si>
  <si>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</si>
  <si>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</si>
  <si>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</si>
  <si>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</si>
  <si>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</si>
  <si>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</si>
  <si>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</si>
  <si>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</si>
  <si>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</si>
  <si>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</si>
  <si>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</si>
  <si>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</si>
  <si>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</si>
  <si>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</si>
  <si>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</si>
  <si>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</si>
  <si>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</si>
  <si>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</si>
  <si>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</si>
  <si>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</si>
  <si>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</si>
  <si>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</si>
  <si>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</si>
  <si>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</si>
  <si>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</si>
  <si>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</si>
  <si>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</si>
  <si>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</si>
  <si>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</si>
  <si>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</si>
  <si>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</si>
  <si>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</si>
  <si>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</si>
  <si>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</si>
  <si>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</si>
  <si>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</si>
  <si>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</si>
  <si>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</si>
  <si>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</si>
  <si>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</si>
  <si>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</si>
  <si>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</si>
  <si>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</si>
  <si>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</si>
  <si>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</si>
  <si>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</si>
  <si>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</si>
  <si>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</si>
  <si>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</si>
  <si>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</si>
  <si>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</si>
  <si>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</si>
  <si>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</si>
  <si>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</si>
  <si>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</si>
  <si>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</si>
  <si>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</si>
  <si>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</si>
  <si>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</si>
  <si>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</si>
  <si>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</si>
  <si>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</si>
  <si>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</si>
  <si>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</si>
  <si>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</si>
  <si>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</si>
  <si>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</si>
  <si>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</si>
  <si>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</si>
  <si>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</si>
  <si>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</si>
  <si>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</si>
  <si>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</si>
  <si>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</si>
  <si>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</si>
  <si>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</si>
  <si>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</si>
  <si>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</si>
  <si>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</si>
  <si>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</si>
  <si>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</si>
  <si>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</si>
  <si>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</si>
  <si>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</si>
  <si>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</si>
  <si>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</si>
  <si>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</si>
  <si>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</si>
  <si>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</si>
  <si>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</si>
  <si>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</si>
  <si>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</si>
  <si>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</si>
  <si>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</si>
  <si>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</si>
  <si>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</si>
  <si>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</si>
  <si>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</si>
  <si>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</si>
  <si>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</si>
  <si>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</si>
  <si>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</si>
  <si>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</si>
  <si>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</si>
  <si>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</si>
  <si>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</si>
  <si>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</si>
  <si>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</si>
  <si>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</si>
  <si>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</si>
  <si>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</si>
  <si>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</si>
  <si>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</si>
  <si>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</si>
  <si>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</si>
  <si>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</si>
  <si>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</si>
  <si>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</si>
  <si>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</si>
  <si>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</si>
  <si>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</si>
  <si>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</si>
  <si>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</si>
  <si>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</si>
  <si>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</si>
  <si>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</si>
  <si>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</si>
  <si>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</si>
  <si>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</si>
  <si>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</si>
  <si>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</si>
  <si>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</si>
  <si>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</si>
  <si>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</si>
  <si>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</si>
  <si>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</si>
  <si>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</si>
  <si>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</si>
  <si>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</si>
  <si>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</si>
  <si>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</si>
  <si>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</si>
  <si>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</si>
  <si>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</si>
  <si>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</si>
  <si>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</si>
  <si>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</si>
  <si>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</si>
  <si>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</si>
  <si>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</si>
  <si>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</si>
  <si>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</si>
  <si>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</si>
  <si>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</si>
  <si>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</si>
  <si>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</si>
  <si>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</si>
  <si>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</si>
  <si>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</si>
  <si>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</si>
  <si>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</si>
  <si>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</si>
  <si>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</si>
  <si>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</si>
  <si>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</si>
  <si>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</si>
  <si>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</si>
  <si>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</si>
  <si>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</si>
  <si>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</si>
  <si>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</si>
  <si>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</si>
  <si>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</si>
  <si>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</si>
  <si>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</si>
  <si>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</si>
  <si>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</si>
  <si>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</si>
  <si>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</si>
  <si>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</si>
  <si>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</si>
  <si>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</si>
  <si>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</si>
  <si>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</si>
  <si>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</si>
  <si>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</si>
  <si>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</si>
  <si>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</si>
  <si>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</si>
  <si>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</si>
  <si>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</si>
  <si>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</si>
  <si>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</si>
  <si>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</si>
  <si>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</si>
  <si>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</si>
  <si>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</si>
  <si>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</si>
  <si>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</si>
  <si>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</si>
  <si>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</si>
  <si>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</si>
  <si>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</si>
  <si>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</si>
  <si>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</si>
  <si>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</si>
  <si>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</si>
  <si>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</si>
  <si>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</si>
  <si>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</si>
  <si>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</si>
  <si>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</si>
  <si>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</si>
  <si>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</si>
  <si>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</si>
  <si>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</si>
  <si>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</si>
  <si>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</si>
  <si>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</si>
  <si>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</si>
  <si>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</si>
  <si>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</si>
  <si>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</si>
  <si>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</si>
  <si>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</si>
  <si>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</si>
  <si>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</si>
  <si>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</si>
  <si>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</si>
  <si>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</si>
  <si>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</si>
  <si>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</si>
  <si>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</si>
  <si>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</si>
  <si>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</si>
  <si>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</si>
  <si>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</si>
  <si>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</si>
  <si>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</si>
  <si>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</si>
  <si>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</si>
  <si>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</si>
  <si>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</si>
  <si>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</si>
  <si>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</si>
  <si>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</si>
  <si>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</si>
  <si>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</si>
  <si>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</si>
  <si>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</si>
  <si>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</si>
  <si>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</si>
  <si>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</si>
  <si>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</si>
  <si>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</si>
  <si>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</si>
  <si>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</si>
  <si>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</si>
  <si>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</si>
  <si>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</si>
  <si>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</si>
  <si>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</si>
  <si>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</si>
  <si>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</si>
  <si>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</si>
  <si>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</si>
  <si>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</si>
  <si>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</si>
  <si>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</si>
  <si>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</si>
  <si>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</si>
  <si>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</si>
  <si>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</si>
  <si>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</si>
  <si>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</si>
  <si>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</si>
  <si>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</si>
  <si>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</si>
  <si>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</si>
  <si>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</si>
  <si>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</si>
  <si>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</si>
  <si>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</si>
  <si>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</si>
  <si>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</si>
  <si>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</si>
  <si>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</si>
  <si>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</si>
  <si>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</si>
  <si>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</si>
  <si>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</si>
  <si>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</si>
  <si>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</si>
  <si>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</si>
  <si>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</si>
  <si>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</si>
  <si>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</si>
  <si>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</si>
  <si>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</si>
  <si>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</si>
  <si>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</si>
  <si>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</si>
  <si>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</si>
  <si>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</si>
  <si>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</si>
  <si>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</si>
  <si>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</si>
  <si>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</si>
  <si>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</si>
  <si>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</si>
  <si>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</si>
  <si>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</si>
  <si>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</si>
  <si>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</si>
  <si>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</si>
  <si>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</si>
  <si>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</si>
  <si>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</si>
  <si>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</si>
  <si>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</si>
  <si>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</si>
  <si>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</si>
  <si>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</si>
  <si>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</si>
  <si>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</si>
  <si>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</si>
  <si>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</si>
  <si>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</si>
  <si>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</si>
  <si>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</si>
  <si>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</si>
  <si>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</si>
  <si>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</si>
  <si>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</si>
  <si>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</si>
  <si>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</si>
  <si>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</si>
  <si>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</si>
  <si>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</si>
  <si>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</si>
  <si>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</si>
  <si>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</si>
  <si>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</si>
  <si>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</si>
  <si>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</si>
  <si>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</si>
  <si>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</si>
  <si>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</si>
  <si>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</si>
  <si>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</si>
  <si>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</si>
  <si>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</si>
  <si>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</si>
  <si>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</si>
  <si>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</si>
  <si>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</si>
  <si>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</si>
  <si>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</si>
  <si>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</si>
  <si>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</si>
  <si>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</si>
  <si>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</si>
  <si>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</si>
  <si>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</si>
  <si>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</si>
  <si>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</si>
  <si>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</si>
  <si>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</si>
  <si>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</si>
  <si>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</si>
  <si>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</si>
  <si>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</si>
  <si>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</si>
  <si>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</si>
  <si>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</si>
  <si>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</si>
  <si>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</si>
  <si>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</si>
  <si>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</si>
  <si>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</si>
  <si>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</si>
  <si>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</si>
  <si>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</si>
  <si>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</si>
  <si>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</si>
  <si>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</si>
  <si>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</si>
  <si>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</si>
  <si>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</si>
  <si>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</si>
  <si>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</si>
  <si>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</si>
  <si>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</si>
  <si>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</si>
  <si>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</si>
  <si>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</si>
  <si>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</si>
  <si>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</si>
  <si>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</si>
  <si>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</si>
  <si>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</si>
  <si>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</si>
  <si>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</si>
  <si>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</si>
  <si>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</si>
  <si>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</si>
  <si>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</si>
  <si>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</si>
  <si>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</si>
  <si>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</si>
  <si>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</si>
  <si>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</si>
  <si>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</si>
  <si>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</si>
  <si>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</si>
  <si>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</si>
  <si>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</si>
  <si>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</si>
  <si>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</si>
  <si>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</si>
  <si>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</si>
  <si>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</si>
  <si>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</si>
  <si>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</si>
  <si>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</si>
  <si>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</si>
  <si>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</si>
  <si>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</si>
  <si>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</si>
  <si>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</si>
  <si>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</si>
  <si>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</si>
  <si>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</si>
  <si>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</si>
  <si>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</si>
  <si>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</si>
  <si>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</si>
  <si>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</si>
  <si>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</si>
  <si>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</si>
  <si>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</si>
  <si>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</si>
  <si>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</si>
  <si>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</si>
  <si>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</si>
  <si>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</si>
  <si>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</si>
  <si>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</si>
  <si>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</si>
  <si>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</si>
  <si>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</si>
  <si>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</si>
  <si>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</si>
  <si>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</si>
  <si>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</si>
  <si>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</si>
  <si>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</si>
  <si>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</si>
  <si>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</si>
  <si>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</si>
  <si>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</si>
  <si>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</si>
  <si>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</si>
  <si>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</si>
  <si>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</si>
  <si>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</si>
  <si>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</si>
  <si>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</si>
  <si>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</si>
  <si>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</si>
  <si>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</si>
  <si>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</si>
  <si>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</si>
  <si>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</si>
  <si>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</si>
  <si>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</si>
  <si>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</si>
  <si>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</si>
  <si>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</si>
  <si>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</si>
  <si>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</si>
  <si>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</si>
  <si>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</si>
  <si>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</si>
  <si>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</si>
  <si>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</si>
  <si>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</si>
  <si>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</si>
  <si>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</si>
  <si>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</si>
  <si>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</si>
  <si>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</si>
  <si>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</si>
  <si>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</si>
  <si>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</si>
  <si>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</si>
  <si>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</si>
  <si>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</si>
  <si>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</si>
  <si>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</si>
  <si>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</si>
  <si>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</si>
  <si>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</si>
  <si>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</si>
  <si>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</si>
  <si>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</si>
  <si>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</si>
  <si>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</si>
  <si>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</si>
  <si>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</si>
  <si>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</si>
  <si>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</si>
  <si>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</si>
  <si>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</si>
  <si>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</si>
  <si>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</si>
  <si>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</si>
  <si>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</si>
  <si>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</si>
  <si>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</si>
  <si>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</si>
  <si>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</si>
  <si>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</si>
  <si>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</si>
  <si>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</si>
  <si>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</si>
  <si>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</si>
  <si>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</si>
  <si>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</si>
  <si>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</si>
  <si>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</si>
  <si>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</si>
  <si>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</si>
  <si>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</si>
  <si>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</si>
  <si>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</si>
  <si>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</si>
  <si>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</si>
  <si>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</si>
  <si>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</si>
  <si>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</si>
  <si>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</si>
  <si>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</si>
  <si>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</si>
  <si>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</si>
  <si>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</si>
  <si>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</si>
  <si>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</si>
  <si>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</si>
  <si>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</si>
  <si>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</si>
  <si>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</si>
  <si>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</si>
  <si>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</si>
  <si>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</si>
  <si>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</si>
  <si>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</si>
  <si>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</si>
  <si>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</si>
  <si>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</si>
  <si>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</si>
  <si>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</si>
  <si>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</si>
  <si>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</si>
  <si>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</si>
  <si>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</si>
  <si>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</si>
  <si>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</si>
  <si>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</si>
  <si>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</si>
  <si>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</si>
  <si>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</si>
  <si>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</si>
  <si>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</si>
  <si>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</si>
  <si>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</si>
  <si>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</si>
  <si>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</si>
  <si>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</si>
  <si>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</si>
  <si>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</si>
  <si>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</si>
  <si>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</si>
  <si>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</si>
  <si>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</si>
  <si>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</si>
  <si>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</si>
  <si>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</si>
  <si>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</si>
  <si>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</si>
  <si>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</si>
  <si>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</si>
  <si>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</si>
  <si>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</si>
  <si>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</si>
  <si>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</si>
  <si>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</si>
  <si>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</si>
  <si>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</si>
  <si>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</si>
  <si>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</si>
  <si>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</si>
  <si>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</si>
  <si>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</si>
  <si>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</si>
  <si>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</si>
  <si>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</si>
  <si>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</si>
  <si>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</si>
  <si>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</si>
  <si>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</si>
  <si>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</si>
  <si>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</si>
  <si>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</si>
  <si>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</si>
  <si>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</si>
  <si>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</si>
  <si>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</si>
  <si>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</si>
  <si>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</si>
  <si>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</si>
  <si>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</si>
  <si>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</si>
  <si>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</si>
  <si>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</si>
  <si>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</si>
  <si>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</si>
  <si>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</si>
  <si>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</si>
  <si>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</si>
  <si>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</si>
  <si>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</si>
  <si>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</si>
  <si>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</si>
  <si>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</si>
  <si>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</si>
  <si>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</si>
  <si>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</si>
  <si>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</si>
  <si>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</si>
  <si>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</si>
  <si>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</si>
  <si>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</si>
  <si>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</si>
  <si>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</si>
  <si>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</si>
  <si>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</si>
  <si>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</si>
  <si>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</si>
  <si>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</si>
  <si>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</si>
  <si>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</si>
  <si>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</si>
  <si>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</si>
  <si>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</si>
  <si>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</si>
  <si>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</si>
  <si>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</si>
  <si>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</si>
  <si>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</si>
  <si>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</si>
  <si>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</si>
  <si>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</si>
  <si>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</si>
  <si>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</si>
  <si>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</si>
  <si>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</si>
  <si>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</si>
  <si>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</si>
  <si>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</si>
  <si>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</si>
  <si>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</si>
  <si>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</si>
  <si>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</si>
  <si>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</si>
  <si>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</si>
  <si>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</si>
  <si>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</si>
  <si>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</si>
  <si>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</si>
  <si>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</si>
  <si>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</si>
  <si>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</si>
  <si>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</si>
  <si>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</si>
  <si>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</si>
  <si>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</si>
  <si>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</si>
  <si>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</si>
  <si>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</si>
  <si>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</si>
  <si>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</si>
  <si>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</si>
  <si>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</si>
  <si>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</si>
  <si>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</si>
  <si>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</si>
  <si>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</si>
  <si>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</si>
  <si>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</si>
  <si>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</si>
  <si>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</si>
  <si>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</si>
  <si>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</si>
  <si>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</si>
  <si>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</si>
  <si>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</si>
  <si>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</si>
  <si>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</si>
  <si>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</si>
  <si>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</si>
  <si>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</si>
  <si>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</si>
  <si>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</si>
  <si>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</si>
  <si>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</si>
  <si>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</si>
  <si>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</si>
  <si>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</si>
  <si>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</si>
  <si>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</si>
  <si>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</si>
  <si>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</si>
  <si>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</si>
  <si>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</si>
  <si>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</si>
  <si>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</si>
  <si>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</si>
  <si>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</si>
  <si>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</si>
  <si>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</si>
  <si>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</si>
  <si>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</si>
  <si>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</si>
  <si>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</si>
  <si>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</si>
  <si>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</si>
  <si>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</si>
  <si>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</si>
  <si>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</si>
  <si>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</si>
  <si>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</si>
  <si>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</si>
  <si>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</si>
  <si>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</si>
  <si>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</si>
  <si>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</si>
  <si>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</si>
  <si>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</si>
  <si>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</si>
  <si>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</si>
  <si>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</si>
  <si>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</si>
  <si>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</si>
  <si>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</si>
  <si>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</si>
  <si>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</si>
  <si>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</si>
  <si>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</si>
  <si>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</si>
  <si>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</si>
  <si>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</si>
  <si>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</si>
  <si>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</si>
  <si>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</si>
  <si>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</si>
  <si>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</si>
  <si>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</si>
  <si>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</si>
  <si>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</si>
  <si>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</si>
  <si>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</si>
  <si>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</si>
  <si>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</si>
  <si>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</si>
  <si>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</si>
  <si>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</si>
  <si>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</si>
  <si>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</si>
  <si>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</si>
  <si>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</si>
  <si>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</si>
  <si>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</si>
  <si>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</si>
  <si>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</si>
  <si>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</si>
  <si>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</si>
  <si>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</si>
  <si>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</si>
  <si>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</si>
  <si>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</si>
  <si>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</si>
  <si>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</si>
  <si>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</si>
  <si>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</si>
  <si>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</si>
  <si>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</si>
  <si>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</si>
  <si>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</si>
  <si>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</si>
  <si>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</si>
  <si>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</si>
  <si>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</si>
  <si>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</si>
  <si>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</si>
  <si>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</si>
  <si>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</si>
  <si>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</si>
  <si>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</si>
  <si>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</si>
  <si>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</si>
  <si>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</si>
  <si>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</si>
  <si>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</si>
  <si>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</si>
  <si>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</si>
  <si>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</si>
  <si>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</si>
  <si>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</si>
  <si>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</si>
  <si>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</si>
  <si>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</si>
  <si>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</si>
  <si>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</si>
  <si>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</si>
  <si>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</si>
  <si>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</si>
  <si>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</si>
  <si>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</si>
  <si>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</si>
  <si>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</si>
  <si>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</si>
  <si>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</si>
  <si>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</si>
  <si>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</si>
  <si>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</si>
  <si>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</si>
  <si>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</si>
  <si>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</si>
  <si>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</si>
  <si>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</si>
  <si>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</si>
  <si>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</si>
  <si>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</si>
  <si>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</si>
  <si>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</si>
  <si>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</si>
  <si>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</si>
  <si>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</si>
  <si>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</si>
  <si>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</si>
  <si>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</si>
  <si>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</si>
  <si>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</si>
  <si>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</si>
  <si>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</si>
  <si>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</si>
  <si>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</si>
  <si>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</si>
  <si>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</si>
  <si>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</si>
  <si>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</si>
  <si>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</si>
  <si>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</si>
  <si>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</si>
  <si>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</si>
  <si>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</si>
  <si>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</si>
  <si>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</si>
  <si>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</si>
  <si>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</si>
  <si>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</si>
  <si>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</si>
  <si>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</si>
  <si>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</si>
  <si>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</si>
  <si>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</si>
  <si>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</si>
  <si>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</si>
  <si>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</si>
  <si>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</si>
  <si>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</si>
  <si>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</si>
  <si>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</si>
  <si>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</si>
  <si>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</si>
  <si>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</si>
  <si>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</si>
  <si>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</si>
  <si>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</si>
  <si>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</si>
  <si>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</si>
  <si>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</si>
  <si>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</si>
  <si>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</si>
  <si>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</si>
  <si>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</si>
  <si>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</si>
  <si>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</si>
  <si>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</si>
  <si>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</si>
  <si>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</si>
  <si>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</si>
  <si>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</si>
  <si>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</si>
  <si>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</si>
  <si>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</si>
  <si>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</si>
  <si>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</si>
  <si>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</si>
  <si>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</si>
  <si>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</si>
  <si>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</si>
  <si>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</si>
  <si>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</si>
  <si>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</si>
  <si>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</si>
  <si>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</si>
  <si>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</si>
  <si>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</si>
  <si>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</si>
  <si>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</si>
  <si>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</si>
  <si>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</si>
  <si>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</si>
  <si>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</si>
  <si>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</si>
  <si>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</si>
  <si>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</si>
  <si>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</si>
  <si>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</si>
  <si>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</si>
  <si>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</si>
  <si>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</si>
  <si>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</si>
  <si>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</si>
  <si>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</si>
  <si>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</si>
  <si>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</si>
  <si>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</si>
  <si>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</si>
  <si>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</si>
  <si>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</si>
  <si>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</si>
  <si>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</si>
  <si>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</si>
  <si>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</si>
  <si>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</si>
  <si>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</si>
  <si>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</si>
  <si>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</si>
  <si>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</si>
  <si>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</si>
  <si>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</si>
  <si>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</si>
  <si>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独立行政法人国立病院機構高崎総合医療センター</t>
    <phoneticPr fontId="3"/>
  </si>
  <si>
    <t>〒370-0829 高崎市高松町３６</t>
    <phoneticPr fontId="3"/>
  </si>
  <si>
    <t>〇</t>
  </si>
  <si>
    <t>産婦人科</t>
  </si>
  <si>
    <t>急性期一般入院料１</t>
  </si>
  <si>
    <t>ＤＰＣ特定病院群</t>
  </si>
  <si>
    <t>有</t>
  </si>
  <si>
    <t>総合入院体制加算２の届出有り</t>
  </si>
  <si>
    <t>看護必要度Ⅰ</t>
    <phoneticPr fontId="3"/>
  </si>
  <si>
    <t>南４階病棟</t>
  </si>
  <si>
    <t>高度急性期機能</t>
  </si>
  <si>
    <t>複数の診療科で活用</t>
  </si>
  <si>
    <t>循環器内科</t>
  </si>
  <si>
    <t>心臓血管外科</t>
  </si>
  <si>
    <t>眼科</t>
  </si>
  <si>
    <t>南５階病棟</t>
  </si>
  <si>
    <t>内科</t>
  </si>
  <si>
    <t>歯科口腔外科</t>
  </si>
  <si>
    <t>南６階病棟</t>
  </si>
  <si>
    <t>消化器外科（胃腸外科）</t>
  </si>
  <si>
    <t>乳腺外科</t>
  </si>
  <si>
    <t>-</t>
    <phoneticPr fontId="3"/>
  </si>
  <si>
    <t>南７階病棟</t>
  </si>
  <si>
    <t>神経内科</t>
  </si>
  <si>
    <t>北４階病棟</t>
  </si>
  <si>
    <t>呼吸器内科</t>
  </si>
  <si>
    <t>呼吸器外科</t>
  </si>
  <si>
    <t>北５階病棟</t>
  </si>
  <si>
    <t>整形外科</t>
  </si>
  <si>
    <t>脳神経外科</t>
  </si>
  <si>
    <t>耳鼻咽喉科</t>
  </si>
  <si>
    <t>北６階病棟</t>
  </si>
  <si>
    <t>消化器内科（胃腸内科）</t>
  </si>
  <si>
    <t>泌尿器科</t>
  </si>
  <si>
    <t>北７階病棟</t>
  </si>
  <si>
    <t>救急科</t>
  </si>
  <si>
    <t>救命救急入院料１</t>
  </si>
  <si>
    <t>救命救急センター</t>
  </si>
  <si>
    <t>ＩＣＵ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</si>
</sst>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1?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V1" s="8"/>
    </row>
    <row r="2" spans="1:22" ht="18.75" x14ac:dyDescent="0.15">
      <c r="A2" s="243"/>
      <c r="B2" s="272" t="s">
        <v>1038</v>
      </c>
      <c r="C2" s="238"/>
      <c r="D2" s="238"/>
      <c r="E2" s="238"/>
      <c r="F2" s="238"/>
      <c r="G2" s="238"/>
      <c r="H2" s="9"/>
      <c r="V2" s="8"/>
    </row>
    <row r="3" spans="1:22" x14ac:dyDescent="0.15">
      <c r="A3" s="243"/>
      <c r="B3" s="273" t="s">
        <v>1039</v>
      </c>
      <c r="C3" s="239"/>
      <c r="D3" s="239"/>
      <c r="E3" s="239"/>
      <c r="F3" s="239"/>
      <c r="G3" s="239"/>
      <c r="H3" s="14"/>
      <c r="I3" s="14"/>
      <c r="V3" s="8"/>
    </row>
    <row r="4" spans="1:22" x14ac:dyDescent="0.15">
      <c r="A4" s="243"/>
      <c r="B4" s="306" t="s">
        <v>546</v>
      </c>
      <c r="C4" s="306"/>
      <c r="D4" s="306"/>
      <c r="E4" s="15"/>
      <c r="F4" s="15"/>
      <c r="G4" s="15"/>
      <c r="H4" s="16"/>
      <c r="I4" s="16"/>
      <c r="V4" s="8"/>
    </row>
    <row r="5" spans="1:22" x14ac:dyDescent="0.15">
      <c r="A5" s="243"/>
      <c r="B5" s="17"/>
      <c r="V5" s="8"/>
    </row>
    <row r="6" spans="1:22" x14ac:dyDescent="0.15">
      <c r="A6" s="243"/>
      <c r="B6" s="17"/>
      <c r="V6" s="8"/>
    </row>
    <row r="7" spans="1:22" s="21" customFormat="1" x14ac:dyDescent="0.15">
      <c r="A7" s="243"/>
      <c r="B7" s="18" t="s">
        <v>1011</v>
      </c>
      <c r="C7" s="19"/>
      <c r="D7" s="19"/>
      <c r="E7" s="19"/>
      <c r="F7" s="19"/>
      <c r="G7" s="19"/>
      <c r="H7" s="20"/>
      <c r="I7" s="20"/>
      <c r="J7" s="5"/>
      <c r="K7" s="6"/>
      <c r="L7" s="5"/>
      <c r="M7" s="5"/>
      <c r="N7" s="7"/>
      <c r="O7" s="7"/>
      <c r="P7" s="7"/>
      <c r="Q7" s="7"/>
      <c r="R7" s="7"/>
      <c r="S7" s="7"/>
      <c r="T7" s="7"/>
      <c r="U7" s="7"/>
    </row>
    <row r="8" spans="1:22" s="21" customFormat="1" x14ac:dyDescent="0.15">
      <c r="A8" s="243"/>
      <c r="B8" s="18"/>
      <c r="C8" s="18"/>
      <c r="D8" s="18"/>
      <c r="E8" s="18"/>
      <c r="F8" s="18"/>
      <c r="G8" s="18"/>
      <c r="H8" s="14"/>
      <c r="I8" s="14"/>
      <c r="J8" s="5"/>
      <c r="K8" s="6"/>
      <c r="L8" s="240"/>
      <c r="M8" s="240"/>
      <c r="N8" s="240"/>
      <c r="O8" s="240"/>
      <c r="P8" s="240"/>
      <c r="Q8" s="240"/>
      <c r="R8" s="7"/>
      <c r="S8" s="7"/>
      <c r="T8" s="7"/>
      <c r="U8" s="7"/>
    </row>
    <row r="9" spans="1:22" s="21" customFormat="1" x14ac:dyDescent="0.15">
      <c r="A9" s="243"/>
      <c r="B9" s="22"/>
      <c r="C9" s="19"/>
      <c r="D9" s="19"/>
      <c r="E9" s="19"/>
      <c r="F9" s="19"/>
      <c r="G9" s="19"/>
      <c r="H9" s="20"/>
      <c r="I9" s="339" t="s">
        <v>1012</v>
      </c>
      <c r="J9" s="339"/>
      <c r="K9" s="339"/>
      <c r="L9" s="276" t="s">
        <v>1047</v>
      </c>
      <c r="M9" s="282" t="s">
        <v>1053</v>
      </c>
      <c r="N9" s="282" t="s">
        <v>1056</v>
      </c>
      <c r="O9" s="282" t="s">
        <v>1060</v>
      </c>
      <c r="P9" s="282" t="s">
        <v>1062</v>
      </c>
      <c r="Q9" s="282" t="s">
        <v>1065</v>
      </c>
      <c r="R9" s="282" t="s">
        <v>1069</v>
      </c>
      <c r="S9" s="282" t="s">
        <v>1072</v>
      </c>
      <c r="T9" s="282" t="s">
        <v>1075</v>
      </c>
      <c r="U9" s="282" t="s">
        <v>1076</v>
      </c>
    </row>
    <row r="10" spans="1:22" s="21" customFormat="1" ht="34.5" customHeight="1" x14ac:dyDescent="0.15">
      <c r="A10" s="244" t="s">
        <v>606</v>
      </c>
      <c r="B10" s="17"/>
      <c r="C10" s="19"/>
      <c r="D10" s="19"/>
      <c r="E10" s="19"/>
      <c r="F10" s="19"/>
      <c r="G10" s="19"/>
      <c r="H10" s="20"/>
      <c r="I10" s="335" t="s">
        <v>2</v>
      </c>
      <c r="J10" s="335"/>
      <c r="K10" s="335"/>
      <c r="L10" s="25" t="s">
        <v>1040</v>
      </c>
      <c r="M10" s="25" t="s">
        <v>1040</v>
      </c>
      <c r="N10" s="25" t="s">
        <v>1040</v>
      </c>
      <c r="O10" s="25" t="s">
        <v>1040</v>
      </c>
      <c r="P10" s="25" t="s">
        <v>1040</v>
      </c>
      <c r="Q10" s="25" t="s">
        <v>1040</v>
      </c>
      <c r="R10" s="25" t="s">
        <v>1040</v>
      </c>
      <c r="S10" s="25" t="s">
        <v>1040</v>
      </c>
      <c r="T10" s="25" t="s">
        <v>1040</v>
      </c>
      <c r="U10" s="25" t="s">
        <v>1040</v>
      </c>
    </row>
    <row r="11" spans="1:22" s="21" customFormat="1" ht="34.5" customHeight="1" x14ac:dyDescent="0.15">
      <c r="A11" s="244" t="s">
        <v>606</v>
      </c>
      <c r="B11" s="24"/>
      <c r="C11" s="19"/>
      <c r="D11" s="19"/>
      <c r="E11" s="19"/>
      <c r="F11" s="19"/>
      <c r="G11" s="19"/>
      <c r="H11" s="20"/>
      <c r="I11" s="335" t="s">
        <v>3</v>
      </c>
      <c r="J11" s="335"/>
      <c r="K11" s="335"/>
      <c r="L11" s="25"/>
      <c r="M11" s="25"/>
      <c r="N11" s="25"/>
      <c r="O11" s="25"/>
      <c r="P11" s="25"/>
      <c r="Q11" s="25"/>
      <c r="R11" s="25"/>
      <c r="S11" s="25"/>
      <c r="T11" s="25"/>
      <c r="U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c r="U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row>
    <row r="17" spans="1:22" s="21" customFormat="1" ht="315" customHeight="1" x14ac:dyDescent="0.15">
      <c r="A17" s="244" t="s">
        <v>987</v>
      </c>
      <c r="B17" s="17"/>
      <c r="C17" s="19"/>
      <c r="D17" s="19"/>
      <c r="E17" s="19"/>
      <c r="F17" s="19"/>
      <c r="G17" s="19"/>
      <c r="H17" s="20"/>
      <c r="I17" s="430" t="s">
        <v>1010</v>
      </c>
      <c r="J17" s="430"/>
      <c r="K17" s="430"/>
      <c r="L17" s="29" t="s">
        <v>533</v>
      </c>
      <c r="M17" s="29" t="s">
        <v>533</v>
      </c>
      <c r="N17" s="29" t="s">
        <v>533</v>
      </c>
      <c r="O17" s="29" t="s">
        <v>533</v>
      </c>
      <c r="P17" s="29" t="s">
        <v>533</v>
      </c>
      <c r="Q17" s="29" t="s">
        <v>533</v>
      </c>
      <c r="R17" s="29" t="s">
        <v>533</v>
      </c>
      <c r="S17" s="29" t="s">
        <v>533</v>
      </c>
      <c r="T17" s="29" t="s">
        <v>533</v>
      </c>
      <c r="U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1013</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1014</v>
      </c>
      <c r="J22" s="337"/>
      <c r="K22" s="338"/>
      <c r="L22" s="277" t="s">
        <v>1047</v>
      </c>
      <c r="M22" s="282" t="s">
        <v>1053</v>
      </c>
      <c r="N22" s="282" t="s">
        <v>1056</v>
      </c>
      <c r="O22" s="282" t="s">
        <v>1060</v>
      </c>
      <c r="P22" s="282" t="s">
        <v>1062</v>
      </c>
      <c r="Q22" s="282" t="s">
        <v>1065</v>
      </c>
      <c r="R22" s="282" t="s">
        <v>1069</v>
      </c>
      <c r="S22" s="282" t="s">
        <v>1072</v>
      </c>
      <c r="T22" s="282" t="s">
        <v>1075</v>
      </c>
      <c r="U22" s="282" t="s">
        <v>1076</v>
      </c>
    </row>
    <row r="23" spans="1:22" s="21" customFormat="1" ht="34.5" customHeight="1" x14ac:dyDescent="0.15">
      <c r="A23" s="244" t="s">
        <v>607</v>
      </c>
      <c r="B23" s="17"/>
      <c r="C23" s="19"/>
      <c r="D23" s="19"/>
      <c r="E23" s="19"/>
      <c r="F23" s="19"/>
      <c r="G23" s="19"/>
      <c r="H23" s="20"/>
      <c r="I23" s="307" t="s">
        <v>2</v>
      </c>
      <c r="J23" s="308"/>
      <c r="K23" s="309"/>
      <c r="L23" s="25" t="s">
        <v>1040</v>
      </c>
      <c r="M23" s="25" t="s">
        <v>1040</v>
      </c>
      <c r="N23" s="25" t="s">
        <v>1040</v>
      </c>
      <c r="O23" s="25" t="s">
        <v>1040</v>
      </c>
      <c r="P23" s="25" t="s">
        <v>1040</v>
      </c>
      <c r="Q23" s="25" t="s">
        <v>1040</v>
      </c>
      <c r="R23" s="25" t="s">
        <v>1040</v>
      </c>
      <c r="S23" s="25" t="s">
        <v>1040</v>
      </c>
      <c r="T23" s="25" t="s">
        <v>1040</v>
      </c>
      <c r="U23" s="25" t="s">
        <v>1040</v>
      </c>
    </row>
    <row r="24" spans="1:22" s="21" customFormat="1" ht="34.5" customHeight="1" x14ac:dyDescent="0.15">
      <c r="A24" s="244" t="s">
        <v>607</v>
      </c>
      <c r="B24" s="24"/>
      <c r="C24" s="19"/>
      <c r="D24" s="19"/>
      <c r="E24" s="19"/>
      <c r="F24" s="19"/>
      <c r="G24" s="19"/>
      <c r="H24" s="20"/>
      <c r="I24" s="307" t="s">
        <v>3</v>
      </c>
      <c r="J24" s="308"/>
      <c r="K24" s="309"/>
      <c r="L24" s="25"/>
      <c r="M24" s="25"/>
      <c r="N24" s="25"/>
      <c r="O24" s="25"/>
      <c r="P24" s="25"/>
      <c r="Q24" s="25"/>
      <c r="R24" s="25"/>
      <c r="S24" s="25"/>
      <c r="T24" s="25"/>
      <c r="U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c r="U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1016</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1015</v>
      </c>
      <c r="J35" s="337"/>
      <c r="K35" s="338"/>
      <c r="L35" s="277" t="s">
        <v>1047</v>
      </c>
      <c r="M35" s="282" t="s">
        <v>1053</v>
      </c>
      <c r="N35" s="282" t="s">
        <v>1056</v>
      </c>
      <c r="O35" s="282" t="s">
        <v>1060</v>
      </c>
      <c r="P35" s="282" t="s">
        <v>1062</v>
      </c>
      <c r="Q35" s="282" t="s">
        <v>1065</v>
      </c>
      <c r="R35" s="282" t="s">
        <v>1069</v>
      </c>
      <c r="S35" s="282" t="s">
        <v>1072</v>
      </c>
      <c r="T35" s="282" t="s">
        <v>1075</v>
      </c>
      <c r="U35" s="282" t="s">
        <v>1076</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984</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1014</v>
      </c>
      <c r="J44" s="432"/>
      <c r="K44" s="433"/>
      <c r="L44" s="277" t="s">
        <v>1047</v>
      </c>
      <c r="M44" s="282" t="s">
        <v>1053</v>
      </c>
      <c r="N44" s="282" t="s">
        <v>1056</v>
      </c>
      <c r="O44" s="282" t="s">
        <v>1060</v>
      </c>
      <c r="P44" s="282" t="s">
        <v>1062</v>
      </c>
      <c r="Q44" s="282" t="s">
        <v>1065</v>
      </c>
      <c r="R44" s="282" t="s">
        <v>1069</v>
      </c>
      <c r="S44" s="282" t="s">
        <v>1072</v>
      </c>
      <c r="T44" s="282" t="s">
        <v>1075</v>
      </c>
      <c r="U44" s="282" t="s">
        <v>1076</v>
      </c>
    </row>
    <row r="45" spans="1:22" s="21" customFormat="1" ht="34.5" customHeight="1" x14ac:dyDescent="0.15">
      <c r="A45" s="278" t="s">
        <v>985</v>
      </c>
      <c r="B45" s="17"/>
      <c r="C45" s="19"/>
      <c r="D45" s="19"/>
      <c r="E45" s="19"/>
      <c r="F45" s="19"/>
      <c r="G45" s="19"/>
      <c r="H45" s="20"/>
      <c r="I45" s="426" t="s">
        <v>2</v>
      </c>
      <c r="J45" s="427"/>
      <c r="K45" s="428"/>
      <c r="L45" s="25"/>
      <c r="M45" s="25"/>
      <c r="N45" s="25"/>
      <c r="O45" s="25"/>
      <c r="P45" s="25"/>
      <c r="Q45" s="25"/>
      <c r="R45" s="25"/>
      <c r="S45" s="25"/>
      <c r="T45" s="25"/>
      <c r="U45" s="25"/>
    </row>
    <row r="46" spans="1:22" s="21" customFormat="1" ht="34.5" customHeight="1" x14ac:dyDescent="0.15">
      <c r="A46" s="278" t="s">
        <v>985</v>
      </c>
      <c r="B46" s="24"/>
      <c r="C46" s="19"/>
      <c r="D46" s="19"/>
      <c r="E46" s="19"/>
      <c r="F46" s="19"/>
      <c r="G46" s="19"/>
      <c r="H46" s="20"/>
      <c r="I46" s="426" t="s">
        <v>3</v>
      </c>
      <c r="J46" s="427"/>
      <c r="K46" s="428"/>
      <c r="L46" s="25"/>
      <c r="M46" s="25"/>
      <c r="N46" s="25"/>
      <c r="O46" s="25"/>
      <c r="P46" s="25"/>
      <c r="Q46" s="25"/>
      <c r="R46" s="25"/>
      <c r="S46" s="25"/>
      <c r="T46" s="25"/>
      <c r="U46" s="25"/>
    </row>
    <row r="47" spans="1:22" s="21" customFormat="1" ht="34.5" customHeight="1" x14ac:dyDescent="0.15">
      <c r="A47" s="278" t="s">
        <v>985</v>
      </c>
      <c r="B47" s="24"/>
      <c r="C47" s="19"/>
      <c r="D47" s="19"/>
      <c r="E47" s="19"/>
      <c r="F47" s="19"/>
      <c r="G47" s="19"/>
      <c r="H47" s="20"/>
      <c r="I47" s="426" t="s">
        <v>4</v>
      </c>
      <c r="J47" s="427"/>
      <c r="K47" s="428"/>
      <c r="L47" s="29"/>
      <c r="M47" s="29"/>
      <c r="N47" s="29"/>
      <c r="O47" s="29"/>
      <c r="P47" s="29"/>
      <c r="Q47" s="29"/>
      <c r="R47" s="29"/>
      <c r="S47" s="29"/>
      <c r="T47" s="29"/>
      <c r="U47" s="29"/>
    </row>
    <row r="48" spans="1:22" s="21" customFormat="1" ht="34.5" customHeight="1" x14ac:dyDescent="0.15">
      <c r="A48" s="278" t="s">
        <v>985</v>
      </c>
      <c r="B48" s="17"/>
      <c r="C48" s="19"/>
      <c r="D48" s="19"/>
      <c r="E48" s="19"/>
      <c r="F48" s="19"/>
      <c r="G48" s="19"/>
      <c r="H48" s="20"/>
      <c r="I48" s="426" t="s">
        <v>5</v>
      </c>
      <c r="J48" s="427"/>
      <c r="K48" s="428"/>
      <c r="L48" s="28"/>
      <c r="M48" s="28"/>
      <c r="N48" s="28"/>
      <c r="O48" s="28"/>
      <c r="P48" s="28"/>
      <c r="Q48" s="28"/>
      <c r="R48" s="28"/>
      <c r="S48" s="28"/>
      <c r="T48" s="28"/>
      <c r="U48" s="28"/>
    </row>
    <row r="49" spans="1:21" s="21" customFormat="1" ht="34.5" customHeight="1" x14ac:dyDescent="0.15">
      <c r="A49" s="278" t="s">
        <v>985</v>
      </c>
      <c r="B49" s="17"/>
      <c r="C49" s="19"/>
      <c r="D49" s="19"/>
      <c r="E49" s="19"/>
      <c r="F49" s="19"/>
      <c r="G49" s="19"/>
      <c r="H49" s="20"/>
      <c r="I49" s="426" t="s">
        <v>554</v>
      </c>
      <c r="J49" s="427"/>
      <c r="K49" s="428"/>
      <c r="L49" s="29"/>
      <c r="M49" s="29"/>
      <c r="N49" s="29"/>
      <c r="O49" s="29"/>
      <c r="P49" s="29"/>
      <c r="Q49" s="29"/>
      <c r="R49" s="29"/>
      <c r="S49" s="29"/>
      <c r="T49" s="29"/>
      <c r="U49" s="29"/>
    </row>
    <row r="50" spans="1:21" s="21" customFormat="1" ht="34.5" customHeight="1" x14ac:dyDescent="0.15">
      <c r="A50" s="278" t="s">
        <v>985</v>
      </c>
      <c r="B50" s="17"/>
      <c r="C50" s="19"/>
      <c r="D50" s="19"/>
      <c r="E50" s="19"/>
      <c r="F50" s="19"/>
      <c r="G50" s="19"/>
      <c r="H50" s="20"/>
      <c r="I50" s="426" t="s">
        <v>553</v>
      </c>
      <c r="J50" s="427"/>
      <c r="K50" s="428"/>
      <c r="L50" s="29"/>
      <c r="M50" s="29"/>
      <c r="N50" s="29"/>
      <c r="O50" s="29"/>
      <c r="P50" s="29"/>
      <c r="Q50" s="29"/>
      <c r="R50" s="29"/>
      <c r="S50" s="29"/>
      <c r="T50" s="29"/>
      <c r="U50" s="29"/>
    </row>
    <row r="51" spans="1:21" s="33" customFormat="1" ht="34.5" customHeight="1" x14ac:dyDescent="0.15">
      <c r="A51" s="278" t="s">
        <v>985</v>
      </c>
      <c r="B51" s="17"/>
      <c r="C51" s="19"/>
      <c r="D51" s="19"/>
      <c r="E51" s="19"/>
      <c r="F51" s="19"/>
      <c r="G51" s="19"/>
      <c r="H51" s="20"/>
      <c r="I51" s="426" t="s">
        <v>8</v>
      </c>
      <c r="J51" s="427"/>
      <c r="K51" s="428"/>
      <c r="L51" s="29"/>
      <c r="M51" s="29"/>
      <c r="N51" s="29"/>
      <c r="O51" s="29"/>
      <c r="P51" s="29"/>
      <c r="Q51" s="29"/>
      <c r="R51" s="29"/>
      <c r="S51" s="29"/>
      <c r="T51" s="29"/>
      <c r="U51" s="29"/>
    </row>
    <row r="52" spans="1:21" s="21" customFormat="1" ht="34.5" customHeight="1" x14ac:dyDescent="0.15">
      <c r="A52" s="278" t="s">
        <v>985</v>
      </c>
      <c r="B52" s="17"/>
      <c r="C52" s="19"/>
      <c r="D52" s="19"/>
      <c r="E52" s="19"/>
      <c r="F52" s="19"/>
      <c r="G52" s="19"/>
      <c r="H52" s="20"/>
      <c r="I52" s="429" t="s">
        <v>552</v>
      </c>
      <c r="J52" s="429"/>
      <c r="K52" s="429"/>
      <c r="L52" s="29" t="s">
        <v>1040</v>
      </c>
      <c r="M52" s="29" t="s">
        <v>1040</v>
      </c>
      <c r="N52" s="29" t="s">
        <v>1040</v>
      </c>
      <c r="O52" s="29" t="s">
        <v>1040</v>
      </c>
      <c r="P52" s="29" t="s">
        <v>1040</v>
      </c>
      <c r="Q52" s="29" t="s">
        <v>1040</v>
      </c>
      <c r="R52" s="29" t="s">
        <v>1040</v>
      </c>
      <c r="S52" s="29" t="s">
        <v>1040</v>
      </c>
      <c r="T52" s="29" t="s">
        <v>1040</v>
      </c>
      <c r="U52" s="29" t="s">
        <v>1040</v>
      </c>
    </row>
    <row r="53" spans="1:21" s="21" customFormat="1" ht="34.5" customHeight="1" x14ac:dyDescent="0.15">
      <c r="A53" s="278" t="s">
        <v>985</v>
      </c>
      <c r="B53" s="17"/>
      <c r="C53" s="19"/>
      <c r="D53" s="19"/>
      <c r="E53" s="19"/>
      <c r="F53" s="19"/>
      <c r="G53" s="19"/>
      <c r="H53" s="20"/>
      <c r="I53" s="429" t="s">
        <v>986</v>
      </c>
      <c r="J53" s="429"/>
      <c r="K53" s="429"/>
      <c r="L53" s="29" t="s">
        <v>533</v>
      </c>
      <c r="M53" s="29" t="s">
        <v>533</v>
      </c>
      <c r="N53" s="29" t="s">
        <v>533</v>
      </c>
      <c r="O53" s="29" t="s">
        <v>533</v>
      </c>
      <c r="P53" s="29" t="s">
        <v>533</v>
      </c>
      <c r="Q53" s="29" t="s">
        <v>533</v>
      </c>
      <c r="R53" s="29" t="s">
        <v>533</v>
      </c>
      <c r="S53" s="29" t="s">
        <v>533</v>
      </c>
      <c r="T53" s="29" t="s">
        <v>533</v>
      </c>
      <c r="U53" s="29" t="s">
        <v>533</v>
      </c>
    </row>
    <row r="54" spans="1:21" s="21" customFormat="1" x14ac:dyDescent="0.15">
      <c r="A54" s="243"/>
      <c r="B54" s="17"/>
      <c r="C54" s="2"/>
      <c r="D54" s="2"/>
      <c r="E54" s="3"/>
      <c r="F54" s="2"/>
      <c r="G54" s="34"/>
      <c r="H54" s="4"/>
      <c r="I54" s="4"/>
      <c r="J54" s="5"/>
      <c r="K54" s="31"/>
      <c r="L54" s="7"/>
      <c r="M54" s="7"/>
      <c r="N54" s="7"/>
      <c r="O54" s="7"/>
      <c r="P54" s="7"/>
      <c r="Q54" s="7"/>
      <c r="R54" s="8"/>
    </row>
    <row r="55" spans="1:21" s="21" customFormat="1" x14ac:dyDescent="0.15">
      <c r="A55" s="243"/>
      <c r="B55" s="17"/>
      <c r="C55" s="2"/>
      <c r="D55" s="2"/>
      <c r="E55" s="3"/>
      <c r="F55" s="2"/>
      <c r="G55" s="34"/>
      <c r="H55" s="4"/>
      <c r="I55" s="4"/>
      <c r="J55" s="5"/>
      <c r="K55" s="31"/>
      <c r="L55" s="7"/>
      <c r="M55" s="7"/>
      <c r="N55" s="7"/>
      <c r="O55" s="7"/>
      <c r="P55" s="7"/>
      <c r="Q55" s="7"/>
      <c r="R55" s="8"/>
    </row>
    <row r="56" spans="1:21" s="21" customFormat="1" x14ac:dyDescent="0.15">
      <c r="A56" s="243"/>
      <c r="B56" s="17"/>
      <c r="C56" s="2"/>
      <c r="D56" s="2"/>
      <c r="E56" s="3"/>
      <c r="F56" s="2"/>
      <c r="G56" s="34"/>
      <c r="H56" s="4"/>
      <c r="I56" s="4"/>
      <c r="J56" s="5"/>
      <c r="K56" s="31"/>
      <c r="L56" s="5"/>
      <c r="M56" s="5"/>
      <c r="N56" s="7"/>
      <c r="O56" s="7"/>
      <c r="P56" s="7"/>
      <c r="Q56" s="7"/>
      <c r="R56" s="7"/>
      <c r="S56" s="7"/>
      <c r="T56" s="7"/>
      <c r="U56" s="7"/>
    </row>
    <row r="57" spans="1:21" s="21" customFormat="1" x14ac:dyDescent="0.15">
      <c r="A57" s="243"/>
      <c r="B57" s="17"/>
      <c r="C57" s="2"/>
      <c r="D57" s="2"/>
      <c r="E57" s="3"/>
      <c r="F57" s="2"/>
      <c r="G57" s="30"/>
      <c r="H57" s="4"/>
      <c r="I57" s="4"/>
      <c r="J57" s="5"/>
      <c r="K57" s="31"/>
      <c r="L57" s="5"/>
      <c r="M57" s="5"/>
      <c r="N57" s="7"/>
      <c r="O57" s="7"/>
      <c r="P57" s="7"/>
      <c r="Q57" s="7"/>
      <c r="R57" s="7"/>
      <c r="S57" s="7"/>
      <c r="T57" s="7"/>
      <c r="U57" s="7"/>
    </row>
    <row r="58" spans="1:21" s="21" customFormat="1" x14ac:dyDescent="0.15">
      <c r="A58" s="243"/>
      <c r="B58" s="18"/>
      <c r="C58" s="35"/>
      <c r="D58" s="35"/>
      <c r="E58" s="35"/>
      <c r="F58" s="35"/>
      <c r="G58" s="35"/>
      <c r="H58" s="20"/>
      <c r="I58" s="20"/>
      <c r="J58" s="5"/>
      <c r="K58" s="31"/>
      <c r="L58" s="5"/>
      <c r="M58" s="5"/>
      <c r="N58" s="7"/>
      <c r="O58" s="7"/>
      <c r="P58" s="7"/>
    </row>
    <row r="59" spans="1:21" s="21" customFormat="1" x14ac:dyDescent="0.15">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row>
    <row r="61" spans="1:21"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row>
    <row r="62" spans="1:21"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row>
    <row r="63" spans="1:21"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row>
    <row r="64" spans="1:21"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row>
    <row r="65" spans="1:21" s="21" customFormat="1" x14ac:dyDescent="0.15">
      <c r="A65" s="243"/>
      <c r="B65" s="18"/>
      <c r="C65" s="35"/>
      <c r="D65" s="35"/>
      <c r="E65" s="35"/>
      <c r="F65" s="35"/>
      <c r="G65" s="35"/>
      <c r="H65" s="20"/>
      <c r="I65" s="20"/>
      <c r="J65" s="5"/>
      <c r="K65" s="6"/>
      <c r="L65" s="5"/>
      <c r="M65" s="5"/>
      <c r="N65" s="7"/>
      <c r="O65" s="7"/>
      <c r="P65" s="7"/>
    </row>
    <row r="66" spans="1:21"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x14ac:dyDescent="0.15">
      <c r="A67" s="243"/>
      <c r="B67" s="1"/>
      <c r="C67" s="47"/>
      <c r="D67" s="35"/>
      <c r="E67" s="35"/>
      <c r="F67" s="35"/>
      <c r="G67" s="35"/>
      <c r="H67" s="20"/>
      <c r="I67" s="298"/>
      <c r="J67" s="5"/>
      <c r="K67" s="6"/>
      <c r="L67" s="48"/>
      <c r="M67" s="283"/>
      <c r="N67" s="283"/>
      <c r="O67" s="283"/>
      <c r="P67" s="283"/>
      <c r="R67" s="49"/>
      <c r="S67" s="49"/>
      <c r="T67" s="49"/>
      <c r="U67" s="49"/>
    </row>
    <row r="68" spans="1:21" s="21" customFormat="1" x14ac:dyDescent="0.15">
      <c r="A68" s="243"/>
      <c r="B68" s="1"/>
      <c r="C68" s="40"/>
      <c r="D68" s="40"/>
      <c r="E68" s="40"/>
      <c r="F68" s="40"/>
      <c r="G68" s="40"/>
      <c r="H68" s="40"/>
      <c r="I68" s="40"/>
      <c r="J68" s="40"/>
      <c r="K68" s="50"/>
      <c r="L68" s="40"/>
      <c r="M68" s="40"/>
      <c r="N68" s="40"/>
      <c r="O68" s="40"/>
      <c r="P68" s="40"/>
      <c r="Q68" s="40"/>
      <c r="R68" s="40"/>
      <c r="S68" s="40"/>
      <c r="T68" s="40"/>
      <c r="U68" s="40"/>
    </row>
    <row r="69" spans="1:21" s="21" customFormat="1" x14ac:dyDescent="0.15">
      <c r="A69" s="243"/>
      <c r="B69" s="1"/>
      <c r="C69" s="51"/>
      <c r="D69" s="35"/>
      <c r="E69" s="35"/>
      <c r="F69" s="35"/>
      <c r="G69" s="35"/>
      <c r="H69" s="20"/>
      <c r="I69" s="298"/>
      <c r="J69" s="5"/>
      <c r="K69" s="6"/>
      <c r="L69" s="283"/>
      <c r="R69" s="49"/>
      <c r="S69" s="49"/>
      <c r="T69" s="49"/>
      <c r="U69" s="49"/>
    </row>
    <row r="70" spans="1:21" s="21" customFormat="1" x14ac:dyDescent="0.15">
      <c r="A70" s="243"/>
      <c r="B70" s="1"/>
      <c r="C70" s="51"/>
      <c r="D70" s="35"/>
      <c r="E70" s="35"/>
      <c r="F70" s="35"/>
      <c r="G70" s="35"/>
      <c r="H70" s="20"/>
      <c r="I70" s="298"/>
      <c r="J70" s="5"/>
      <c r="K70" s="6"/>
      <c r="L70" s="283"/>
      <c r="R70" s="49"/>
      <c r="S70" s="49"/>
      <c r="T70" s="49"/>
      <c r="U70" s="49"/>
    </row>
    <row r="71" spans="1:21" s="21" customFormat="1" x14ac:dyDescent="0.15">
      <c r="A71" s="243"/>
      <c r="B71" s="1"/>
      <c r="C71" s="306" t="s">
        <v>20</v>
      </c>
      <c r="D71" s="306"/>
      <c r="E71" s="306"/>
      <c r="F71" s="306"/>
      <c r="G71" s="306"/>
      <c r="H71" s="306" t="s">
        <v>214</v>
      </c>
      <c r="I71" s="306"/>
      <c r="J71" s="306" t="s">
        <v>981</v>
      </c>
      <c r="K71" s="306"/>
      <c r="L71" s="306"/>
      <c r="O71" s="283"/>
      <c r="P71" s="283"/>
      <c r="R71" s="49"/>
      <c r="S71" s="49"/>
      <c r="T71" s="49"/>
      <c r="U71" s="49"/>
    </row>
    <row r="72" spans="1:21" s="21" customFormat="1" x14ac:dyDescent="0.15">
      <c r="A72" s="243"/>
      <c r="B72" s="1"/>
      <c r="C72" s="306" t="s">
        <v>22</v>
      </c>
      <c r="D72" s="306"/>
      <c r="E72" s="306"/>
      <c r="F72" s="306"/>
      <c r="G72" s="306"/>
      <c r="H72" s="306" t="s">
        <v>980</v>
      </c>
      <c r="I72" s="306"/>
      <c r="J72" s="306" t="s">
        <v>272</v>
      </c>
      <c r="K72" s="306"/>
      <c r="L72" s="306"/>
      <c r="O72" s="283"/>
      <c r="P72" s="283"/>
      <c r="R72" s="37"/>
      <c r="S72" s="37"/>
      <c r="T72" s="37"/>
      <c r="U72" s="37"/>
    </row>
    <row r="73" spans="1:21" s="21" customFormat="1" x14ac:dyDescent="0.15">
      <c r="A73" s="243"/>
      <c r="B73" s="1"/>
      <c r="C73" s="306" t="s">
        <v>24</v>
      </c>
      <c r="D73" s="306"/>
      <c r="E73" s="306"/>
      <c r="F73" s="306"/>
      <c r="G73" s="306"/>
      <c r="H73" s="306" t="s">
        <v>216</v>
      </c>
      <c r="I73" s="306"/>
      <c r="J73" s="306" t="s">
        <v>982</v>
      </c>
      <c r="K73" s="306"/>
      <c r="L73" s="306"/>
      <c r="O73" s="283"/>
      <c r="P73" s="283"/>
      <c r="R73" s="49"/>
      <c r="S73" s="49"/>
      <c r="T73" s="49"/>
      <c r="U73" s="49"/>
    </row>
    <row r="74" spans="1:21" s="21" customFormat="1" x14ac:dyDescent="0.15">
      <c r="A74" s="243"/>
      <c r="B74" s="1"/>
      <c r="C74" s="306" t="s">
        <v>26</v>
      </c>
      <c r="D74" s="306"/>
      <c r="E74" s="306"/>
      <c r="F74" s="306"/>
      <c r="G74" s="306"/>
      <c r="H74" s="306" t="s">
        <v>217</v>
      </c>
      <c r="I74" s="306"/>
      <c r="J74" s="306" t="s">
        <v>276</v>
      </c>
      <c r="K74" s="306"/>
      <c r="L74" s="306"/>
      <c r="O74" s="283"/>
      <c r="P74" s="283"/>
      <c r="R74" s="37"/>
      <c r="S74" s="37"/>
      <c r="T74" s="37"/>
      <c r="U74" s="37"/>
    </row>
    <row r="75" spans="1:21" s="21" customFormat="1" x14ac:dyDescent="0.15">
      <c r="A75" s="243"/>
      <c r="B75" s="1"/>
      <c r="C75" s="306" t="s">
        <v>28</v>
      </c>
      <c r="D75" s="306"/>
      <c r="E75" s="306"/>
      <c r="F75" s="306"/>
      <c r="G75" s="306"/>
      <c r="H75" s="298"/>
      <c r="I75" s="298"/>
      <c r="J75" s="306" t="s">
        <v>983</v>
      </c>
      <c r="K75" s="306"/>
      <c r="L75" s="306"/>
      <c r="O75" s="283"/>
      <c r="P75" s="283"/>
      <c r="R75" s="37"/>
      <c r="S75" s="37"/>
      <c r="T75" s="37"/>
      <c r="U75" s="37"/>
    </row>
    <row r="76" spans="1:21" s="21" customFormat="1" x14ac:dyDescent="0.15">
      <c r="A76" s="243"/>
      <c r="C76" s="306" t="s">
        <v>30</v>
      </c>
      <c r="D76" s="306"/>
      <c r="E76" s="306"/>
      <c r="F76" s="306"/>
      <c r="G76" s="306"/>
      <c r="J76" s="306" t="s">
        <v>271</v>
      </c>
      <c r="K76" s="306"/>
      <c r="L76" s="306"/>
      <c r="M76" s="5"/>
      <c r="N76" s="7"/>
      <c r="O76" s="7"/>
      <c r="P76" s="7"/>
      <c r="Q76" s="7"/>
      <c r="R76" s="7"/>
      <c r="S76" s="7"/>
      <c r="T76" s="7"/>
      <c r="U76" s="7"/>
    </row>
    <row r="77" spans="1:21"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row>
    <row r="78" spans="1:21" s="21" customFormat="1" x14ac:dyDescent="0.15">
      <c r="A78" s="243"/>
      <c r="B78" s="1"/>
      <c r="C78" s="306" t="s">
        <v>21</v>
      </c>
      <c r="D78" s="306"/>
      <c r="E78" s="306"/>
      <c r="F78" s="306"/>
      <c r="H78" s="298"/>
      <c r="I78" s="298"/>
      <c r="J78" s="306" t="s">
        <v>275</v>
      </c>
      <c r="K78" s="306"/>
      <c r="L78" s="306"/>
      <c r="M78" s="5"/>
      <c r="N78" s="7"/>
      <c r="O78" s="7"/>
      <c r="P78" s="7"/>
      <c r="Q78" s="7"/>
      <c r="R78" s="7"/>
      <c r="S78" s="7"/>
      <c r="T78" s="7"/>
      <c r="U78" s="7"/>
    </row>
    <row r="79" spans="1:21"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row>
    <row r="80" spans="1:21"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row>
    <row r="81" spans="1:22" s="21" customFormat="1" x14ac:dyDescent="0.15">
      <c r="A81" s="243"/>
      <c r="B81" s="1"/>
      <c r="C81" s="306" t="s">
        <v>27</v>
      </c>
      <c r="D81" s="306"/>
      <c r="E81" s="306"/>
      <c r="F81" s="306"/>
      <c r="G81" s="298"/>
      <c r="H81" s="298"/>
      <c r="I81" s="298"/>
      <c r="J81" s="51"/>
      <c r="K81" s="54"/>
      <c r="L81" s="5"/>
      <c r="M81" s="5"/>
      <c r="N81" s="7"/>
      <c r="O81" s="7"/>
      <c r="P81" s="7"/>
      <c r="Q81" s="7"/>
      <c r="R81" s="7"/>
      <c r="S81" s="7"/>
      <c r="T81" s="7"/>
      <c r="U81" s="7"/>
    </row>
    <row r="82" spans="1:22" s="21" customFormat="1" x14ac:dyDescent="0.15">
      <c r="A82" s="243"/>
      <c r="B82" s="1"/>
      <c r="C82" s="306" t="s">
        <v>29</v>
      </c>
      <c r="D82" s="306"/>
      <c r="E82" s="306"/>
      <c r="F82" s="306"/>
      <c r="G82" s="298"/>
      <c r="H82" s="298"/>
      <c r="I82" s="298"/>
      <c r="J82" s="51"/>
      <c r="K82" s="54"/>
      <c r="L82" s="5"/>
      <c r="M82" s="5"/>
      <c r="N82" s="7"/>
      <c r="O82" s="7"/>
      <c r="P82" s="7"/>
      <c r="Q82" s="7"/>
      <c r="R82" s="7"/>
      <c r="S82" s="7"/>
      <c r="T82" s="7"/>
      <c r="U82" s="7"/>
    </row>
    <row r="83" spans="1:22" s="21" customFormat="1" x14ac:dyDescent="0.15">
      <c r="A83" s="243"/>
      <c r="B83" s="1"/>
      <c r="C83" s="306" t="s">
        <v>31</v>
      </c>
      <c r="D83" s="306"/>
      <c r="E83" s="306"/>
      <c r="F83" s="306"/>
      <c r="G83" s="306"/>
      <c r="H83" s="298"/>
      <c r="I83" s="298"/>
      <c r="J83" s="51"/>
      <c r="K83" s="54"/>
      <c r="L83" s="5"/>
      <c r="M83" s="5"/>
      <c r="N83" s="7"/>
      <c r="O83" s="7"/>
      <c r="P83" s="7"/>
      <c r="Q83" s="7"/>
      <c r="R83" s="7"/>
      <c r="S83" s="7"/>
      <c r="T83" s="7"/>
      <c r="U83" s="7"/>
    </row>
    <row r="84" spans="1:22" s="21" customFormat="1" x14ac:dyDescent="0.15">
      <c r="A84" s="243"/>
      <c r="B84" s="1"/>
      <c r="C84" s="40"/>
      <c r="D84" s="40"/>
      <c r="E84" s="40"/>
      <c r="F84" s="40"/>
      <c r="G84" s="40"/>
      <c r="H84" s="40"/>
      <c r="I84" s="40"/>
      <c r="J84" s="40"/>
      <c r="K84" s="50"/>
      <c r="L84" s="40"/>
      <c r="M84" s="40"/>
      <c r="N84" s="40"/>
      <c r="O84" s="40"/>
      <c r="P84" s="40"/>
      <c r="Q84" s="40"/>
      <c r="R84" s="40"/>
      <c r="S84" s="40"/>
      <c r="T84" s="40"/>
      <c r="U84" s="40"/>
    </row>
    <row r="85" spans="1:22"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x14ac:dyDescent="0.15">
      <c r="A86" s="243"/>
      <c r="B86" s="1"/>
      <c r="C86" s="62"/>
      <c r="D86" s="3"/>
      <c r="E86" s="3"/>
      <c r="F86" s="3"/>
      <c r="G86" s="3"/>
      <c r="H86" s="287"/>
      <c r="I86" s="287"/>
      <c r="J86" s="63"/>
      <c r="K86" s="31"/>
      <c r="L86" s="63"/>
      <c r="M86" s="63"/>
      <c r="N86" s="61"/>
      <c r="O86" s="61"/>
      <c r="P86" s="61"/>
      <c r="Q86" s="61"/>
      <c r="R86" s="61"/>
      <c r="S86" s="61"/>
      <c r="T86" s="61"/>
      <c r="U86" s="61"/>
    </row>
    <row r="87" spans="1:22" s="21" customFormat="1" x14ac:dyDescent="0.15">
      <c r="A87" s="243"/>
      <c r="B87" s="236" t="s">
        <v>1017</v>
      </c>
      <c r="C87" s="62"/>
      <c r="D87" s="3"/>
      <c r="E87" s="3"/>
      <c r="F87" s="3"/>
      <c r="G87" s="3"/>
      <c r="H87" s="287"/>
      <c r="I87" s="287"/>
      <c r="J87" s="63"/>
      <c r="K87" s="63"/>
      <c r="L87" s="63"/>
      <c r="M87" s="63"/>
      <c r="N87" s="61"/>
      <c r="O87" s="61"/>
      <c r="P87" s="61"/>
      <c r="Q87" s="61"/>
      <c r="R87" s="61"/>
      <c r="S87" s="61"/>
      <c r="T87" s="61"/>
      <c r="U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row>
    <row r="89" spans="1:22" s="21" customFormat="1" ht="27" x14ac:dyDescent="0.15">
      <c r="A89" s="243"/>
      <c r="B89" s="18"/>
      <c r="C89" s="62"/>
      <c r="D89" s="3"/>
      <c r="E89" s="3"/>
      <c r="F89" s="3"/>
      <c r="G89" s="3"/>
      <c r="H89" s="287"/>
      <c r="I89" s="287"/>
      <c r="J89" s="64" t="s">
        <v>35</v>
      </c>
      <c r="K89" s="65"/>
      <c r="L89" s="262" t="s">
        <v>1047</v>
      </c>
      <c r="M89" s="262" t="s">
        <v>1053</v>
      </c>
      <c r="N89" s="262" t="s">
        <v>1056</v>
      </c>
      <c r="O89" s="262" t="s">
        <v>1060</v>
      </c>
      <c r="P89" s="262" t="s">
        <v>1062</v>
      </c>
      <c r="Q89" s="262" t="s">
        <v>1065</v>
      </c>
      <c r="R89" s="262" t="s">
        <v>1069</v>
      </c>
      <c r="S89" s="262" t="s">
        <v>1072</v>
      </c>
      <c r="T89" s="262" t="s">
        <v>1075</v>
      </c>
      <c r="U89" s="262" t="s">
        <v>1076</v>
      </c>
    </row>
    <row r="90" spans="1:22" s="21" customFormat="1" ht="27" x14ac:dyDescent="0.15">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1048</v>
      </c>
      <c r="U90" s="262" t="s">
        <v>1048</v>
      </c>
    </row>
    <row r="91" spans="1:22" s="21" customFormat="1" ht="54" customHeight="1" x14ac:dyDescent="0.15">
      <c r="A91" s="244" t="s">
        <v>609</v>
      </c>
      <c r="B91" s="1"/>
      <c r="C91" s="303" t="s">
        <v>37</v>
      </c>
      <c r="D91" s="304"/>
      <c r="E91" s="304"/>
      <c r="F91" s="304"/>
      <c r="G91" s="304"/>
      <c r="H91" s="305"/>
      <c r="I91" s="294" t="s">
        <v>38</v>
      </c>
      <c r="J91" s="260" t="s">
        <v>532</v>
      </c>
      <c r="K91" s="72"/>
      <c r="L91" s="255"/>
      <c r="M91" s="73"/>
      <c r="N91" s="73"/>
      <c r="O91" s="73"/>
      <c r="P91" s="73"/>
      <c r="Q91" s="73"/>
      <c r="R91" s="73"/>
      <c r="S91" s="73"/>
      <c r="T91" s="73"/>
      <c r="U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1047</v>
      </c>
      <c r="M97" s="66" t="s">
        <v>1053</v>
      </c>
      <c r="N97" s="66" t="s">
        <v>1056</v>
      </c>
      <c r="O97" s="66" t="s">
        <v>1060</v>
      </c>
      <c r="P97" s="66" t="s">
        <v>1062</v>
      </c>
      <c r="Q97" s="66" t="s">
        <v>1065</v>
      </c>
      <c r="R97" s="66" t="s">
        <v>1069</v>
      </c>
      <c r="S97" s="66" t="s">
        <v>1072</v>
      </c>
      <c r="T97" s="66" t="s">
        <v>1075</v>
      </c>
      <c r="U97" s="66" t="s">
        <v>1076</v>
      </c>
      <c r="V97" s="8"/>
    </row>
    <row r="98" spans="1:22" ht="20.25" customHeight="1" x14ac:dyDescent="0.15">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1048</v>
      </c>
      <c r="U98" s="70" t="s">
        <v>1048</v>
      </c>
      <c r="V98" s="8"/>
    </row>
    <row r="99" spans="1:22" s="83" customFormat="1" ht="34.5" customHeight="1" x14ac:dyDescent="0.15">
      <c r="A99" s="244" t="s">
        <v>610</v>
      </c>
      <c r="B99" s="1"/>
      <c r="C99" s="319" t="s">
        <v>41</v>
      </c>
      <c r="D99" s="320"/>
      <c r="E99" s="328" t="s">
        <v>42</v>
      </c>
      <c r="F99" s="329"/>
      <c r="G99" s="329"/>
      <c r="H99" s="330"/>
      <c r="I99" s="350" t="s">
        <v>43</v>
      </c>
      <c r="J99" s="256">
        <f t="shared" ref="J99:J111" si="0">IF(SUM(L99:U99)=0,IF(COUNTIF(L99:U99,"未確認")&gt;0,"未確認",IF(COUNTIF(L99:U99,"~*")&gt;0,"*",SUM(L99:U99))),SUM(L99:U99))</f>
        <v>445</v>
      </c>
      <c r="K99" s="237" t="str">
        <f>IF(OR(COUNTIF(L99:U99,"未確認")&gt;0,COUNTIF(L99:U99,"~*")&gt;0),"※","")</f>
        <v/>
      </c>
      <c r="L99" s="258">
        <v>48</v>
      </c>
      <c r="M99" s="258">
        <v>52</v>
      </c>
      <c r="N99" s="258">
        <v>52</v>
      </c>
      <c r="O99" s="258">
        <v>52</v>
      </c>
      <c r="P99" s="258">
        <v>55</v>
      </c>
      <c r="Q99" s="258">
        <v>46</v>
      </c>
      <c r="R99" s="258">
        <v>52</v>
      </c>
      <c r="S99" s="258">
        <v>52</v>
      </c>
      <c r="T99" s="258">
        <v>30</v>
      </c>
      <c r="U99" s="258">
        <v>6</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x14ac:dyDescent="0.15">
      <c r="A101" s="244" t="s">
        <v>610</v>
      </c>
      <c r="B101" s="84"/>
      <c r="C101" s="321"/>
      <c r="D101" s="322"/>
      <c r="E101" s="303" t="s">
        <v>45</v>
      </c>
      <c r="F101" s="304"/>
      <c r="G101" s="304"/>
      <c r="H101" s="305"/>
      <c r="I101" s="351"/>
      <c r="J101" s="256">
        <f t="shared" si="0"/>
        <v>445</v>
      </c>
      <c r="K101" s="237" t="str">
        <f>IF(OR(COUNTIF(L101:U101,"未確認")&gt;0,COUNTIF(L101:U101,"~*")&gt;0),"※","")</f>
        <v/>
      </c>
      <c r="L101" s="258">
        <v>48</v>
      </c>
      <c r="M101" s="258">
        <v>52</v>
      </c>
      <c r="N101" s="258">
        <v>52</v>
      </c>
      <c r="O101" s="258">
        <v>52</v>
      </c>
      <c r="P101" s="258">
        <v>55</v>
      </c>
      <c r="Q101" s="258">
        <v>46</v>
      </c>
      <c r="R101" s="258">
        <v>52</v>
      </c>
      <c r="S101" s="258">
        <v>52</v>
      </c>
      <c r="T101" s="258">
        <v>30</v>
      </c>
      <c r="U101" s="258">
        <v>6</v>
      </c>
    </row>
    <row r="102" spans="1:22" s="83" customFormat="1" ht="34.5" customHeight="1" x14ac:dyDescent="0.15">
      <c r="A102" s="244" t="s">
        <v>610</v>
      </c>
      <c r="B102" s="84"/>
      <c r="C102" s="323"/>
      <c r="D102" s="324"/>
      <c r="E102" s="316" t="s">
        <v>612</v>
      </c>
      <c r="F102" s="317"/>
      <c r="G102" s="317"/>
      <c r="H102" s="318"/>
      <c r="I102" s="351"/>
      <c r="J102" s="256">
        <f t="shared" si="0"/>
        <v>445</v>
      </c>
      <c r="K102" s="237" t="str">
        <f t="shared" ref="K102:K111" si="1">IF(OR(COUNTIF(L101:U101,"未確認")&gt;0,COUNTIF(L101:U101,"~*")&gt;0),"※","")</f>
        <v/>
      </c>
      <c r="L102" s="258">
        <v>48</v>
      </c>
      <c r="M102" s="258">
        <v>52</v>
      </c>
      <c r="N102" s="258">
        <v>52</v>
      </c>
      <c r="O102" s="258">
        <v>52</v>
      </c>
      <c r="P102" s="258">
        <v>55</v>
      </c>
      <c r="Q102" s="258">
        <v>46</v>
      </c>
      <c r="R102" s="258">
        <v>52</v>
      </c>
      <c r="S102" s="258">
        <v>52</v>
      </c>
      <c r="T102" s="258">
        <v>30</v>
      </c>
      <c r="U102" s="258">
        <v>6</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1047</v>
      </c>
      <c r="M118" s="66" t="s">
        <v>1053</v>
      </c>
      <c r="N118" s="66" t="s">
        <v>1056</v>
      </c>
      <c r="O118" s="66" t="s">
        <v>1060</v>
      </c>
      <c r="P118" s="66" t="s">
        <v>1062</v>
      </c>
      <c r="Q118" s="66" t="s">
        <v>1065</v>
      </c>
      <c r="R118" s="66" t="s">
        <v>1069</v>
      </c>
      <c r="S118" s="66" t="s">
        <v>1072</v>
      </c>
      <c r="T118" s="66" t="s">
        <v>1075</v>
      </c>
      <c r="U118" s="66" t="s">
        <v>1076</v>
      </c>
      <c r="V118" s="8"/>
    </row>
    <row r="119" spans="1:22" ht="20.25" customHeight="1" x14ac:dyDescent="0.15">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1048</v>
      </c>
      <c r="U119" s="70" t="s">
        <v>1048</v>
      </c>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1049</v>
      </c>
      <c r="N120" s="98" t="s">
        <v>1049</v>
      </c>
      <c r="O120" s="98" t="s">
        <v>1049</v>
      </c>
      <c r="P120" s="98" t="s">
        <v>1049</v>
      </c>
      <c r="Q120" s="98" t="s">
        <v>1049</v>
      </c>
      <c r="R120" s="98" t="s">
        <v>1049</v>
      </c>
      <c r="S120" s="98" t="s">
        <v>1049</v>
      </c>
      <c r="T120" s="98" t="s">
        <v>1073</v>
      </c>
      <c r="U120" s="98" t="s">
        <v>1051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1050</v>
      </c>
      <c r="N121" s="98" t="s">
        <v>1054</v>
      </c>
      <c r="O121" s="98" t="s">
        <v>1057</v>
      </c>
      <c r="P121" s="98" t="s">
        <v>534</v>
      </c>
      <c r="Q121" s="98" t="s">
        <v>1063</v>
      </c>
      <c r="R121" s="98" t="s">
        <v>1066</v>
      </c>
      <c r="S121" s="98" t="s">
        <v>1070</v>
      </c>
      <c r="T121" s="98" t="s">
        <v>533</v>
      </c>
      <c r="U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1051</v>
      </c>
      <c r="N122" s="98" t="s">
        <v>1055</v>
      </c>
      <c r="O122" s="98" t="s">
        <v>1058</v>
      </c>
      <c r="P122" s="98" t="s">
        <v>1061</v>
      </c>
      <c r="Q122" s="98" t="s">
        <v>1064</v>
      </c>
      <c r="R122" s="98" t="s">
        <v>1067</v>
      </c>
      <c r="S122" s="98" t="s">
        <v>1071</v>
      </c>
      <c r="T122" s="98" t="s">
        <v>533</v>
      </c>
      <c r="U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1052</v>
      </c>
      <c r="N123" s="98" t="s">
        <v>533</v>
      </c>
      <c r="O123" s="98" t="s">
        <v>533</v>
      </c>
      <c r="P123" s="98" t="s">
        <v>533</v>
      </c>
      <c r="Q123" s="98" t="s">
        <v>533</v>
      </c>
      <c r="R123" s="98" t="s">
        <v>1068</v>
      </c>
      <c r="S123" s="98" t="s">
        <v>533</v>
      </c>
      <c r="T123" s="98" t="s">
        <v>533</v>
      </c>
      <c r="U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1047</v>
      </c>
      <c r="M129" s="66" t="s">
        <v>1053</v>
      </c>
      <c r="N129" s="66" t="s">
        <v>1056</v>
      </c>
      <c r="O129" s="66" t="s">
        <v>1060</v>
      </c>
      <c r="P129" s="66" t="s">
        <v>1062</v>
      </c>
      <c r="Q129" s="66" t="s">
        <v>1065</v>
      </c>
      <c r="R129" s="66" t="s">
        <v>1069</v>
      </c>
      <c r="S129" s="66" t="s">
        <v>1072</v>
      </c>
      <c r="T129" s="66" t="s">
        <v>1075</v>
      </c>
      <c r="U129" s="66" t="s">
        <v>1076</v>
      </c>
      <c r="V129" s="8"/>
    </row>
    <row r="130" spans="1:22" ht="20.25" customHeight="1" x14ac:dyDescent="0.15">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1048</v>
      </c>
      <c r="U130" s="70" t="s">
        <v>1048</v>
      </c>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1042</v>
      </c>
      <c r="N131" s="98" t="s">
        <v>1042</v>
      </c>
      <c r="O131" s="98" t="s">
        <v>1042</v>
      </c>
      <c r="P131" s="98" t="s">
        <v>1042</v>
      </c>
      <c r="Q131" s="98" t="s">
        <v>1042</v>
      </c>
      <c r="R131" s="98" t="s">
        <v>1042</v>
      </c>
      <c r="S131" s="98" t="s">
        <v>1042</v>
      </c>
      <c r="T131" s="98" t="s">
        <v>1074</v>
      </c>
      <c r="U131" s="98" t="s">
        <v>90</v>
      </c>
    </row>
    <row r="132" spans="1:22" s="83" customFormat="1" ht="34.5" customHeight="1" x14ac:dyDescent="0.15">
      <c r="A132" s="244" t="s">
        <v>621</v>
      </c>
      <c r="B132" s="84"/>
      <c r="C132" s="295"/>
      <c r="D132" s="297"/>
      <c r="E132" s="303" t="s">
        <v>58</v>
      </c>
      <c r="F132" s="304"/>
      <c r="G132" s="304"/>
      <c r="H132" s="305"/>
      <c r="I132" s="349"/>
      <c r="J132" s="101"/>
      <c r="K132" s="102"/>
      <c r="L132" s="82">
        <v>48</v>
      </c>
      <c r="M132" s="82">
        <v>52</v>
      </c>
      <c r="N132" s="82">
        <v>52</v>
      </c>
      <c r="O132" s="82">
        <v>52</v>
      </c>
      <c r="P132" s="82">
        <v>55</v>
      </c>
      <c r="Q132" s="82">
        <v>46</v>
      </c>
      <c r="R132" s="82">
        <v>52</v>
      </c>
      <c r="S132" s="82">
        <v>52</v>
      </c>
      <c r="T132" s="82">
        <v>30</v>
      </c>
      <c r="U132" s="82">
        <v>6</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105</v>
      </c>
      <c r="Q133" s="98" t="s">
        <v>533</v>
      </c>
      <c r="R133" s="98" t="s">
        <v>533</v>
      </c>
      <c r="S133" s="98" t="s">
        <v>533</v>
      </c>
      <c r="T133" s="98" t="s">
        <v>533</v>
      </c>
      <c r="U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26</v>
      </c>
      <c r="Q134" s="82">
        <v>0</v>
      </c>
      <c r="R134" s="82">
        <v>0</v>
      </c>
      <c r="S134" s="82">
        <v>0</v>
      </c>
      <c r="T134" s="82">
        <v>0</v>
      </c>
      <c r="U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row>
    <row r="137" spans="1:22" s="83" customFormat="1" ht="34.5" customHeight="1" x14ac:dyDescent="0.15">
      <c r="A137" s="244" t="s">
        <v>624</v>
      </c>
      <c r="B137" s="84"/>
      <c r="C137" s="316" t="s">
        <v>1018</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1047</v>
      </c>
      <c r="M143" s="66" t="s">
        <v>1053</v>
      </c>
      <c r="N143" s="66" t="s">
        <v>1056</v>
      </c>
      <c r="O143" s="66" t="s">
        <v>1060</v>
      </c>
      <c r="P143" s="66" t="s">
        <v>1062</v>
      </c>
      <c r="Q143" s="66" t="s">
        <v>1065</v>
      </c>
      <c r="R143" s="66" t="s">
        <v>1069</v>
      </c>
      <c r="S143" s="66" t="s">
        <v>1072</v>
      </c>
      <c r="T143" s="66" t="s">
        <v>1075</v>
      </c>
      <c r="U143" s="66" t="s">
        <v>1076</v>
      </c>
      <c r="V143" s="8"/>
    </row>
    <row r="144" spans="1:22" ht="20.25" customHeight="1" x14ac:dyDescent="0.15">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1048</v>
      </c>
      <c r="U144" s="70" t="s">
        <v>1048</v>
      </c>
      <c r="V144" s="8"/>
    </row>
    <row r="145" spans="1:21" s="118" customFormat="1" ht="34.5" customHeight="1" x14ac:dyDescent="0.15">
      <c r="A145" s="246" t="s">
        <v>647</v>
      </c>
      <c r="B145" s="115"/>
      <c r="C145" s="316" t="s">
        <v>555</v>
      </c>
      <c r="D145" s="317"/>
      <c r="E145" s="317"/>
      <c r="F145" s="317"/>
      <c r="G145" s="317"/>
      <c r="H145" s="318"/>
      <c r="I145" s="340" t="s">
        <v>64</v>
      </c>
      <c r="J145" s="263">
        <f t="shared" ref="J145:J176" si="2">IF(SUM(L145:U145)=0,IF(COUNTIF(L145:U145,"未確認")&gt;0,"未確認",IF(COUNTIF(L145:U145,"~*")&gt;0,"*",SUM(L145:U145))),SUM(L145:U145))</f>
        <v>1822</v>
      </c>
      <c r="K145" s="264" t="str">
        <f t="shared" ref="K145:K176" si="3">IF(OR(COUNTIF(L145:U145,"未確認")&gt;0,COUNTIF(L145:U145,"~*")&gt;0),"※","")</f>
        <v>※</v>
      </c>
      <c r="L145" s="117">
        <v>76</v>
      </c>
      <c r="M145" s="117" t="s">
        <v>541</v>
      </c>
      <c r="N145" s="117">
        <v>259</v>
      </c>
      <c r="O145" s="117">
        <v>101</v>
      </c>
      <c r="P145" s="117">
        <v>284</v>
      </c>
      <c r="Q145" s="117">
        <v>213</v>
      </c>
      <c r="R145" s="117">
        <v>185</v>
      </c>
      <c r="S145" s="117">
        <v>177</v>
      </c>
      <c r="T145" s="117">
        <v>261</v>
      </c>
      <c r="U145" s="117">
        <v>266</v>
      </c>
    </row>
    <row r="146" spans="1:21"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x14ac:dyDescent="0.15">
      <c r="A171" s="246" t="s">
        <v>673</v>
      </c>
      <c r="B171" s="115"/>
      <c r="C171" s="316" t="s">
        <v>578</v>
      </c>
      <c r="D171" s="317"/>
      <c r="E171" s="317"/>
      <c r="F171" s="317"/>
      <c r="G171" s="317"/>
      <c r="H171" s="318"/>
      <c r="I171" s="341"/>
      <c r="J171" s="263">
        <f t="shared" si="2"/>
        <v>252</v>
      </c>
      <c r="K171" s="264" t="str">
        <f t="shared" si="3"/>
        <v/>
      </c>
      <c r="L171" s="117">
        <v>252</v>
      </c>
      <c r="M171" s="117">
        <v>0</v>
      </c>
      <c r="N171" s="117">
        <v>0</v>
      </c>
      <c r="O171" s="117">
        <v>0</v>
      </c>
      <c r="P171" s="117">
        <v>0</v>
      </c>
      <c r="Q171" s="117">
        <v>0</v>
      </c>
      <c r="R171" s="117">
        <v>0</v>
      </c>
      <c r="S171" s="117">
        <v>0</v>
      </c>
      <c r="T171" s="117">
        <v>0</v>
      </c>
      <c r="U171" s="117">
        <v>0</v>
      </c>
    </row>
    <row r="172" spans="1:21"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x14ac:dyDescent="0.15">
      <c r="A177" s="246" t="s">
        <v>679</v>
      </c>
      <c r="B177" s="115"/>
      <c r="C177" s="316" t="s">
        <v>90</v>
      </c>
      <c r="D177" s="317"/>
      <c r="E177" s="317"/>
      <c r="F177" s="317"/>
      <c r="G177" s="317"/>
      <c r="H177" s="318"/>
      <c r="I177" s="341"/>
      <c r="J177" s="263">
        <f t="shared" ref="J177:J208" si="4">IF(SUM(L177:U177)=0,IF(COUNTIF(L177:U177,"未確認")&gt;0,"未確認",IF(COUNTIF(L177:U177,"~*")&gt;0,"*",SUM(L177:U177))),SUM(L177:U177))</f>
        <v>70</v>
      </c>
      <c r="K177" s="264" t="str">
        <f t="shared" ref="K177:K208" si="5">IF(OR(COUNTIF(L177:U177,"未確認")&gt;0,COUNTIF(L177:U177,"~*")&gt;0),"※","")</f>
        <v/>
      </c>
      <c r="L177" s="117">
        <v>0</v>
      </c>
      <c r="M177" s="117">
        <v>70</v>
      </c>
      <c r="N177" s="117">
        <v>0</v>
      </c>
      <c r="O177" s="117">
        <v>0</v>
      </c>
      <c r="P177" s="117">
        <v>0</v>
      </c>
      <c r="Q177" s="117">
        <v>0</v>
      </c>
      <c r="R177" s="117">
        <v>0</v>
      </c>
      <c r="S177" s="117">
        <v>0</v>
      </c>
      <c r="T177" s="117">
        <v>0</v>
      </c>
      <c r="U177" s="117">
        <v>0</v>
      </c>
    </row>
    <row r="178" spans="1:21"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x14ac:dyDescent="0.15">
      <c r="A181" s="246" t="s">
        <v>683</v>
      </c>
      <c r="B181" s="115"/>
      <c r="C181" s="316" t="s">
        <v>989</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x14ac:dyDescent="0.15">
      <c r="A192" s="246" t="s">
        <v>694</v>
      </c>
      <c r="B192" s="115"/>
      <c r="C192" s="316" t="s">
        <v>105</v>
      </c>
      <c r="D192" s="317"/>
      <c r="E192" s="317"/>
      <c r="F192" s="317"/>
      <c r="G192" s="317"/>
      <c r="H192" s="318"/>
      <c r="I192" s="341"/>
      <c r="J192" s="263">
        <f t="shared" si="4"/>
        <v>165</v>
      </c>
      <c r="K192" s="264" t="str">
        <f t="shared" si="5"/>
        <v/>
      </c>
      <c r="L192" s="117">
        <v>0</v>
      </c>
      <c r="M192" s="117">
        <v>0</v>
      </c>
      <c r="N192" s="117">
        <v>0</v>
      </c>
      <c r="O192" s="117">
        <v>165</v>
      </c>
      <c r="P192" s="117">
        <v>0</v>
      </c>
      <c r="Q192" s="117">
        <v>0</v>
      </c>
      <c r="R192" s="117">
        <v>0</v>
      </c>
      <c r="S192" s="117">
        <v>0</v>
      </c>
      <c r="T192" s="117">
        <v>0</v>
      </c>
      <c r="U192" s="117">
        <v>0</v>
      </c>
    </row>
    <row r="193" spans="1:21"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c r="S201" s="117">
        <v>0</v>
      </c>
      <c r="T201" s="117">
        <v>0</v>
      </c>
      <c r="U201" s="117">
        <v>0</v>
      </c>
    </row>
    <row r="202" spans="1:21"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x14ac:dyDescent="0.15">
      <c r="A204" s="246" t="s">
        <v>706</v>
      </c>
      <c r="B204" s="119"/>
      <c r="C204" s="316" t="s">
        <v>988</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x14ac:dyDescent="0.15">
      <c r="A209" s="246" t="s">
        <v>711</v>
      </c>
      <c r="B209" s="115"/>
      <c r="C209" s="316" t="s">
        <v>639</v>
      </c>
      <c r="D209" s="317"/>
      <c r="E209" s="317"/>
      <c r="F209" s="317"/>
      <c r="G209" s="317"/>
      <c r="H209" s="318"/>
      <c r="I209" s="341"/>
      <c r="J209" s="263">
        <f t="shared" ref="J209:J220" si="6">IF(SUM(L209:U209)=0,IF(COUNTIF(L209:U209,"未確認")&gt;0,"未確認",IF(COUNTIF(L209:U209,"~*")&gt;0,"*",SUM(L209:U209))),SUM(L209:U209))</f>
        <v>0</v>
      </c>
      <c r="K209" s="264" t="str">
        <f t="shared" ref="K209:K22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x14ac:dyDescent="0.15">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x14ac:dyDescent="0.15">
      <c r="A226" s="243"/>
      <c r="B226" s="18"/>
      <c r="C226" s="3"/>
      <c r="D226" s="3"/>
      <c r="F226" s="3"/>
      <c r="G226" s="3"/>
      <c r="H226" s="287"/>
      <c r="I226" s="287"/>
      <c r="J226" s="77" t="s">
        <v>35</v>
      </c>
      <c r="K226" s="78"/>
      <c r="L226" s="66" t="s">
        <v>1047</v>
      </c>
      <c r="M226" s="66" t="s">
        <v>1053</v>
      </c>
      <c r="N226" s="66" t="s">
        <v>1056</v>
      </c>
      <c r="O226" s="66" t="s">
        <v>1060</v>
      </c>
      <c r="P226" s="66" t="s">
        <v>1062</v>
      </c>
      <c r="Q226" s="66" t="s">
        <v>1065</v>
      </c>
      <c r="R226" s="66" t="s">
        <v>1069</v>
      </c>
      <c r="S226" s="66" t="s">
        <v>1072</v>
      </c>
      <c r="T226" s="66" t="s">
        <v>1075</v>
      </c>
      <c r="U226" s="66" t="s">
        <v>1076</v>
      </c>
      <c r="V226" s="8"/>
    </row>
    <row r="227" spans="1:22" ht="20.25" customHeight="1" x14ac:dyDescent="0.15">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1048</v>
      </c>
      <c r="U227" s="70" t="s">
        <v>1048</v>
      </c>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c r="P228" s="124"/>
      <c r="Q228" s="124"/>
      <c r="R228" s="124"/>
      <c r="S228" s="124"/>
      <c r="T228" s="124"/>
      <c r="U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1047</v>
      </c>
      <c r="M234" s="66" t="s">
        <v>1053</v>
      </c>
      <c r="N234" s="66" t="s">
        <v>1056</v>
      </c>
      <c r="O234" s="66" t="s">
        <v>1060</v>
      </c>
      <c r="P234" s="66" t="s">
        <v>1062</v>
      </c>
      <c r="Q234" s="66" t="s">
        <v>1065</v>
      </c>
      <c r="R234" s="66" t="s">
        <v>1069</v>
      </c>
      <c r="S234" s="66" t="s">
        <v>1072</v>
      </c>
      <c r="T234" s="66" t="s">
        <v>1075</v>
      </c>
      <c r="U234" s="66" t="s">
        <v>1076</v>
      </c>
      <c r="V234" s="8"/>
    </row>
    <row r="235" spans="1:22" ht="20.25" customHeight="1" x14ac:dyDescent="0.15">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1048</v>
      </c>
      <c r="U235" s="70" t="s">
        <v>1048</v>
      </c>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c r="O236" s="127"/>
      <c r="P236" s="127"/>
      <c r="Q236" s="127"/>
      <c r="R236" s="127"/>
      <c r="S236" s="127"/>
      <c r="T236" s="127"/>
      <c r="U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c r="N237" s="129"/>
      <c r="O237" s="129"/>
      <c r="P237" s="129"/>
      <c r="Q237" s="129"/>
      <c r="R237" s="129"/>
      <c r="S237" s="129"/>
      <c r="T237" s="129"/>
      <c r="U237" s="129"/>
    </row>
    <row r="238" spans="1:22" s="83" customFormat="1" ht="34.5" customHeight="1" x14ac:dyDescent="0.15">
      <c r="A238" s="248" t="s">
        <v>628</v>
      </c>
      <c r="B238" s="119"/>
      <c r="C238" s="303" t="s">
        <v>131</v>
      </c>
      <c r="D238" s="304"/>
      <c r="E238" s="304"/>
      <c r="F238" s="304"/>
      <c r="G238" s="304"/>
      <c r="H238" s="305"/>
      <c r="I238" s="360"/>
      <c r="J238" s="260" t="s">
        <v>1044</v>
      </c>
      <c r="K238" s="81"/>
      <c r="L238" s="105"/>
      <c r="M238" s="131"/>
      <c r="N238" s="131"/>
      <c r="O238" s="131"/>
      <c r="P238" s="131"/>
      <c r="Q238" s="131"/>
      <c r="R238" s="131"/>
      <c r="S238" s="131"/>
      <c r="T238" s="131"/>
      <c r="U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1047</v>
      </c>
      <c r="M244" s="66" t="s">
        <v>1053</v>
      </c>
      <c r="N244" s="66" t="s">
        <v>1056</v>
      </c>
      <c r="O244" s="66" t="s">
        <v>1060</v>
      </c>
      <c r="P244" s="66" t="s">
        <v>1062</v>
      </c>
      <c r="Q244" s="66" t="s">
        <v>1065</v>
      </c>
      <c r="R244" s="66" t="s">
        <v>1069</v>
      </c>
      <c r="S244" s="66" t="s">
        <v>1072</v>
      </c>
      <c r="T244" s="66" t="s">
        <v>1075</v>
      </c>
      <c r="U244" s="66" t="s">
        <v>1076</v>
      </c>
      <c r="V244" s="8"/>
    </row>
    <row r="245" spans="1:22" ht="20.25" customHeight="1" x14ac:dyDescent="0.15">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1048</v>
      </c>
      <c r="U245" s="70" t="s">
        <v>1048</v>
      </c>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row>
    <row r="247" spans="1:22" s="83" customFormat="1" ht="98.1" customHeight="1" x14ac:dyDescent="0.15">
      <c r="A247" s="244" t="s">
        <v>631</v>
      </c>
      <c r="B247" s="119"/>
      <c r="C247" s="303" t="s">
        <v>135</v>
      </c>
      <c r="D247" s="304"/>
      <c r="E247" s="304"/>
      <c r="F247" s="304"/>
      <c r="G247" s="304"/>
      <c r="H247" s="305"/>
      <c r="I247" s="134" t="s">
        <v>136</v>
      </c>
      <c r="J247" s="260" t="s">
        <v>1044</v>
      </c>
      <c r="K247" s="81"/>
      <c r="L247" s="105"/>
      <c r="M247" s="131"/>
      <c r="N247" s="131"/>
      <c r="O247" s="131"/>
      <c r="P247" s="131"/>
      <c r="Q247" s="131"/>
      <c r="R247" s="131"/>
      <c r="S247" s="131"/>
      <c r="T247" s="131"/>
      <c r="U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1047</v>
      </c>
      <c r="M253" s="66" t="s">
        <v>1053</v>
      </c>
      <c r="N253" s="66" t="s">
        <v>1056</v>
      </c>
      <c r="O253" s="66" t="s">
        <v>1060</v>
      </c>
      <c r="P253" s="66" t="s">
        <v>1062</v>
      </c>
      <c r="Q253" s="66" t="s">
        <v>1065</v>
      </c>
      <c r="R253" s="66" t="s">
        <v>1069</v>
      </c>
      <c r="S253" s="66" t="s">
        <v>1072</v>
      </c>
      <c r="T253" s="66" t="s">
        <v>1075</v>
      </c>
      <c r="U253" s="66" t="s">
        <v>1076</v>
      </c>
      <c r="V253" s="8"/>
    </row>
    <row r="254" spans="1:22" ht="27" x14ac:dyDescent="0.15">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1048</v>
      </c>
      <c r="U254" s="137" t="s">
        <v>1048</v>
      </c>
      <c r="V254" s="8"/>
    </row>
    <row r="255" spans="1:22" s="83" customFormat="1" ht="56.1" customHeight="1" x14ac:dyDescent="0.15">
      <c r="A255" s="244" t="s">
        <v>632</v>
      </c>
      <c r="B255" s="119"/>
      <c r="C255" s="303" t="s">
        <v>138</v>
      </c>
      <c r="D255" s="304"/>
      <c r="E255" s="304"/>
      <c r="F255" s="304"/>
      <c r="G255" s="304"/>
      <c r="H255" s="305"/>
      <c r="I255" s="138" t="s">
        <v>139</v>
      </c>
      <c r="J255" s="260" t="s">
        <v>1045</v>
      </c>
      <c r="K255" s="81"/>
      <c r="L255" s="110"/>
      <c r="M255" s="127"/>
      <c r="N255" s="127"/>
      <c r="O255" s="127"/>
      <c r="P255" s="127"/>
      <c r="Q255" s="127"/>
      <c r="R255" s="127"/>
      <c r="S255" s="127"/>
      <c r="T255" s="127"/>
      <c r="U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1047</v>
      </c>
      <c r="M263" s="66" t="s">
        <v>1053</v>
      </c>
      <c r="N263" s="66" t="s">
        <v>1056</v>
      </c>
      <c r="O263" s="66" t="s">
        <v>1060</v>
      </c>
      <c r="P263" s="66" t="s">
        <v>1062</v>
      </c>
      <c r="Q263" s="66" t="s">
        <v>1065</v>
      </c>
      <c r="R263" s="66" t="s">
        <v>1069</v>
      </c>
      <c r="S263" s="66" t="s">
        <v>1072</v>
      </c>
      <c r="T263" s="66" t="s">
        <v>1075</v>
      </c>
      <c r="U263" s="66" t="s">
        <v>1076</v>
      </c>
      <c r="V263" s="8"/>
    </row>
    <row r="264" spans="1:22" ht="20.25" customHeight="1" x14ac:dyDescent="0.15">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1048</v>
      </c>
      <c r="U264" s="70" t="s">
        <v>1048</v>
      </c>
      <c r="V264" s="8"/>
    </row>
    <row r="265" spans="1:22" s="83" customFormat="1" ht="34.5" customHeight="1" x14ac:dyDescent="0.15">
      <c r="A265" s="244" t="s">
        <v>723</v>
      </c>
      <c r="B265" s="84"/>
      <c r="C265" s="356" t="s">
        <v>145</v>
      </c>
      <c r="D265" s="357"/>
      <c r="E265" s="357"/>
      <c r="F265" s="357"/>
      <c r="G265" s="356" t="s">
        <v>146</v>
      </c>
      <c r="H265" s="356"/>
      <c r="I265" s="362" t="s">
        <v>147</v>
      </c>
      <c r="J265" s="266">
        <v>105</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x14ac:dyDescent="0.15">
      <c r="A266" s="244" t="s">
        <v>723</v>
      </c>
      <c r="B266" s="84"/>
      <c r="C266" s="357"/>
      <c r="D266" s="357"/>
      <c r="E266" s="357"/>
      <c r="F266" s="357"/>
      <c r="G266" s="356" t="s">
        <v>148</v>
      </c>
      <c r="H266" s="356"/>
      <c r="I266" s="363"/>
      <c r="J266" s="267">
        <v>19.96</v>
      </c>
      <c r="K266" s="81" t="str">
        <f t="shared" si="8"/>
        <v/>
      </c>
      <c r="L266" s="144"/>
      <c r="M266" s="144"/>
      <c r="N266" s="144"/>
      <c r="O266" s="144"/>
      <c r="P266" s="144"/>
      <c r="Q266" s="144"/>
      <c r="R266" s="144"/>
      <c r="S266" s="144"/>
      <c r="T266" s="144"/>
      <c r="U266" s="144"/>
    </row>
    <row r="267" spans="1:22" s="83" customFormat="1" ht="34.5" customHeight="1" x14ac:dyDescent="0.15">
      <c r="A267" s="244" t="s">
        <v>724</v>
      </c>
      <c r="B267" s="84"/>
      <c r="C267" s="356" t="s">
        <v>149</v>
      </c>
      <c r="D267" s="357"/>
      <c r="E267" s="357"/>
      <c r="F267" s="357"/>
      <c r="G267" s="356" t="s">
        <v>146</v>
      </c>
      <c r="H267" s="356"/>
      <c r="I267" s="363"/>
      <c r="J267" s="266">
        <v>3</v>
      </c>
      <c r="K267" s="81" t="str">
        <f t="shared" si="8"/>
        <v/>
      </c>
      <c r="L267" s="141"/>
      <c r="M267" s="141"/>
      <c r="N267" s="141"/>
      <c r="O267" s="141"/>
      <c r="P267" s="141"/>
      <c r="Q267" s="141"/>
      <c r="R267" s="141"/>
      <c r="S267" s="141"/>
      <c r="T267" s="141"/>
      <c r="U267" s="141"/>
    </row>
    <row r="268" spans="1:22" s="83" customFormat="1" ht="34.5" customHeight="1" x14ac:dyDescent="0.15">
      <c r="A268" s="244" t="s">
        <v>724</v>
      </c>
      <c r="B268" s="84"/>
      <c r="C268" s="357"/>
      <c r="D268" s="357"/>
      <c r="E268" s="357"/>
      <c r="F268" s="357"/>
      <c r="G268" s="356" t="s">
        <v>148</v>
      </c>
      <c r="H268" s="356"/>
      <c r="I268" s="363"/>
      <c r="J268" s="267">
        <v>3.6</v>
      </c>
      <c r="K268" s="81" t="str">
        <f t="shared" si="8"/>
        <v/>
      </c>
      <c r="L268" s="144"/>
      <c r="M268" s="144"/>
      <c r="N268" s="144"/>
      <c r="O268" s="144"/>
      <c r="P268" s="144"/>
      <c r="Q268" s="144"/>
      <c r="R268" s="144"/>
      <c r="S268" s="144"/>
      <c r="T268" s="144"/>
      <c r="U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IF(SUM(L269:U269)=0,IF(COUNTIF(L269:U269,"未確認")&gt;0,"未確認",IF(COUNTIF(L269:U269,"~*")&gt;0,"*",SUM(L269:U269))),SUM(L269:U269))</f>
        <v>392</v>
      </c>
      <c r="K269" s="81" t="str">
        <f t="shared" si="8"/>
        <v/>
      </c>
      <c r="L269" s="147">
        <v>18</v>
      </c>
      <c r="M269" s="147">
        <v>37</v>
      </c>
      <c r="N269" s="147">
        <v>35</v>
      </c>
      <c r="O269" s="147">
        <v>38</v>
      </c>
      <c r="P269" s="147">
        <v>52</v>
      </c>
      <c r="Q269" s="147">
        <v>39</v>
      </c>
      <c r="R269" s="147">
        <v>40</v>
      </c>
      <c r="S269" s="147">
        <v>40</v>
      </c>
      <c r="T269" s="147">
        <v>64</v>
      </c>
      <c r="U269" s="147">
        <v>29</v>
      </c>
    </row>
    <row r="270" spans="1:22" s="83" customFormat="1" ht="34.5" customHeight="1" x14ac:dyDescent="0.15">
      <c r="A270" s="249" t="s">
        <v>725</v>
      </c>
      <c r="B270" s="120"/>
      <c r="C270" s="356"/>
      <c r="D270" s="356"/>
      <c r="E270" s="356"/>
      <c r="F270" s="356"/>
      <c r="G270" s="356" t="s">
        <v>148</v>
      </c>
      <c r="H270" s="356"/>
      <c r="I270" s="363"/>
      <c r="J270" s="266">
        <f t="shared" si="9"/>
        <v>2.56</v>
      </c>
      <c r="K270" s="81" t="str">
        <f t="shared" si="8"/>
        <v/>
      </c>
      <c r="L270" s="148">
        <v>0.52</v>
      </c>
      <c r="M270" s="148">
        <v>0</v>
      </c>
      <c r="N270" s="148">
        <v>0.72</v>
      </c>
      <c r="O270" s="148">
        <v>0.49</v>
      </c>
      <c r="P270" s="148">
        <v>0</v>
      </c>
      <c r="Q270" s="148">
        <v>0</v>
      </c>
      <c r="R270" s="148">
        <v>0</v>
      </c>
      <c r="S270" s="148">
        <v>0</v>
      </c>
      <c r="T270" s="148">
        <v>0.83</v>
      </c>
      <c r="U270" s="148">
        <v>0</v>
      </c>
    </row>
    <row r="271" spans="1:22" s="83" customFormat="1" ht="34.5" customHeight="1" x14ac:dyDescent="0.15">
      <c r="A271" s="249" t="s">
        <v>726</v>
      </c>
      <c r="B271" s="120"/>
      <c r="C271" s="356" t="s">
        <v>151</v>
      </c>
      <c r="D271" s="361"/>
      <c r="E271" s="361"/>
      <c r="F271" s="361"/>
      <c r="G271" s="356" t="s">
        <v>146</v>
      </c>
      <c r="H271" s="356"/>
      <c r="I271" s="363"/>
      <c r="J271" s="266">
        <f t="shared" si="9"/>
        <v>0</v>
      </c>
      <c r="K271" s="81" t="str">
        <f t="shared" si="8"/>
        <v/>
      </c>
      <c r="L271" s="147">
        <v>0</v>
      </c>
      <c r="M271" s="147">
        <v>0</v>
      </c>
      <c r="N271" s="147">
        <v>0</v>
      </c>
      <c r="O271" s="147">
        <v>0</v>
      </c>
      <c r="P271" s="147">
        <v>0</v>
      </c>
      <c r="Q271" s="147">
        <v>0</v>
      </c>
      <c r="R271" s="147">
        <v>0</v>
      </c>
      <c r="S271" s="147">
        <v>0</v>
      </c>
      <c r="T271" s="147">
        <v>0</v>
      </c>
      <c r="U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x14ac:dyDescent="0.15">
      <c r="A273" s="249" t="s">
        <v>727</v>
      </c>
      <c r="B273" s="120"/>
      <c r="C273" s="356" t="s">
        <v>152</v>
      </c>
      <c r="D273" s="361"/>
      <c r="E273" s="361"/>
      <c r="F273" s="361"/>
      <c r="G273" s="356" t="s">
        <v>146</v>
      </c>
      <c r="H273" s="356"/>
      <c r="I273" s="363"/>
      <c r="J273" s="266">
        <f t="shared" si="9"/>
        <v>0</v>
      </c>
      <c r="K273" s="81" t="str">
        <f t="shared" si="8"/>
        <v/>
      </c>
      <c r="L273" s="147">
        <v>0</v>
      </c>
      <c r="M273" s="147">
        <v>0</v>
      </c>
      <c r="N273" s="147">
        <v>0</v>
      </c>
      <c r="O273" s="147">
        <v>0</v>
      </c>
      <c r="P273" s="147">
        <v>0</v>
      </c>
      <c r="Q273" s="147">
        <v>0</v>
      </c>
      <c r="R273" s="147">
        <v>0</v>
      </c>
      <c r="S273" s="147">
        <v>0</v>
      </c>
      <c r="T273" s="147">
        <v>0</v>
      </c>
      <c r="U273" s="147">
        <v>0</v>
      </c>
    </row>
    <row r="274" spans="1:21" s="83" customFormat="1" ht="34.5" customHeight="1" x14ac:dyDescent="0.15">
      <c r="A274" s="249" t="s">
        <v>727</v>
      </c>
      <c r="B274" s="120"/>
      <c r="C274" s="361"/>
      <c r="D274" s="361"/>
      <c r="E274" s="361"/>
      <c r="F274" s="361"/>
      <c r="G274" s="356" t="s">
        <v>148</v>
      </c>
      <c r="H274" s="356"/>
      <c r="I274" s="363"/>
      <c r="J274" s="266">
        <f t="shared" si="9"/>
        <v>22.260000000000005</v>
      </c>
      <c r="K274" s="81" t="str">
        <f t="shared" si="8"/>
        <v/>
      </c>
      <c r="L274" s="148">
        <v>2.1800000000000002</v>
      </c>
      <c r="M274" s="148">
        <v>2.4900000000000002</v>
      </c>
      <c r="N274" s="148">
        <v>2.46</v>
      </c>
      <c r="O274" s="148">
        <v>2.4900000000000002</v>
      </c>
      <c r="P274" s="148">
        <v>2.16</v>
      </c>
      <c r="Q274" s="148">
        <v>2.4900000000000002</v>
      </c>
      <c r="R274" s="148">
        <v>2.1800000000000002</v>
      </c>
      <c r="S274" s="148">
        <v>2.4900000000000002</v>
      </c>
      <c r="T274" s="148">
        <v>2.4900000000000002</v>
      </c>
      <c r="U274" s="148">
        <v>0.83</v>
      </c>
    </row>
    <row r="275" spans="1:21" s="83" customFormat="1" ht="34.5" customHeight="1" x14ac:dyDescent="0.15">
      <c r="A275" s="249" t="s">
        <v>728</v>
      </c>
      <c r="B275" s="120"/>
      <c r="C275" s="356" t="s">
        <v>153</v>
      </c>
      <c r="D275" s="361"/>
      <c r="E275" s="361"/>
      <c r="F275" s="361"/>
      <c r="G275" s="356" t="s">
        <v>146</v>
      </c>
      <c r="H275" s="356"/>
      <c r="I275" s="363"/>
      <c r="J275" s="266">
        <f t="shared" si="9"/>
        <v>16</v>
      </c>
      <c r="K275" s="81" t="str">
        <f t="shared" si="8"/>
        <v/>
      </c>
      <c r="L275" s="147">
        <v>16</v>
      </c>
      <c r="M275" s="147">
        <v>0</v>
      </c>
      <c r="N275" s="147">
        <v>0</v>
      </c>
      <c r="O275" s="147">
        <v>0</v>
      </c>
      <c r="P275" s="147">
        <v>0</v>
      </c>
      <c r="Q275" s="147">
        <v>0</v>
      </c>
      <c r="R275" s="147">
        <v>0</v>
      </c>
      <c r="S275" s="147">
        <v>0</v>
      </c>
      <c r="T275" s="147">
        <v>0</v>
      </c>
      <c r="U275" s="147">
        <v>0</v>
      </c>
    </row>
    <row r="276" spans="1:21"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x14ac:dyDescent="0.15">
      <c r="A285" s="244" t="s">
        <v>733</v>
      </c>
      <c r="B285" s="84"/>
      <c r="C285" s="356" t="s">
        <v>158</v>
      </c>
      <c r="D285" s="357"/>
      <c r="E285" s="357"/>
      <c r="F285" s="357"/>
      <c r="G285" s="356" t="s">
        <v>146</v>
      </c>
      <c r="H285" s="356"/>
      <c r="I285" s="363"/>
      <c r="J285" s="266">
        <v>29</v>
      </c>
      <c r="K285" s="81" t="str">
        <f t="shared" si="8"/>
        <v/>
      </c>
      <c r="L285" s="141"/>
      <c r="M285" s="141"/>
      <c r="N285" s="141"/>
      <c r="O285" s="141"/>
      <c r="P285" s="141"/>
      <c r="Q285" s="141"/>
      <c r="R285" s="141"/>
      <c r="S285" s="141"/>
      <c r="T285" s="141"/>
      <c r="U285" s="141"/>
    </row>
    <row r="286" spans="1:21" s="83" customFormat="1" ht="34.5" customHeight="1" x14ac:dyDescent="0.15">
      <c r="A286" s="244" t="s">
        <v>733</v>
      </c>
      <c r="B286" s="84"/>
      <c r="C286" s="357"/>
      <c r="D286" s="357"/>
      <c r="E286" s="357"/>
      <c r="F286" s="357"/>
      <c r="G286" s="356" t="s">
        <v>148</v>
      </c>
      <c r="H286" s="356"/>
      <c r="I286" s="363"/>
      <c r="J286" s="266">
        <v>0.83</v>
      </c>
      <c r="K286" s="81" t="str">
        <f t="shared" si="8"/>
        <v/>
      </c>
      <c r="L286" s="144"/>
      <c r="M286" s="144"/>
      <c r="N286" s="144"/>
      <c r="O286" s="144"/>
      <c r="P286" s="144"/>
      <c r="Q286" s="144"/>
      <c r="R286" s="144"/>
      <c r="S286" s="144"/>
      <c r="T286" s="144"/>
      <c r="U286" s="144"/>
    </row>
    <row r="287" spans="1:21" s="83" customFormat="1" ht="34.5" customHeight="1" x14ac:dyDescent="0.15">
      <c r="A287" s="244" t="s">
        <v>734</v>
      </c>
      <c r="B287" s="84"/>
      <c r="C287" s="356" t="s">
        <v>159</v>
      </c>
      <c r="D287" s="357"/>
      <c r="E287" s="357"/>
      <c r="F287" s="357"/>
      <c r="G287" s="356" t="s">
        <v>146</v>
      </c>
      <c r="H287" s="356"/>
      <c r="I287" s="363"/>
      <c r="J287" s="266">
        <v>23</v>
      </c>
      <c r="K287" s="81" t="str">
        <f t="shared" si="8"/>
        <v/>
      </c>
      <c r="L287" s="141"/>
      <c r="M287" s="141"/>
      <c r="N287" s="141"/>
      <c r="O287" s="141"/>
      <c r="P287" s="141"/>
      <c r="Q287" s="141"/>
      <c r="R287" s="141"/>
      <c r="S287" s="141"/>
      <c r="T287" s="141"/>
      <c r="U287" s="141"/>
    </row>
    <row r="288" spans="1:21" s="83" customFormat="1" ht="34.5" customHeight="1" x14ac:dyDescent="0.15">
      <c r="A288" s="244" t="s">
        <v>734</v>
      </c>
      <c r="B288" s="84"/>
      <c r="C288" s="357"/>
      <c r="D288" s="357"/>
      <c r="E288" s="357"/>
      <c r="F288" s="357"/>
      <c r="G288" s="356" t="s">
        <v>148</v>
      </c>
      <c r="H288" s="356"/>
      <c r="I288" s="363"/>
      <c r="J288" s="266">
        <v>5.6</v>
      </c>
      <c r="K288" s="81" t="str">
        <f t="shared" si="8"/>
        <v/>
      </c>
      <c r="L288" s="144"/>
      <c r="M288" s="144"/>
      <c r="N288" s="144"/>
      <c r="O288" s="144"/>
      <c r="P288" s="144"/>
      <c r="Q288" s="144"/>
      <c r="R288" s="144"/>
      <c r="S288" s="144"/>
      <c r="T288" s="144"/>
      <c r="U288" s="144"/>
    </row>
    <row r="289" spans="1:22" s="83" customFormat="1" ht="34.5" customHeight="1" x14ac:dyDescent="0.15">
      <c r="A289" s="249" t="s">
        <v>735</v>
      </c>
      <c r="B289" s="84"/>
      <c r="C289" s="356" t="s">
        <v>160</v>
      </c>
      <c r="D289" s="361"/>
      <c r="E289" s="361"/>
      <c r="F289" s="361"/>
      <c r="G289" s="356" t="s">
        <v>146</v>
      </c>
      <c r="H289" s="356"/>
      <c r="I289" s="363"/>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x14ac:dyDescent="0.15">
      <c r="A290" s="249" t="s">
        <v>735</v>
      </c>
      <c r="B290" s="84"/>
      <c r="C290" s="361"/>
      <c r="D290" s="361"/>
      <c r="E290" s="361"/>
      <c r="F290" s="361"/>
      <c r="G290" s="356" t="s">
        <v>148</v>
      </c>
      <c r="H290" s="356"/>
      <c r="I290" s="363"/>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x14ac:dyDescent="0.15">
      <c r="A291" s="249" t="s">
        <v>736</v>
      </c>
      <c r="B291" s="84"/>
      <c r="C291" s="356" t="s">
        <v>161</v>
      </c>
      <c r="D291" s="357"/>
      <c r="E291" s="357"/>
      <c r="F291" s="357"/>
      <c r="G291" s="356" t="s">
        <v>146</v>
      </c>
      <c r="H291" s="356"/>
      <c r="I291" s="363"/>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x14ac:dyDescent="0.15">
      <c r="A292" s="249" t="s">
        <v>736</v>
      </c>
      <c r="B292" s="84"/>
      <c r="C292" s="357"/>
      <c r="D292" s="357"/>
      <c r="E292" s="357"/>
      <c r="F292" s="357"/>
      <c r="G292" s="356" t="s">
        <v>148</v>
      </c>
      <c r="H292" s="356"/>
      <c r="I292" s="364"/>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34</v>
      </c>
      <c r="M297" s="147">
        <v>46</v>
      </c>
      <c r="N297" s="147">
        <v>24</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0.83</v>
      </c>
      <c r="M298" s="148">
        <v>12.99</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0.83</v>
      </c>
      <c r="N302" s="148">
        <v>2.4900000000000002</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18</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11</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5</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4</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24</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9</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8</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1.66</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1047</v>
      </c>
      <c r="M322" s="66" t="s">
        <v>1053</v>
      </c>
      <c r="N322" s="66" t="s">
        <v>1056</v>
      </c>
      <c r="O322" s="66" t="s">
        <v>1060</v>
      </c>
      <c r="P322" s="66" t="s">
        <v>1062</v>
      </c>
      <c r="Q322" s="66" t="s">
        <v>1065</v>
      </c>
      <c r="R322" s="66" t="s">
        <v>1069</v>
      </c>
      <c r="S322" s="66" t="s">
        <v>1072</v>
      </c>
      <c r="T322" s="66" t="s">
        <v>1075</v>
      </c>
      <c r="U322" s="66" t="s">
        <v>1076</v>
      </c>
      <c r="V322" s="8"/>
    </row>
    <row r="323" spans="1:22" ht="20.25" customHeight="1" x14ac:dyDescent="0.15">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1048</v>
      </c>
      <c r="U323" s="137" t="s">
        <v>1048</v>
      </c>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c r="O324" s="157"/>
      <c r="P324" s="157"/>
      <c r="Q324" s="157"/>
      <c r="R324" s="157"/>
      <c r="S324" s="157"/>
      <c r="T324" s="157"/>
      <c r="U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c r="U326" s="161"/>
    </row>
    <row r="327" spans="1:22" s="83" customFormat="1" ht="34.5" customHeight="1" x14ac:dyDescent="0.15">
      <c r="A327" s="249" t="s">
        <v>747</v>
      </c>
      <c r="B327" s="159"/>
      <c r="C327" s="356"/>
      <c r="D327" s="356"/>
      <c r="E327" s="356"/>
      <c r="F327" s="361"/>
      <c r="G327" s="356" t="s">
        <v>175</v>
      </c>
      <c r="H327" s="288" t="s">
        <v>173</v>
      </c>
      <c r="I327" s="345"/>
      <c r="J327" s="266">
        <v>2</v>
      </c>
      <c r="K327" s="81"/>
      <c r="L327" s="269"/>
      <c r="M327" s="161"/>
      <c r="N327" s="161"/>
      <c r="O327" s="161"/>
      <c r="P327" s="161"/>
      <c r="Q327" s="161"/>
      <c r="R327" s="161"/>
      <c r="S327" s="161"/>
      <c r="T327" s="161"/>
      <c r="U327" s="161"/>
    </row>
    <row r="328" spans="1:22" s="83" customFormat="1" ht="34.5" customHeight="1" x14ac:dyDescent="0.15">
      <c r="A328" s="249" t="s">
        <v>747</v>
      </c>
      <c r="B328" s="159"/>
      <c r="C328" s="356"/>
      <c r="D328" s="356"/>
      <c r="E328" s="356"/>
      <c r="F328" s="361"/>
      <c r="G328" s="361"/>
      <c r="H328" s="288" t="s">
        <v>174</v>
      </c>
      <c r="I328" s="345"/>
      <c r="J328" s="267">
        <v>1.5</v>
      </c>
      <c r="K328" s="81"/>
      <c r="L328" s="269"/>
      <c r="M328" s="161"/>
      <c r="N328" s="161"/>
      <c r="O328" s="161"/>
      <c r="P328" s="161"/>
      <c r="Q328" s="161"/>
      <c r="R328" s="161"/>
      <c r="S328" s="161"/>
      <c r="T328" s="161"/>
      <c r="U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c r="Q329" s="161"/>
      <c r="R329" s="161"/>
      <c r="S329" s="161"/>
      <c r="T329" s="161"/>
      <c r="U329" s="161"/>
    </row>
    <row r="330" spans="1:22" s="83" customFormat="1" ht="34.5" customHeight="1" x14ac:dyDescent="0.15">
      <c r="A330" s="249" t="s">
        <v>750</v>
      </c>
      <c r="B330" s="159"/>
      <c r="C330" s="356"/>
      <c r="D330" s="356"/>
      <c r="E330" s="356"/>
      <c r="F330" s="361"/>
      <c r="G330" s="361"/>
      <c r="H330" s="288" t="s">
        <v>174</v>
      </c>
      <c r="I330" s="345"/>
      <c r="J330" s="267">
        <v>6.5</v>
      </c>
      <c r="K330" s="81"/>
      <c r="L330" s="269"/>
      <c r="M330" s="161"/>
      <c r="N330" s="161"/>
      <c r="O330" s="161"/>
      <c r="P330" s="161"/>
      <c r="Q330" s="161"/>
      <c r="R330" s="161"/>
      <c r="S330" s="161"/>
      <c r="T330" s="161"/>
      <c r="U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c r="Q331" s="161"/>
      <c r="R331" s="161"/>
      <c r="S331" s="161"/>
      <c r="T331" s="161"/>
      <c r="U331" s="161"/>
    </row>
    <row r="332" spans="1:22" s="83" customFormat="1" ht="34.5" customHeight="1" x14ac:dyDescent="0.15">
      <c r="A332" s="249" t="s">
        <v>751</v>
      </c>
      <c r="B332" s="159"/>
      <c r="C332" s="356"/>
      <c r="D332" s="356"/>
      <c r="E332" s="356"/>
      <c r="F332" s="361"/>
      <c r="G332" s="361"/>
      <c r="H332" s="288" t="s">
        <v>174</v>
      </c>
      <c r="I332" s="345"/>
      <c r="J332" s="267">
        <v>6.5</v>
      </c>
      <c r="K332" s="81"/>
      <c r="L332" s="269"/>
      <c r="M332" s="161"/>
      <c r="N332" s="161"/>
      <c r="O332" s="161"/>
      <c r="P332" s="161"/>
      <c r="Q332" s="161"/>
      <c r="R332" s="161"/>
      <c r="S332" s="161"/>
      <c r="T332" s="161"/>
      <c r="U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c r="U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c r="U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1047</v>
      </c>
      <c r="M342" s="66" t="s">
        <v>1053</v>
      </c>
      <c r="N342" s="66" t="s">
        <v>1056</v>
      </c>
      <c r="O342" s="66" t="s">
        <v>1060</v>
      </c>
      <c r="P342" s="66" t="s">
        <v>1062</v>
      </c>
      <c r="Q342" s="66" t="s">
        <v>1065</v>
      </c>
      <c r="R342" s="66" t="s">
        <v>1069</v>
      </c>
      <c r="S342" s="66" t="s">
        <v>1072</v>
      </c>
      <c r="T342" s="66" t="s">
        <v>1075</v>
      </c>
      <c r="U342" s="66" t="s">
        <v>1076</v>
      </c>
      <c r="V342" s="8"/>
    </row>
    <row r="343" spans="1:22" ht="20.25" customHeight="1" x14ac:dyDescent="0.15">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1048</v>
      </c>
      <c r="U343" s="137" t="s">
        <v>1048</v>
      </c>
      <c r="V343" s="8"/>
    </row>
    <row r="344" spans="1:22" s="83" customFormat="1" ht="34.5" customHeight="1" x14ac:dyDescent="0.15">
      <c r="A344" s="249" t="s">
        <v>754</v>
      </c>
      <c r="B344" s="1"/>
      <c r="C344" s="319" t="s">
        <v>180</v>
      </c>
      <c r="D344" s="320"/>
      <c r="E344" s="375" t="s">
        <v>181</v>
      </c>
      <c r="F344" s="376"/>
      <c r="G344" s="303" t="s">
        <v>182</v>
      </c>
      <c r="H344" s="305"/>
      <c r="I344" s="340" t="s">
        <v>183</v>
      </c>
      <c r="J344" s="271">
        <v>2</v>
      </c>
      <c r="K344" s="81"/>
      <c r="L344" s="268"/>
      <c r="M344" s="157"/>
      <c r="N344" s="157"/>
      <c r="O344" s="157"/>
      <c r="P344" s="157"/>
      <c r="Q344" s="157"/>
      <c r="R344" s="157"/>
      <c r="S344" s="157"/>
      <c r="T344" s="157"/>
      <c r="U344" s="157"/>
    </row>
    <row r="345" spans="1:22" s="83" customFormat="1" ht="34.5" customHeight="1" x14ac:dyDescent="0.15">
      <c r="A345" s="249" t="s">
        <v>755</v>
      </c>
      <c r="B345" s="159"/>
      <c r="C345" s="321"/>
      <c r="D345" s="322"/>
      <c r="E345" s="376"/>
      <c r="F345" s="376"/>
      <c r="G345" s="303" t="s">
        <v>184</v>
      </c>
      <c r="H345" s="305"/>
      <c r="I345" s="345"/>
      <c r="J345" s="271">
        <v>2</v>
      </c>
      <c r="K345" s="81"/>
      <c r="L345" s="269"/>
      <c r="M345" s="161"/>
      <c r="N345" s="161"/>
      <c r="O345" s="161"/>
      <c r="P345" s="161"/>
      <c r="Q345" s="161"/>
      <c r="R345" s="161"/>
      <c r="S345" s="161"/>
      <c r="T345" s="161"/>
      <c r="U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c r="U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row>
    <row r="348" spans="1:22"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c r="Q348" s="161"/>
      <c r="R348" s="161"/>
      <c r="S348" s="161"/>
      <c r="T348" s="161"/>
      <c r="U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c r="T349" s="161"/>
      <c r="U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row>
    <row r="351" spans="1:22" s="83" customFormat="1" ht="42" customHeight="1" x14ac:dyDescent="0.15">
      <c r="A351" s="249" t="s">
        <v>761</v>
      </c>
      <c r="B351" s="159"/>
      <c r="C351" s="319" t="s">
        <v>166</v>
      </c>
      <c r="D351" s="370"/>
      <c r="E351" s="303" t="s">
        <v>191</v>
      </c>
      <c r="F351" s="304"/>
      <c r="G351" s="304"/>
      <c r="H351" s="305"/>
      <c r="I351" s="122" t="s">
        <v>192</v>
      </c>
      <c r="J351" s="271">
        <v>3</v>
      </c>
      <c r="K351" s="81"/>
      <c r="L351" s="269"/>
      <c r="M351" s="161"/>
      <c r="N351" s="161"/>
      <c r="O351" s="161"/>
      <c r="P351" s="161"/>
      <c r="Q351" s="161"/>
      <c r="R351" s="161"/>
      <c r="S351" s="161"/>
      <c r="T351" s="161"/>
      <c r="U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c r="U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c r="U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row>
    <row r="358" spans="1:22" s="83" customFormat="1" ht="42" customHeight="1" x14ac:dyDescent="0.15">
      <c r="A358" s="249" t="s">
        <v>768</v>
      </c>
      <c r="B358" s="159"/>
      <c r="C358" s="371"/>
      <c r="D358" s="372"/>
      <c r="E358" s="303" t="s">
        <v>204</v>
      </c>
      <c r="F358" s="304"/>
      <c r="G358" s="304"/>
      <c r="H358" s="305"/>
      <c r="I358" s="122" t="s">
        <v>205</v>
      </c>
      <c r="J358" s="271">
        <v>2</v>
      </c>
      <c r="K358" s="81"/>
      <c r="L358" s="269"/>
      <c r="M358" s="161"/>
      <c r="N358" s="161"/>
      <c r="O358" s="161"/>
      <c r="P358" s="161"/>
      <c r="Q358" s="161"/>
      <c r="R358" s="161"/>
      <c r="S358" s="161"/>
      <c r="T358" s="161"/>
      <c r="U358" s="161"/>
    </row>
    <row r="359" spans="1:22" s="83" customFormat="1" ht="56.1" customHeight="1" x14ac:dyDescent="0.15">
      <c r="A359" s="249" t="s">
        <v>769</v>
      </c>
      <c r="B359" s="159"/>
      <c r="C359" s="371"/>
      <c r="D359" s="372"/>
      <c r="E359" s="303" t="s">
        <v>206</v>
      </c>
      <c r="F359" s="304"/>
      <c r="G359" s="304"/>
      <c r="H359" s="305"/>
      <c r="I359" s="122" t="s">
        <v>207</v>
      </c>
      <c r="J359" s="271">
        <v>1</v>
      </c>
      <c r="K359" s="81"/>
      <c r="L359" s="269"/>
      <c r="M359" s="161"/>
      <c r="N359" s="161"/>
      <c r="O359" s="161"/>
      <c r="P359" s="161"/>
      <c r="Q359" s="161"/>
      <c r="R359" s="161"/>
      <c r="S359" s="161"/>
      <c r="T359" s="161"/>
      <c r="U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c r="U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1047</v>
      </c>
      <c r="M367" s="66" t="s">
        <v>1053</v>
      </c>
      <c r="N367" s="66" t="s">
        <v>1056</v>
      </c>
      <c r="O367" s="66" t="s">
        <v>1060</v>
      </c>
      <c r="P367" s="66" t="s">
        <v>1062</v>
      </c>
      <c r="Q367" s="66" t="s">
        <v>1065</v>
      </c>
      <c r="R367" s="66" t="s">
        <v>1069</v>
      </c>
      <c r="S367" s="66" t="s">
        <v>1072</v>
      </c>
      <c r="T367" s="66" t="s">
        <v>1075</v>
      </c>
      <c r="U367" s="66" t="s">
        <v>1076</v>
      </c>
    </row>
    <row r="368" spans="1:22" s="118" customFormat="1" ht="20.25" customHeight="1" x14ac:dyDescent="0.15">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1048</v>
      </c>
      <c r="U368" s="137" t="s">
        <v>1048</v>
      </c>
    </row>
    <row r="369" spans="1:21" s="118" customFormat="1" ht="34.5" customHeight="1" x14ac:dyDescent="0.15">
      <c r="A369" s="243"/>
      <c r="B369" s="115"/>
      <c r="C369" s="325" t="s">
        <v>211</v>
      </c>
      <c r="D369" s="326"/>
      <c r="E369" s="326"/>
      <c r="F369" s="326"/>
      <c r="G369" s="326"/>
      <c r="H369" s="327"/>
      <c r="I369" s="349" t="s">
        <v>1019</v>
      </c>
      <c r="J369" s="171"/>
      <c r="K369" s="97"/>
      <c r="L369" s="172"/>
      <c r="M369" s="172"/>
      <c r="N369" s="172"/>
      <c r="O369" s="172"/>
      <c r="P369" s="172"/>
      <c r="Q369" s="172"/>
      <c r="R369" s="172"/>
      <c r="S369" s="172"/>
      <c r="T369" s="172"/>
      <c r="U369" s="172"/>
    </row>
    <row r="370" spans="1:21"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c r="U370" s="175"/>
    </row>
    <row r="371" spans="1:21"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c r="U372" s="177"/>
    </row>
    <row r="373" spans="1:21"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c r="U373" s="179"/>
    </row>
    <row r="374" spans="1:21" s="91" customFormat="1" x14ac:dyDescent="0.15">
      <c r="A374" s="243"/>
      <c r="B374" s="18"/>
      <c r="C374" s="18"/>
      <c r="D374" s="18"/>
      <c r="E374" s="18"/>
      <c r="F374" s="18"/>
      <c r="G374" s="18"/>
      <c r="H374" s="14"/>
      <c r="I374" s="14"/>
      <c r="J374" s="88"/>
      <c r="K374" s="89"/>
      <c r="L374" s="90"/>
      <c r="M374" s="90"/>
      <c r="N374" s="90"/>
      <c r="O374" s="90"/>
      <c r="P374" s="90"/>
      <c r="Q374" s="90"/>
    </row>
    <row r="375" spans="1:21" s="83" customFormat="1" x14ac:dyDescent="0.15">
      <c r="A375" s="243"/>
      <c r="B375" s="84"/>
      <c r="C375" s="62"/>
      <c r="D375" s="62"/>
      <c r="E375" s="62"/>
      <c r="F375" s="62"/>
      <c r="G375" s="62"/>
      <c r="H375" s="92"/>
      <c r="I375" s="92"/>
      <c r="J375" s="88"/>
      <c r="K375" s="89"/>
      <c r="L375" s="90"/>
      <c r="M375" s="90"/>
      <c r="N375" s="90"/>
      <c r="O375" s="90"/>
      <c r="P375" s="90"/>
      <c r="Q375" s="90"/>
    </row>
    <row r="376" spans="1:21" s="83" customFormat="1" x14ac:dyDescent="0.15">
      <c r="A376" s="243"/>
      <c r="B376" s="119"/>
      <c r="C376" s="119"/>
      <c r="D376" s="62"/>
      <c r="E376" s="62"/>
      <c r="F376" s="62"/>
      <c r="G376" s="62"/>
      <c r="H376" s="92"/>
      <c r="I376" s="167" t="s">
        <v>979</v>
      </c>
      <c r="J376" s="88"/>
      <c r="K376" s="89"/>
      <c r="L376" s="90"/>
      <c r="M376" s="90"/>
      <c r="N376" s="90"/>
      <c r="O376" s="90"/>
      <c r="P376" s="90"/>
      <c r="Q376" s="90"/>
    </row>
    <row r="377" spans="1:21" s="83" customFormat="1" x14ac:dyDescent="0.15">
      <c r="A377" s="243"/>
      <c r="B377" s="119"/>
      <c r="C377" s="119"/>
      <c r="D377" s="62"/>
      <c r="E377" s="62"/>
      <c r="F377" s="62"/>
      <c r="G377" s="62"/>
      <c r="H377" s="92"/>
      <c r="I377" s="92"/>
      <c r="J377" s="88"/>
      <c r="K377" s="89"/>
      <c r="L377" s="90"/>
      <c r="M377" s="90"/>
      <c r="N377" s="90"/>
      <c r="O377" s="90"/>
      <c r="P377" s="90"/>
      <c r="Q377" s="90"/>
    </row>
    <row r="378" spans="1:21" s="21" customFormat="1" x14ac:dyDescent="0.15">
      <c r="A378" s="243"/>
      <c r="B378" s="1"/>
      <c r="C378" s="51"/>
      <c r="D378" s="35"/>
      <c r="E378" s="35"/>
      <c r="F378" s="35"/>
      <c r="G378" s="35"/>
      <c r="H378" s="20"/>
      <c r="I378" s="298"/>
      <c r="J378" s="5"/>
      <c r="K378" s="6"/>
      <c r="M378" s="49"/>
      <c r="N378" s="49"/>
      <c r="O378" s="49"/>
      <c r="P378" s="49"/>
      <c r="Q378" s="49"/>
      <c r="R378" s="8"/>
    </row>
    <row r="379" spans="1:21" s="21" customFormat="1" x14ac:dyDescent="0.15">
      <c r="A379" s="243"/>
      <c r="B379" s="1"/>
      <c r="C379" s="51"/>
      <c r="D379" s="35"/>
      <c r="E379" s="35"/>
      <c r="F379" s="35"/>
      <c r="G379" s="35"/>
      <c r="H379" s="20"/>
      <c r="I379" s="298"/>
      <c r="J379" s="5"/>
      <c r="K379" s="6"/>
      <c r="M379" s="49"/>
      <c r="N379" s="49"/>
      <c r="O379" s="49"/>
      <c r="P379" s="49"/>
      <c r="Q379" s="49"/>
      <c r="R379" s="8"/>
    </row>
    <row r="380" spans="1:21" s="21" customFormat="1" x14ac:dyDescent="0.15">
      <c r="A380" s="243"/>
      <c r="B380" s="1"/>
      <c r="E380" s="51"/>
      <c r="F380" s="51"/>
      <c r="G380" s="51"/>
      <c r="H380" s="20"/>
      <c r="I380" s="298"/>
      <c r="J380" s="5"/>
      <c r="K380" s="6"/>
      <c r="M380" s="37"/>
      <c r="N380" s="37"/>
      <c r="O380" s="37"/>
      <c r="P380" s="37"/>
      <c r="Q380" s="37"/>
      <c r="R380" s="8"/>
    </row>
    <row r="381" spans="1:21" s="21" customFormat="1" x14ac:dyDescent="0.15">
      <c r="A381" s="243"/>
      <c r="B381" s="1"/>
      <c r="E381" s="51"/>
      <c r="F381" s="51"/>
      <c r="G381" s="51"/>
      <c r="H381" s="20"/>
      <c r="I381" s="298"/>
      <c r="J381" s="5"/>
      <c r="K381" s="6"/>
      <c r="M381" s="49"/>
      <c r="N381" s="49"/>
      <c r="O381" s="49"/>
      <c r="P381" s="49"/>
      <c r="Q381" s="49"/>
      <c r="R381" s="8"/>
    </row>
    <row r="382" spans="1:21" s="21" customFormat="1" x14ac:dyDescent="0.15">
      <c r="A382" s="243"/>
      <c r="B382" s="1"/>
      <c r="E382" s="51"/>
      <c r="F382" s="51"/>
      <c r="G382" s="51"/>
      <c r="H382" s="20"/>
      <c r="I382" s="298"/>
      <c r="J382" s="5"/>
      <c r="K382" s="6"/>
      <c r="M382" s="37"/>
      <c r="N382" s="37"/>
      <c r="O382" s="37"/>
      <c r="P382" s="37"/>
      <c r="Q382" s="37"/>
      <c r="R382" s="8"/>
    </row>
    <row r="383" spans="1:21" s="21" customFormat="1" x14ac:dyDescent="0.15">
      <c r="A383" s="243"/>
      <c r="B383" s="1"/>
      <c r="E383" s="51"/>
      <c r="F383" s="51"/>
      <c r="G383" s="51"/>
      <c r="H383" s="20"/>
      <c r="I383" s="298"/>
      <c r="J383" s="5"/>
      <c r="K383" s="6"/>
      <c r="M383" s="37"/>
      <c r="N383" s="37"/>
      <c r="O383" s="37"/>
      <c r="P383" s="37"/>
      <c r="Q383" s="37"/>
      <c r="R383" s="8"/>
    </row>
    <row r="384" spans="1:21"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1047</v>
      </c>
      <c r="M390" s="66" t="s">
        <v>1053</v>
      </c>
      <c r="N390" s="66" t="s">
        <v>1056</v>
      </c>
      <c r="O390" s="66" t="s">
        <v>1060</v>
      </c>
      <c r="P390" s="66" t="s">
        <v>1062</v>
      </c>
      <c r="Q390" s="66" t="s">
        <v>1065</v>
      </c>
      <c r="R390" s="66" t="s">
        <v>1069</v>
      </c>
      <c r="S390" s="66" t="s">
        <v>1072</v>
      </c>
      <c r="T390" s="66" t="s">
        <v>1075</v>
      </c>
      <c r="U390" s="66" t="s">
        <v>1076</v>
      </c>
      <c r="V390" s="8"/>
    </row>
    <row r="391" spans="1:22" ht="20.25" customHeight="1" x14ac:dyDescent="0.15">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1048</v>
      </c>
      <c r="U391" s="70" t="s">
        <v>1048</v>
      </c>
      <c r="V391" s="8"/>
    </row>
    <row r="392" spans="1:22" s="83" customFormat="1" ht="34.5" customHeight="1" x14ac:dyDescent="0.15">
      <c r="A392" s="249" t="s">
        <v>772</v>
      </c>
      <c r="B392" s="84"/>
      <c r="C392" s="391" t="s">
        <v>221</v>
      </c>
      <c r="D392" s="319" t="s">
        <v>222</v>
      </c>
      <c r="E392" s="331"/>
      <c r="F392" s="331"/>
      <c r="G392" s="331"/>
      <c r="H392" s="320"/>
      <c r="I392" s="344" t="s">
        <v>1020</v>
      </c>
      <c r="J392" s="140">
        <f t="shared" ref="J392:J397" si="11">IF(SUM(L392:U392)=0,IF(COUNTIF(L392:U392,"未確認")&gt;0,"未確認",IF(COUNTIF(L392:U392,"~*")&gt;0,"*",SUM(L392:U392))),SUM(L392:U392))</f>
        <v>12601</v>
      </c>
      <c r="K392" s="81" t="str">
        <f t="shared" ref="K392:K397" si="12">IF(OR(COUNTIF(L392:U392,"未確認")&gt;0,COUNTIF(L392:U392,"~*")&gt;0),"※","")</f>
        <v/>
      </c>
      <c r="L392" s="147">
        <v>1495</v>
      </c>
      <c r="M392" s="147">
        <v>2020</v>
      </c>
      <c r="N392" s="147">
        <v>980</v>
      </c>
      <c r="O392" s="147">
        <v>1671</v>
      </c>
      <c r="P392" s="147">
        <v>1597</v>
      </c>
      <c r="Q392" s="147">
        <v>1261</v>
      </c>
      <c r="R392" s="147">
        <v>936</v>
      </c>
      <c r="S392" s="147">
        <v>1999</v>
      </c>
      <c r="T392" s="147">
        <v>615</v>
      </c>
      <c r="U392" s="147">
        <v>27</v>
      </c>
    </row>
    <row r="393" spans="1:22" s="83" customFormat="1" ht="34.5" customHeight="1" x14ac:dyDescent="0.15">
      <c r="A393" s="249" t="s">
        <v>773</v>
      </c>
      <c r="B393" s="84"/>
      <c r="C393" s="399"/>
      <c r="D393" s="379"/>
      <c r="E393" s="303" t="s">
        <v>224</v>
      </c>
      <c r="F393" s="304"/>
      <c r="G393" s="304"/>
      <c r="H393" s="305"/>
      <c r="I393" s="377"/>
      <c r="J393" s="140">
        <f t="shared" si="11"/>
        <v>5558</v>
      </c>
      <c r="K393" s="81" t="str">
        <f t="shared" si="12"/>
        <v/>
      </c>
      <c r="L393" s="147">
        <v>827</v>
      </c>
      <c r="M393" s="147">
        <v>1197</v>
      </c>
      <c r="N393" s="147">
        <v>348</v>
      </c>
      <c r="O393" s="147">
        <v>1003</v>
      </c>
      <c r="P393" s="147">
        <v>202</v>
      </c>
      <c r="Q393" s="147">
        <v>568</v>
      </c>
      <c r="R393" s="147">
        <v>268</v>
      </c>
      <c r="S393" s="147">
        <v>1142</v>
      </c>
      <c r="T393" s="147">
        <v>2</v>
      </c>
      <c r="U393" s="147">
        <v>1</v>
      </c>
    </row>
    <row r="394" spans="1:22" s="83" customFormat="1" ht="34.5" customHeight="1" x14ac:dyDescent="0.15">
      <c r="A394" s="250" t="s">
        <v>774</v>
      </c>
      <c r="B394" s="84"/>
      <c r="C394" s="399"/>
      <c r="D394" s="380"/>
      <c r="E394" s="303" t="s">
        <v>225</v>
      </c>
      <c r="F394" s="304"/>
      <c r="G394" s="304"/>
      <c r="H394" s="305"/>
      <c r="I394" s="377"/>
      <c r="J394" s="140">
        <f t="shared" si="11"/>
        <v>6999</v>
      </c>
      <c r="K394" s="81" t="str">
        <f t="shared" si="12"/>
        <v/>
      </c>
      <c r="L394" s="147">
        <v>668</v>
      </c>
      <c r="M394" s="147">
        <v>782</v>
      </c>
      <c r="N394" s="147">
        <v>631</v>
      </c>
      <c r="O394" s="147">
        <v>667</v>
      </c>
      <c r="P394" s="147">
        <v>1395</v>
      </c>
      <c r="Q394" s="147">
        <v>692</v>
      </c>
      <c r="R394" s="147">
        <v>668</v>
      </c>
      <c r="S394" s="147">
        <v>857</v>
      </c>
      <c r="T394" s="147">
        <v>613</v>
      </c>
      <c r="U394" s="147">
        <v>26</v>
      </c>
    </row>
    <row r="395" spans="1:22" s="83" customFormat="1" ht="34.5" customHeight="1" x14ac:dyDescent="0.15">
      <c r="A395" s="250" t="s">
        <v>775</v>
      </c>
      <c r="B395" s="84"/>
      <c r="C395" s="399"/>
      <c r="D395" s="381"/>
      <c r="E395" s="303" t="s">
        <v>226</v>
      </c>
      <c r="F395" s="304"/>
      <c r="G395" s="304"/>
      <c r="H395" s="305"/>
      <c r="I395" s="377"/>
      <c r="J395" s="140">
        <f t="shared" si="11"/>
        <v>44</v>
      </c>
      <c r="K395" s="81" t="str">
        <f t="shared" si="12"/>
        <v/>
      </c>
      <c r="L395" s="147">
        <v>0</v>
      </c>
      <c r="M395" s="147">
        <v>41</v>
      </c>
      <c r="N395" s="147">
        <v>1</v>
      </c>
      <c r="O395" s="147">
        <v>1</v>
      </c>
      <c r="P395" s="147">
        <v>0</v>
      </c>
      <c r="Q395" s="147">
        <v>1</v>
      </c>
      <c r="R395" s="147">
        <v>0</v>
      </c>
      <c r="S395" s="147">
        <v>0</v>
      </c>
      <c r="T395" s="147">
        <v>0</v>
      </c>
      <c r="U395" s="147">
        <v>0</v>
      </c>
    </row>
    <row r="396" spans="1:22" s="83" customFormat="1" ht="34.5" customHeight="1" x14ac:dyDescent="0.15">
      <c r="A396" s="250" t="s">
        <v>776</v>
      </c>
      <c r="B396" s="1"/>
      <c r="C396" s="399"/>
      <c r="D396" s="303" t="s">
        <v>227</v>
      </c>
      <c r="E396" s="304"/>
      <c r="F396" s="304"/>
      <c r="G396" s="304"/>
      <c r="H396" s="305"/>
      <c r="I396" s="377"/>
      <c r="J396" s="140">
        <f t="shared" si="11"/>
        <v>143143</v>
      </c>
      <c r="K396" s="81" t="str">
        <f t="shared" si="12"/>
        <v/>
      </c>
      <c r="L396" s="147">
        <v>15111</v>
      </c>
      <c r="M396" s="147">
        <v>16442</v>
      </c>
      <c r="N396" s="147">
        <v>17183</v>
      </c>
      <c r="O396" s="147">
        <v>17288</v>
      </c>
      <c r="P396" s="147">
        <v>14896</v>
      </c>
      <c r="Q396" s="147">
        <v>17523</v>
      </c>
      <c r="R396" s="147">
        <v>18206</v>
      </c>
      <c r="S396" s="147">
        <v>16388</v>
      </c>
      <c r="T396" s="147">
        <v>8262</v>
      </c>
      <c r="U396" s="147">
        <v>1844</v>
      </c>
    </row>
    <row r="397" spans="1:22" s="83" customFormat="1" ht="34.5" customHeight="1" x14ac:dyDescent="0.15">
      <c r="A397" s="250" t="s">
        <v>777</v>
      </c>
      <c r="B397" s="119"/>
      <c r="C397" s="399"/>
      <c r="D397" s="303" t="s">
        <v>228</v>
      </c>
      <c r="E397" s="304"/>
      <c r="F397" s="304"/>
      <c r="G397" s="304"/>
      <c r="H397" s="305"/>
      <c r="I397" s="378"/>
      <c r="J397" s="140">
        <f t="shared" si="11"/>
        <v>12495</v>
      </c>
      <c r="K397" s="81" t="str">
        <f t="shared" si="12"/>
        <v/>
      </c>
      <c r="L397" s="147">
        <v>1486</v>
      </c>
      <c r="M397" s="147">
        <v>1997</v>
      </c>
      <c r="N397" s="147">
        <v>1143</v>
      </c>
      <c r="O397" s="147">
        <v>1660</v>
      </c>
      <c r="P397" s="147">
        <v>1587</v>
      </c>
      <c r="Q397" s="147">
        <v>1253</v>
      </c>
      <c r="R397" s="147">
        <v>930</v>
      </c>
      <c r="S397" s="147">
        <v>1985</v>
      </c>
      <c r="T397" s="147">
        <v>428</v>
      </c>
      <c r="U397" s="147">
        <v>26</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1047</v>
      </c>
      <c r="M403" s="66" t="s">
        <v>1053</v>
      </c>
      <c r="N403" s="66" t="s">
        <v>1056</v>
      </c>
      <c r="O403" s="66" t="s">
        <v>1060</v>
      </c>
      <c r="P403" s="66" t="s">
        <v>1062</v>
      </c>
      <c r="Q403" s="66" t="s">
        <v>1065</v>
      </c>
      <c r="R403" s="66" t="s">
        <v>1069</v>
      </c>
      <c r="S403" s="66" t="s">
        <v>1072</v>
      </c>
      <c r="T403" s="66" t="s">
        <v>1075</v>
      </c>
      <c r="U403" s="66" t="s">
        <v>1076</v>
      </c>
      <c r="V403" s="8"/>
    </row>
    <row r="404" spans="1:22" ht="20.25" customHeight="1" x14ac:dyDescent="0.15">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1048</v>
      </c>
      <c r="U404" s="70" t="s">
        <v>1048</v>
      </c>
      <c r="V404" s="8"/>
    </row>
    <row r="405" spans="1:22" s="83" customFormat="1" ht="34.5" customHeight="1" x14ac:dyDescent="0.15">
      <c r="A405" s="251" t="s">
        <v>778</v>
      </c>
      <c r="B405" s="119"/>
      <c r="C405" s="391" t="s">
        <v>248</v>
      </c>
      <c r="D405" s="303" t="s">
        <v>249</v>
      </c>
      <c r="E405" s="304"/>
      <c r="F405" s="304"/>
      <c r="G405" s="304"/>
      <c r="H405" s="305"/>
      <c r="I405" s="344" t="s">
        <v>1021</v>
      </c>
      <c r="J405" s="140">
        <f t="shared" ref="J405:J422" si="13">IF(SUM(L405:U405)=0,IF(COUNTIF(L405:U405,"未確認")&gt;0,"未確認",IF(COUNTIF(L405:U405,"~*")&gt;0,"*",SUM(L405:U405))),SUM(L405:U405))</f>
        <v>12971</v>
      </c>
      <c r="K405" s="81" t="str">
        <f t="shared" ref="K405:K422" si="14">IF(OR(COUNTIF(L405:U405,"未確認")&gt;0,COUNTIF(L405:U405,"~*")&gt;0),"※","")</f>
        <v/>
      </c>
      <c r="L405" s="147">
        <v>1495</v>
      </c>
      <c r="M405" s="147">
        <v>2013</v>
      </c>
      <c r="N405" s="147">
        <v>1145</v>
      </c>
      <c r="O405" s="147">
        <v>1671</v>
      </c>
      <c r="P405" s="147">
        <v>1597</v>
      </c>
      <c r="Q405" s="147">
        <v>1473</v>
      </c>
      <c r="R405" s="147">
        <v>936</v>
      </c>
      <c r="S405" s="147">
        <v>1999</v>
      </c>
      <c r="T405" s="147">
        <v>615</v>
      </c>
      <c r="U405" s="147">
        <v>27</v>
      </c>
    </row>
    <row r="406" spans="1:22" s="83" customFormat="1" ht="34.5" customHeight="1" x14ac:dyDescent="0.15">
      <c r="A406" s="251" t="s">
        <v>779</v>
      </c>
      <c r="B406" s="119"/>
      <c r="C406" s="391"/>
      <c r="D406" s="390" t="s">
        <v>233</v>
      </c>
      <c r="E406" s="323" t="s">
        <v>234</v>
      </c>
      <c r="F406" s="348"/>
      <c r="G406" s="348"/>
      <c r="H406" s="324"/>
      <c r="I406" s="388"/>
      <c r="J406" s="140">
        <f t="shared" si="13"/>
        <v>1637</v>
      </c>
      <c r="K406" s="81" t="str">
        <f t="shared" si="14"/>
        <v/>
      </c>
      <c r="L406" s="147">
        <v>42</v>
      </c>
      <c r="M406" s="147">
        <v>152</v>
      </c>
      <c r="N406" s="147">
        <v>231</v>
      </c>
      <c r="O406" s="147">
        <v>200</v>
      </c>
      <c r="P406" s="147">
        <v>266</v>
      </c>
      <c r="Q406" s="147">
        <v>444</v>
      </c>
      <c r="R406" s="147">
        <v>141</v>
      </c>
      <c r="S406" s="147">
        <v>86</v>
      </c>
      <c r="T406" s="147">
        <v>66</v>
      </c>
      <c r="U406" s="147">
        <v>9</v>
      </c>
    </row>
    <row r="407" spans="1:22" s="83" customFormat="1" ht="34.5" customHeight="1" x14ac:dyDescent="0.15">
      <c r="A407" s="251" t="s">
        <v>780</v>
      </c>
      <c r="B407" s="119"/>
      <c r="C407" s="391"/>
      <c r="D407" s="391"/>
      <c r="E407" s="303" t="s">
        <v>235</v>
      </c>
      <c r="F407" s="304"/>
      <c r="G407" s="304"/>
      <c r="H407" s="305"/>
      <c r="I407" s="388"/>
      <c r="J407" s="140">
        <f t="shared" si="13"/>
        <v>10464</v>
      </c>
      <c r="K407" s="81" t="str">
        <f t="shared" si="14"/>
        <v/>
      </c>
      <c r="L407" s="147">
        <v>1296</v>
      </c>
      <c r="M407" s="147">
        <v>1831</v>
      </c>
      <c r="N407" s="147">
        <v>873</v>
      </c>
      <c r="O407" s="147">
        <v>1414</v>
      </c>
      <c r="P407" s="147">
        <v>1298</v>
      </c>
      <c r="Q407" s="147">
        <v>968</v>
      </c>
      <c r="R407" s="147">
        <v>626</v>
      </c>
      <c r="S407" s="147">
        <v>1753</v>
      </c>
      <c r="T407" s="147">
        <v>392</v>
      </c>
      <c r="U407" s="147">
        <v>13</v>
      </c>
    </row>
    <row r="408" spans="1:22" s="83" customFormat="1" ht="34.5" customHeight="1" x14ac:dyDescent="0.15">
      <c r="A408" s="251" t="s">
        <v>781</v>
      </c>
      <c r="B408" s="119"/>
      <c r="C408" s="391"/>
      <c r="D408" s="391"/>
      <c r="E408" s="303" t="s">
        <v>236</v>
      </c>
      <c r="F408" s="304"/>
      <c r="G408" s="304"/>
      <c r="H408" s="305"/>
      <c r="I408" s="388"/>
      <c r="J408" s="140">
        <f t="shared" si="13"/>
        <v>324</v>
      </c>
      <c r="K408" s="81" t="str">
        <f t="shared" si="14"/>
        <v/>
      </c>
      <c r="L408" s="147">
        <v>44</v>
      </c>
      <c r="M408" s="147">
        <v>26</v>
      </c>
      <c r="N408" s="147">
        <v>27</v>
      </c>
      <c r="O408" s="147">
        <v>21</v>
      </c>
      <c r="P408" s="147">
        <v>20</v>
      </c>
      <c r="Q408" s="147">
        <v>38</v>
      </c>
      <c r="R408" s="147">
        <v>38</v>
      </c>
      <c r="S408" s="147">
        <v>88</v>
      </c>
      <c r="T408" s="147">
        <v>20</v>
      </c>
      <c r="U408" s="147">
        <v>2</v>
      </c>
    </row>
    <row r="409" spans="1:22" s="83" customFormat="1" ht="34.5" customHeight="1" x14ac:dyDescent="0.15">
      <c r="A409" s="251" t="s">
        <v>782</v>
      </c>
      <c r="B409" s="119"/>
      <c r="C409" s="391"/>
      <c r="D409" s="391"/>
      <c r="E409" s="316" t="s">
        <v>990</v>
      </c>
      <c r="F409" s="317"/>
      <c r="G409" s="317"/>
      <c r="H409" s="318"/>
      <c r="I409" s="388"/>
      <c r="J409" s="140">
        <f t="shared" si="13"/>
        <v>157</v>
      </c>
      <c r="K409" s="81" t="str">
        <f t="shared" si="14"/>
        <v/>
      </c>
      <c r="L409" s="147">
        <v>6</v>
      </c>
      <c r="M409" s="147">
        <v>4</v>
      </c>
      <c r="N409" s="147">
        <v>8</v>
      </c>
      <c r="O409" s="147">
        <v>16</v>
      </c>
      <c r="P409" s="147">
        <v>0</v>
      </c>
      <c r="Q409" s="147">
        <v>17</v>
      </c>
      <c r="R409" s="147">
        <v>29</v>
      </c>
      <c r="S409" s="147">
        <v>43</v>
      </c>
      <c r="T409" s="147">
        <v>34</v>
      </c>
      <c r="U409" s="147">
        <v>0</v>
      </c>
    </row>
    <row r="410" spans="1:22"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x14ac:dyDescent="0.15">
      <c r="A411" s="251" t="s">
        <v>784</v>
      </c>
      <c r="B411" s="119"/>
      <c r="C411" s="391"/>
      <c r="D411" s="391"/>
      <c r="E411" s="303" t="s">
        <v>238</v>
      </c>
      <c r="F411" s="304"/>
      <c r="G411" s="304"/>
      <c r="H411" s="305"/>
      <c r="I411" s="388"/>
      <c r="J411" s="140">
        <f t="shared" si="13"/>
        <v>82</v>
      </c>
      <c r="K411" s="81" t="str">
        <f t="shared" si="14"/>
        <v/>
      </c>
      <c r="L411" s="147">
        <v>79</v>
      </c>
      <c r="M411" s="147">
        <v>0</v>
      </c>
      <c r="N411" s="147">
        <v>0</v>
      </c>
      <c r="O411" s="147">
        <v>0</v>
      </c>
      <c r="P411" s="147">
        <v>3</v>
      </c>
      <c r="Q411" s="147">
        <v>0</v>
      </c>
      <c r="R411" s="147">
        <v>0</v>
      </c>
      <c r="S411" s="147">
        <v>0</v>
      </c>
      <c r="T411" s="147">
        <v>0</v>
      </c>
      <c r="U411" s="147">
        <v>0</v>
      </c>
    </row>
    <row r="412" spans="1:22" s="83" customFormat="1" ht="34.5" customHeight="1" x14ac:dyDescent="0.15">
      <c r="A412" s="251" t="s">
        <v>785</v>
      </c>
      <c r="B412" s="119"/>
      <c r="C412" s="391"/>
      <c r="D412" s="392"/>
      <c r="E412" s="319" t="s">
        <v>166</v>
      </c>
      <c r="F412" s="331"/>
      <c r="G412" s="331"/>
      <c r="H412" s="320"/>
      <c r="I412" s="388"/>
      <c r="J412" s="140">
        <f t="shared" si="13"/>
        <v>307</v>
      </c>
      <c r="K412" s="81" t="str">
        <f t="shared" si="14"/>
        <v/>
      </c>
      <c r="L412" s="147">
        <v>28</v>
      </c>
      <c r="M412" s="147">
        <v>0</v>
      </c>
      <c r="N412" s="147">
        <v>6</v>
      </c>
      <c r="O412" s="147">
        <v>20</v>
      </c>
      <c r="P412" s="147">
        <v>10</v>
      </c>
      <c r="Q412" s="147">
        <v>6</v>
      </c>
      <c r="R412" s="147">
        <v>102</v>
      </c>
      <c r="S412" s="147">
        <v>29</v>
      </c>
      <c r="T412" s="147">
        <v>103</v>
      </c>
      <c r="U412" s="147">
        <v>3</v>
      </c>
    </row>
    <row r="413" spans="1:22" s="83" customFormat="1" ht="34.5" customHeight="1" x14ac:dyDescent="0.15">
      <c r="A413" s="251" t="s">
        <v>786</v>
      </c>
      <c r="B413" s="119"/>
      <c r="C413" s="391"/>
      <c r="D413" s="303" t="s">
        <v>251</v>
      </c>
      <c r="E413" s="304"/>
      <c r="F413" s="304"/>
      <c r="G413" s="304"/>
      <c r="H413" s="305"/>
      <c r="I413" s="388"/>
      <c r="J413" s="140">
        <f t="shared" si="13"/>
        <v>12766</v>
      </c>
      <c r="K413" s="81" t="str">
        <f t="shared" si="14"/>
        <v/>
      </c>
      <c r="L413" s="147">
        <v>1495</v>
      </c>
      <c r="M413" s="147">
        <v>2020</v>
      </c>
      <c r="N413" s="147">
        <v>1145</v>
      </c>
      <c r="O413" s="147">
        <v>1671</v>
      </c>
      <c r="P413" s="147">
        <v>1597</v>
      </c>
      <c r="Q413" s="147">
        <v>1261</v>
      </c>
      <c r="R413" s="147">
        <v>936</v>
      </c>
      <c r="S413" s="147">
        <v>1999</v>
      </c>
      <c r="T413" s="147">
        <v>615</v>
      </c>
      <c r="U413" s="147">
        <v>27</v>
      </c>
    </row>
    <row r="414" spans="1:22" s="83" customFormat="1" ht="34.5" customHeight="1" x14ac:dyDescent="0.15">
      <c r="A414" s="251" t="s">
        <v>787</v>
      </c>
      <c r="B414" s="119"/>
      <c r="C414" s="391"/>
      <c r="D414" s="390" t="s">
        <v>240</v>
      </c>
      <c r="E414" s="323" t="s">
        <v>241</v>
      </c>
      <c r="F414" s="348"/>
      <c r="G414" s="348"/>
      <c r="H414" s="324"/>
      <c r="I414" s="388"/>
      <c r="J414" s="140">
        <f t="shared" si="13"/>
        <v>0</v>
      </c>
      <c r="K414" s="81" t="str">
        <f t="shared" si="14"/>
        <v/>
      </c>
      <c r="L414" s="147">
        <v>0</v>
      </c>
      <c r="M414" s="147">
        <v>0</v>
      </c>
      <c r="N414" s="147">
        <v>0</v>
      </c>
      <c r="O414" s="147">
        <v>0</v>
      </c>
      <c r="P414" s="147">
        <v>0</v>
      </c>
      <c r="Q414" s="147">
        <v>0</v>
      </c>
      <c r="R414" s="147">
        <v>0</v>
      </c>
      <c r="S414" s="147">
        <v>0</v>
      </c>
      <c r="T414" s="147">
        <v>0</v>
      </c>
      <c r="U414" s="147">
        <v>0</v>
      </c>
    </row>
    <row r="415" spans="1:22" s="83" customFormat="1" ht="34.5" customHeight="1" x14ac:dyDescent="0.15">
      <c r="A415" s="251" t="s">
        <v>788</v>
      </c>
      <c r="B415" s="119"/>
      <c r="C415" s="391"/>
      <c r="D415" s="391"/>
      <c r="E415" s="303" t="s">
        <v>242</v>
      </c>
      <c r="F415" s="304"/>
      <c r="G415" s="304"/>
      <c r="H415" s="305"/>
      <c r="I415" s="388"/>
      <c r="J415" s="140">
        <f t="shared" si="13"/>
        <v>10317</v>
      </c>
      <c r="K415" s="81" t="str">
        <f t="shared" si="14"/>
        <v/>
      </c>
      <c r="L415" s="147">
        <v>1404</v>
      </c>
      <c r="M415" s="147">
        <v>1833</v>
      </c>
      <c r="N415" s="147">
        <v>921</v>
      </c>
      <c r="O415" s="147">
        <v>1513</v>
      </c>
      <c r="P415" s="147">
        <v>1289</v>
      </c>
      <c r="Q415" s="147">
        <v>952</v>
      </c>
      <c r="R415" s="147">
        <v>476</v>
      </c>
      <c r="S415" s="147">
        <v>1722</v>
      </c>
      <c r="T415" s="147">
        <v>206</v>
      </c>
      <c r="U415" s="147">
        <v>1</v>
      </c>
    </row>
    <row r="416" spans="1:22" s="83" customFormat="1" ht="34.5" customHeight="1" x14ac:dyDescent="0.15">
      <c r="A416" s="251" t="s">
        <v>789</v>
      </c>
      <c r="B416" s="119"/>
      <c r="C416" s="391"/>
      <c r="D416" s="391"/>
      <c r="E416" s="303" t="s">
        <v>243</v>
      </c>
      <c r="F416" s="304"/>
      <c r="G416" s="304"/>
      <c r="H416" s="305"/>
      <c r="I416" s="388"/>
      <c r="J416" s="140">
        <f t="shared" si="13"/>
        <v>1501</v>
      </c>
      <c r="K416" s="81" t="str">
        <f t="shared" si="14"/>
        <v/>
      </c>
      <c r="L416" s="147">
        <v>72</v>
      </c>
      <c r="M416" s="147">
        <v>145</v>
      </c>
      <c r="N416" s="147">
        <v>145</v>
      </c>
      <c r="O416" s="147">
        <v>90</v>
      </c>
      <c r="P416" s="147">
        <v>249</v>
      </c>
      <c r="Q416" s="147">
        <v>197</v>
      </c>
      <c r="R416" s="147">
        <v>402</v>
      </c>
      <c r="S416" s="147">
        <v>152</v>
      </c>
      <c r="T416" s="147">
        <v>46</v>
      </c>
      <c r="U416" s="147">
        <v>3</v>
      </c>
    </row>
    <row r="417" spans="1:22" s="83" customFormat="1" ht="34.5" customHeight="1" x14ac:dyDescent="0.15">
      <c r="A417" s="251" t="s">
        <v>790</v>
      </c>
      <c r="B417" s="119"/>
      <c r="C417" s="391"/>
      <c r="D417" s="391"/>
      <c r="E417" s="303" t="s">
        <v>244</v>
      </c>
      <c r="F417" s="304"/>
      <c r="G417" s="304"/>
      <c r="H417" s="305"/>
      <c r="I417" s="388"/>
      <c r="J417" s="140">
        <f t="shared" si="13"/>
        <v>79</v>
      </c>
      <c r="K417" s="81" t="str">
        <f t="shared" si="14"/>
        <v/>
      </c>
      <c r="L417" s="147">
        <v>3</v>
      </c>
      <c r="M417" s="147">
        <v>2</v>
      </c>
      <c r="N417" s="147">
        <v>13</v>
      </c>
      <c r="O417" s="147">
        <v>9</v>
      </c>
      <c r="P417" s="147">
        <v>7</v>
      </c>
      <c r="Q417" s="147">
        <v>2</v>
      </c>
      <c r="R417" s="147">
        <v>21</v>
      </c>
      <c r="S417" s="147">
        <v>17</v>
      </c>
      <c r="T417" s="147">
        <v>5</v>
      </c>
      <c r="U417" s="147">
        <v>0</v>
      </c>
    </row>
    <row r="418" spans="1:22" s="83" customFormat="1" ht="34.5" customHeight="1" x14ac:dyDescent="0.15">
      <c r="A418" s="251" t="s">
        <v>791</v>
      </c>
      <c r="B418" s="119"/>
      <c r="C418" s="391"/>
      <c r="D418" s="391"/>
      <c r="E418" s="303" t="s">
        <v>245</v>
      </c>
      <c r="F418" s="304"/>
      <c r="G418" s="304"/>
      <c r="H418" s="305"/>
      <c r="I418" s="388"/>
      <c r="J418" s="140">
        <f t="shared" si="13"/>
        <v>21</v>
      </c>
      <c r="K418" s="81" t="str">
        <f t="shared" si="14"/>
        <v/>
      </c>
      <c r="L418" s="147">
        <v>0</v>
      </c>
      <c r="M418" s="147">
        <v>0</v>
      </c>
      <c r="N418" s="147">
        <v>1</v>
      </c>
      <c r="O418" s="147">
        <v>0</v>
      </c>
      <c r="P418" s="147">
        <v>1</v>
      </c>
      <c r="Q418" s="147">
        <v>13</v>
      </c>
      <c r="R418" s="147">
        <v>2</v>
      </c>
      <c r="S418" s="147">
        <v>2</v>
      </c>
      <c r="T418" s="147">
        <v>2</v>
      </c>
      <c r="U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x14ac:dyDescent="0.15">
      <c r="A420" s="251" t="s">
        <v>793</v>
      </c>
      <c r="B420" s="119"/>
      <c r="C420" s="391"/>
      <c r="D420" s="391"/>
      <c r="E420" s="303" t="s">
        <v>246</v>
      </c>
      <c r="F420" s="304"/>
      <c r="G420" s="304"/>
      <c r="H420" s="305"/>
      <c r="I420" s="388"/>
      <c r="J420" s="140">
        <f t="shared" si="13"/>
        <v>99</v>
      </c>
      <c r="K420" s="81" t="str">
        <f t="shared" si="14"/>
        <v/>
      </c>
      <c r="L420" s="147">
        <v>4</v>
      </c>
      <c r="M420" s="147">
        <v>0</v>
      </c>
      <c r="N420" s="147">
        <v>3</v>
      </c>
      <c r="O420" s="147">
        <v>23</v>
      </c>
      <c r="P420" s="147">
        <v>15</v>
      </c>
      <c r="Q420" s="147">
        <v>2</v>
      </c>
      <c r="R420" s="147">
        <v>18</v>
      </c>
      <c r="S420" s="147">
        <v>33</v>
      </c>
      <c r="T420" s="147">
        <v>1</v>
      </c>
      <c r="U420" s="147">
        <v>0</v>
      </c>
    </row>
    <row r="421" spans="1:22" s="83" customFormat="1" ht="34.5" customHeight="1" x14ac:dyDescent="0.15">
      <c r="A421" s="251" t="s">
        <v>794</v>
      </c>
      <c r="B421" s="119"/>
      <c r="C421" s="391"/>
      <c r="D421" s="391"/>
      <c r="E421" s="303" t="s">
        <v>247</v>
      </c>
      <c r="F421" s="304"/>
      <c r="G421" s="304"/>
      <c r="H421" s="305"/>
      <c r="I421" s="388"/>
      <c r="J421" s="140">
        <f t="shared" si="13"/>
        <v>711</v>
      </c>
      <c r="K421" s="81" t="str">
        <f t="shared" si="14"/>
        <v/>
      </c>
      <c r="L421" s="147">
        <v>12</v>
      </c>
      <c r="M421" s="147">
        <v>39</v>
      </c>
      <c r="N421" s="147">
        <v>58</v>
      </c>
      <c r="O421" s="147">
        <v>35</v>
      </c>
      <c r="P421" s="147">
        <v>17</v>
      </c>
      <c r="Q421" s="147">
        <v>92</v>
      </c>
      <c r="R421" s="147">
        <v>16</v>
      </c>
      <c r="S421" s="147">
        <v>70</v>
      </c>
      <c r="T421" s="147">
        <v>349</v>
      </c>
      <c r="U421" s="147">
        <v>23</v>
      </c>
    </row>
    <row r="422" spans="1:22" s="83" customFormat="1" ht="34.5" customHeight="1" x14ac:dyDescent="0.15">
      <c r="A422" s="251" t="s">
        <v>795</v>
      </c>
      <c r="B422" s="119"/>
      <c r="C422" s="391"/>
      <c r="D422" s="391"/>
      <c r="E422" s="303" t="s">
        <v>166</v>
      </c>
      <c r="F422" s="304"/>
      <c r="G422" s="304"/>
      <c r="H422" s="305"/>
      <c r="I422" s="389"/>
      <c r="J422" s="140">
        <f t="shared" si="13"/>
        <v>38</v>
      </c>
      <c r="K422" s="81" t="str">
        <f t="shared" si="14"/>
        <v/>
      </c>
      <c r="L422" s="147">
        <v>0</v>
      </c>
      <c r="M422" s="147">
        <v>1</v>
      </c>
      <c r="N422" s="147">
        <v>4</v>
      </c>
      <c r="O422" s="147">
        <v>1</v>
      </c>
      <c r="P422" s="147">
        <v>19</v>
      </c>
      <c r="Q422" s="147">
        <v>3</v>
      </c>
      <c r="R422" s="147">
        <v>1</v>
      </c>
      <c r="S422" s="147">
        <v>3</v>
      </c>
      <c r="T422" s="147">
        <v>6</v>
      </c>
      <c r="U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1047</v>
      </c>
      <c r="M428" s="66" t="s">
        <v>1053</v>
      </c>
      <c r="N428" s="66" t="s">
        <v>1056</v>
      </c>
      <c r="O428" s="66" t="s">
        <v>1060</v>
      </c>
      <c r="P428" s="66" t="s">
        <v>1062</v>
      </c>
      <c r="Q428" s="66" t="s">
        <v>1065</v>
      </c>
      <c r="R428" s="66" t="s">
        <v>1069</v>
      </c>
      <c r="S428" s="66" t="s">
        <v>1072</v>
      </c>
      <c r="T428" s="66" t="s">
        <v>1075</v>
      </c>
      <c r="U428" s="66" t="s">
        <v>1076</v>
      </c>
      <c r="V428" s="8"/>
    </row>
    <row r="429" spans="1:22" ht="20.25" customHeight="1" x14ac:dyDescent="0.15">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1048</v>
      </c>
      <c r="U429" s="70" t="s">
        <v>1048</v>
      </c>
      <c r="V429" s="8"/>
    </row>
    <row r="430" spans="1:22" s="83" customFormat="1" ht="34.5" customHeight="1" x14ac:dyDescent="0.15">
      <c r="A430" s="251" t="s">
        <v>796</v>
      </c>
      <c r="B430" s="119"/>
      <c r="C430" s="319" t="s">
        <v>259</v>
      </c>
      <c r="D430" s="331"/>
      <c r="E430" s="331"/>
      <c r="F430" s="331"/>
      <c r="G430" s="331"/>
      <c r="H430" s="320"/>
      <c r="I430" s="344" t="s">
        <v>1022</v>
      </c>
      <c r="J430" s="192">
        <f>IF(SUM(L430:U430)=0,IF(COUNTIF(L430:U430,"未確認")&gt;0,"未確認",IF(COUNTIF(L430:U430,"~*")&gt;0,"*",SUM(L430:U430))),SUM(L430:U430))</f>
        <v>12766</v>
      </c>
      <c r="K430" s="193" t="str">
        <f>IF(OR(COUNTIF(L430:U430,"未確認")&gt;0,COUNTIF(L430:U430,"~*")&gt;0),"※","")</f>
        <v/>
      </c>
      <c r="L430" s="147">
        <v>1495</v>
      </c>
      <c r="M430" s="147">
        <v>2020</v>
      </c>
      <c r="N430" s="147">
        <v>1145</v>
      </c>
      <c r="O430" s="147">
        <v>1671</v>
      </c>
      <c r="P430" s="147">
        <v>1597</v>
      </c>
      <c r="Q430" s="147">
        <v>1261</v>
      </c>
      <c r="R430" s="147">
        <v>936</v>
      </c>
      <c r="S430" s="147">
        <v>1999</v>
      </c>
      <c r="T430" s="147">
        <v>615</v>
      </c>
      <c r="U430" s="147">
        <v>27</v>
      </c>
    </row>
    <row r="431" spans="1:22" s="83" customFormat="1" ht="34.5" customHeight="1" x14ac:dyDescent="0.15">
      <c r="A431" s="250" t="s">
        <v>797</v>
      </c>
      <c r="B431" s="119"/>
      <c r="C431" s="188"/>
      <c r="D431" s="189"/>
      <c r="E431" s="396" t="s">
        <v>255</v>
      </c>
      <c r="F431" s="397"/>
      <c r="G431" s="397"/>
      <c r="H431" s="398"/>
      <c r="I431" s="388"/>
      <c r="J431" s="192">
        <f>IF(SUM(L431:U431)=0,IF(COUNTIF(L431:U431,"未確認")&gt;0,"未確認",IF(COUNTIF(L431:U431,"~*")&gt;0,"*",SUM(L431:U431))),SUM(L431:U431))</f>
        <v>75</v>
      </c>
      <c r="K431" s="193" t="str">
        <f>IF(OR(COUNTIF(L431:U431,"未確認")&gt;0,COUNTIF(L431:U431,"~*")&gt;0),"※","")</f>
        <v/>
      </c>
      <c r="L431" s="147">
        <v>0</v>
      </c>
      <c r="M431" s="147">
        <v>13</v>
      </c>
      <c r="N431" s="147">
        <v>41</v>
      </c>
      <c r="O431" s="147">
        <v>0</v>
      </c>
      <c r="P431" s="147">
        <v>8</v>
      </c>
      <c r="Q431" s="147">
        <v>2</v>
      </c>
      <c r="R431" s="147">
        <v>1</v>
      </c>
      <c r="S431" s="147">
        <v>10</v>
      </c>
      <c r="T431" s="147">
        <v>0</v>
      </c>
      <c r="U431" s="147">
        <v>0</v>
      </c>
    </row>
    <row r="432" spans="1:22" s="83" customFormat="1" ht="34.5" customHeight="1" x14ac:dyDescent="0.15">
      <c r="A432" s="250" t="s">
        <v>798</v>
      </c>
      <c r="B432" s="119"/>
      <c r="C432" s="188"/>
      <c r="D432" s="189"/>
      <c r="E432" s="396" t="s">
        <v>256</v>
      </c>
      <c r="F432" s="397"/>
      <c r="G432" s="397"/>
      <c r="H432" s="398"/>
      <c r="I432" s="388"/>
      <c r="J432" s="192">
        <f>IF(SUM(L432:U432)=0,IF(COUNTIF(L432:U432,"未確認")&gt;0,"未確認",IF(COUNTIF(L432:U432,"~*")&gt;0,"*",SUM(L432:U432))),SUM(L432:U432))</f>
        <v>46</v>
      </c>
      <c r="K432" s="193" t="str">
        <f>IF(OR(COUNTIF(L432:U432,"未確認")&gt;0,COUNTIF(L432:U432,"~*")&gt;0),"※","")</f>
        <v/>
      </c>
      <c r="L432" s="147">
        <v>0</v>
      </c>
      <c r="M432" s="147">
        <v>8</v>
      </c>
      <c r="N432" s="147">
        <v>3</v>
      </c>
      <c r="O432" s="147">
        <v>10</v>
      </c>
      <c r="P432" s="147">
        <v>3</v>
      </c>
      <c r="Q432" s="147">
        <v>13</v>
      </c>
      <c r="R432" s="147">
        <v>3</v>
      </c>
      <c r="S432" s="147">
        <v>3</v>
      </c>
      <c r="T432" s="147">
        <v>3</v>
      </c>
      <c r="U432" s="147">
        <v>0</v>
      </c>
    </row>
    <row r="433" spans="1:22" s="83" customFormat="1" ht="34.5" customHeight="1" x14ac:dyDescent="0.15">
      <c r="A433" s="250" t="s">
        <v>799</v>
      </c>
      <c r="B433" s="119"/>
      <c r="C433" s="188"/>
      <c r="D433" s="189"/>
      <c r="E433" s="396" t="s">
        <v>257</v>
      </c>
      <c r="F433" s="397"/>
      <c r="G433" s="397"/>
      <c r="H433" s="398"/>
      <c r="I433" s="388"/>
      <c r="J433" s="192">
        <f>IF(SUM(L433:U433)=0,IF(COUNTIF(L433:U433,"未確認")&gt;0,"未確認",IF(COUNTIF(L433:U433,"~*")&gt;0,"*",SUM(L433:U433))),SUM(L433:U433))</f>
        <v>12639</v>
      </c>
      <c r="K433" s="193" t="str">
        <f>IF(OR(COUNTIF(L433:U433,"未確認")&gt;0,COUNTIF(L433:U433,"~*")&gt;0),"※","")</f>
        <v/>
      </c>
      <c r="L433" s="147">
        <v>1495</v>
      </c>
      <c r="M433" s="147">
        <v>1999</v>
      </c>
      <c r="N433" s="147">
        <v>1101</v>
      </c>
      <c r="O433" s="147">
        <v>1660</v>
      </c>
      <c r="P433" s="147">
        <v>1586</v>
      </c>
      <c r="Q433" s="147">
        <v>1243</v>
      </c>
      <c r="R433" s="147">
        <v>932</v>
      </c>
      <c r="S433" s="147">
        <v>1986</v>
      </c>
      <c r="T433" s="147">
        <v>610</v>
      </c>
      <c r="U433" s="147">
        <v>27</v>
      </c>
    </row>
    <row r="434" spans="1:22" s="83" customFormat="1" ht="34.5" customHeight="1" x14ac:dyDescent="0.15">
      <c r="A434" s="251" t="s">
        <v>800</v>
      </c>
      <c r="B434" s="1"/>
      <c r="C434" s="190"/>
      <c r="D434" s="191"/>
      <c r="E434" s="396" t="s">
        <v>258</v>
      </c>
      <c r="F434" s="397"/>
      <c r="G434" s="397"/>
      <c r="H434" s="398"/>
      <c r="I434" s="389"/>
      <c r="J434" s="192">
        <f>IF(SUM(L434:U434)=0,IF(COUNTIF(L434:U434,"未確認")&gt;0,"未確認",IF(COUNTIF(L434:U434,"~*")&gt;0,"*",SUM(L434:U434))),SUM(L434:U434))</f>
        <v>6</v>
      </c>
      <c r="K434" s="193" t="str">
        <f>IF(OR(COUNTIF(L434:U434,"未確認")&gt;0,COUNTIF(L434:U434,"~*")&gt;0),"※","")</f>
        <v/>
      </c>
      <c r="L434" s="147">
        <v>0</v>
      </c>
      <c r="M434" s="147">
        <v>0</v>
      </c>
      <c r="N434" s="147">
        <v>0</v>
      </c>
      <c r="O434" s="147">
        <v>1</v>
      </c>
      <c r="P434" s="147">
        <v>0</v>
      </c>
      <c r="Q434" s="147">
        <v>3</v>
      </c>
      <c r="R434" s="147">
        <v>0</v>
      </c>
      <c r="S434" s="147">
        <v>0</v>
      </c>
      <c r="T434" s="147">
        <v>2</v>
      </c>
      <c r="U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1047</v>
      </c>
      <c r="M441" s="66" t="s">
        <v>1053</v>
      </c>
      <c r="N441" s="66" t="s">
        <v>1056</v>
      </c>
      <c r="O441" s="66" t="s">
        <v>1060</v>
      </c>
      <c r="P441" s="66" t="s">
        <v>1062</v>
      </c>
      <c r="Q441" s="66" t="s">
        <v>1065</v>
      </c>
      <c r="R441" s="66" t="s">
        <v>1069</v>
      </c>
      <c r="S441" s="66" t="s">
        <v>1072</v>
      </c>
      <c r="T441" s="66" t="s">
        <v>1075</v>
      </c>
      <c r="U441" s="66" t="s">
        <v>1076</v>
      </c>
      <c r="V441" s="8"/>
    </row>
    <row r="442" spans="1:22" ht="20.25" customHeight="1" x14ac:dyDescent="0.15">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1048</v>
      </c>
      <c r="U442" s="70" t="s">
        <v>1048</v>
      </c>
      <c r="V442" s="8"/>
    </row>
    <row r="443" spans="1:22" s="83" customFormat="1" ht="34.5" customHeight="1" x14ac:dyDescent="0.15">
      <c r="A443" s="251" t="s">
        <v>801</v>
      </c>
      <c r="B443" s="119"/>
      <c r="C443" s="393" t="s">
        <v>263</v>
      </c>
      <c r="D443" s="394"/>
      <c r="E443" s="394"/>
      <c r="F443" s="394"/>
      <c r="G443" s="394"/>
      <c r="H443" s="395"/>
      <c r="I443" s="344" t="s">
        <v>1023</v>
      </c>
      <c r="J443" s="192">
        <v>0</v>
      </c>
      <c r="K443" s="187" t="str">
        <f>IF(OR(COUNTIF(J443,"未確認")&gt;0,COUNTIF(J443,"~*")&gt;0),"※","")</f>
        <v/>
      </c>
      <c r="L443" s="268"/>
      <c r="M443" s="157"/>
      <c r="N443" s="157"/>
      <c r="O443" s="157"/>
      <c r="P443" s="157"/>
      <c r="Q443" s="157"/>
      <c r="R443" s="157"/>
      <c r="S443" s="157"/>
      <c r="T443" s="157"/>
      <c r="U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979</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1047</v>
      </c>
      <c r="M466" s="66" t="s">
        <v>1053</v>
      </c>
      <c r="N466" s="66" t="s">
        <v>1056</v>
      </c>
      <c r="O466" s="66" t="s">
        <v>1060</v>
      </c>
      <c r="P466" s="66" t="s">
        <v>1062</v>
      </c>
      <c r="Q466" s="66" t="s">
        <v>1065</v>
      </c>
      <c r="R466" s="66" t="s">
        <v>1069</v>
      </c>
      <c r="S466" s="66" t="s">
        <v>1072</v>
      </c>
      <c r="T466" s="66" t="s">
        <v>1075</v>
      </c>
      <c r="U466" s="66" t="s">
        <v>1076</v>
      </c>
      <c r="V466" s="8"/>
    </row>
    <row r="467" spans="1:22" ht="20.25" customHeight="1" x14ac:dyDescent="0.15">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1048</v>
      </c>
      <c r="U467" s="70" t="s">
        <v>1048</v>
      </c>
      <c r="V467" s="8"/>
    </row>
    <row r="468" spans="1:22" ht="34.5" customHeight="1" x14ac:dyDescent="0.15">
      <c r="A468" s="252" t="s">
        <v>807</v>
      </c>
      <c r="B468" s="1"/>
      <c r="C468" s="319" t="s">
        <v>282</v>
      </c>
      <c r="D468" s="331"/>
      <c r="E468" s="331"/>
      <c r="F468" s="331"/>
      <c r="G468" s="331"/>
      <c r="H468" s="320"/>
      <c r="I468" s="340" t="s">
        <v>283</v>
      </c>
      <c r="J468" s="116">
        <f>IF(SUM(L468:U468)=0,IF(COUNTIF(L468:U468,"未確認")&gt;0,"未確認",IF(COUNTIF(L468:U468,"*")&gt;0,"*",SUM(L468:U468))),SUM(L468:U468))</f>
        <v>0</v>
      </c>
      <c r="K468" s="201" t="str">
        <f t="shared" ref="K468:K475" si="16">IF(OR(COUNTIF(L468:U468,"未確認")&gt;0,COUNTIF(L468:U468,"*")&gt;0),"※","")</f>
        <v/>
      </c>
      <c r="L468" s="117">
        <v>0</v>
      </c>
      <c r="M468" s="117">
        <v>0</v>
      </c>
      <c r="N468" s="117">
        <v>0</v>
      </c>
      <c r="O468" s="117">
        <v>0</v>
      </c>
      <c r="P468" s="117">
        <v>0</v>
      </c>
      <c r="Q468" s="117">
        <v>0</v>
      </c>
      <c r="R468" s="117">
        <v>0</v>
      </c>
      <c r="S468" s="117">
        <v>0</v>
      </c>
      <c r="T468" s="117">
        <v>0</v>
      </c>
      <c r="U468" s="117">
        <v>0</v>
      </c>
      <c r="V468" s="8"/>
    </row>
    <row r="469" spans="1:22" ht="34.5" customHeight="1" x14ac:dyDescent="0.15">
      <c r="A469" s="252" t="s">
        <v>812</v>
      </c>
      <c r="B469" s="1"/>
      <c r="C469" s="202"/>
      <c r="D469" s="406" t="s">
        <v>284</v>
      </c>
      <c r="E469" s="303" t="s">
        <v>285</v>
      </c>
      <c r="F469" s="304"/>
      <c r="G469" s="304"/>
      <c r="H469" s="305"/>
      <c r="I469" s="345"/>
      <c r="J469" s="116" t="str">
        <f t="shared" ref="J469:J480" si="17">IF(SUM(L469:U469)=0,IF(COUNTIF(L469:U469,"未確認")&gt;0,"未確認",IF(COUNTIF(L469:U469,"~*")&gt;0,"*",SUM(L469:U469))),SUM(L469:U469))</f>
        <v>未確認</v>
      </c>
      <c r="K469" s="201" t="str">
        <f t="shared" si="16"/>
        <v>※</v>
      </c>
      <c r="L469" s="117" t="s">
        <v>978</v>
      </c>
      <c r="M469" s="117" t="s">
        <v>978</v>
      </c>
      <c r="N469" s="117" t="s">
        <v>978</v>
      </c>
      <c r="O469" s="117" t="s">
        <v>978</v>
      </c>
      <c r="P469" s="117" t="s">
        <v>978</v>
      </c>
      <c r="Q469" s="117" t="s">
        <v>978</v>
      </c>
      <c r="R469" s="117" t="s">
        <v>978</v>
      </c>
      <c r="S469" s="117" t="s">
        <v>978</v>
      </c>
      <c r="T469" s="117" t="s">
        <v>978</v>
      </c>
      <c r="U469" s="117" t="s">
        <v>978</v>
      </c>
      <c r="V469" s="8"/>
    </row>
    <row r="470" spans="1:22" ht="34.5" customHeight="1" x14ac:dyDescent="0.15">
      <c r="A470" s="252" t="s">
        <v>813</v>
      </c>
      <c r="B470" s="1"/>
      <c r="C470" s="202"/>
      <c r="D470" s="407"/>
      <c r="E470" s="303" t="s">
        <v>286</v>
      </c>
      <c r="F470" s="304"/>
      <c r="G470" s="304"/>
      <c r="H470" s="305"/>
      <c r="I470" s="345"/>
      <c r="J470" s="116" t="str">
        <f t="shared" si="17"/>
        <v>未確認</v>
      </c>
      <c r="K470" s="201" t="str">
        <f t="shared" si="16"/>
        <v>※</v>
      </c>
      <c r="L470" s="117" t="s">
        <v>978</v>
      </c>
      <c r="M470" s="117" t="s">
        <v>978</v>
      </c>
      <c r="N470" s="117" t="s">
        <v>978</v>
      </c>
      <c r="O470" s="117" t="s">
        <v>978</v>
      </c>
      <c r="P470" s="117" t="s">
        <v>978</v>
      </c>
      <c r="Q470" s="117" t="s">
        <v>978</v>
      </c>
      <c r="R470" s="117" t="s">
        <v>978</v>
      </c>
      <c r="S470" s="117" t="s">
        <v>978</v>
      </c>
      <c r="T470" s="117" t="s">
        <v>978</v>
      </c>
      <c r="U470" s="117" t="s">
        <v>978</v>
      </c>
      <c r="V470" s="8"/>
    </row>
    <row r="471" spans="1:22" ht="34.5" customHeight="1" x14ac:dyDescent="0.15">
      <c r="A471" s="252" t="s">
        <v>814</v>
      </c>
      <c r="B471" s="1"/>
      <c r="C471" s="202"/>
      <c r="D471" s="407"/>
      <c r="E471" s="303" t="s">
        <v>287</v>
      </c>
      <c r="F471" s="304"/>
      <c r="G471" s="304"/>
      <c r="H471" s="305"/>
      <c r="I471" s="345"/>
      <c r="J471" s="116" t="str">
        <f t="shared" si="17"/>
        <v>未確認</v>
      </c>
      <c r="K471" s="201" t="str">
        <f t="shared" si="16"/>
        <v>※</v>
      </c>
      <c r="L471" s="117" t="s">
        <v>978</v>
      </c>
      <c r="M471" s="117" t="s">
        <v>978</v>
      </c>
      <c r="N471" s="117" t="s">
        <v>978</v>
      </c>
      <c r="O471" s="117" t="s">
        <v>978</v>
      </c>
      <c r="P471" s="117" t="s">
        <v>978</v>
      </c>
      <c r="Q471" s="117" t="s">
        <v>978</v>
      </c>
      <c r="R471" s="117" t="s">
        <v>978</v>
      </c>
      <c r="S471" s="117" t="s">
        <v>978</v>
      </c>
      <c r="T471" s="117" t="s">
        <v>978</v>
      </c>
      <c r="U471" s="117" t="s">
        <v>978</v>
      </c>
      <c r="V471" s="8"/>
    </row>
    <row r="472" spans="1:22" ht="34.5" customHeight="1" x14ac:dyDescent="0.15">
      <c r="A472" s="252" t="s">
        <v>815</v>
      </c>
      <c r="B472" s="1"/>
      <c r="C472" s="202"/>
      <c r="D472" s="407"/>
      <c r="E472" s="303" t="s">
        <v>288</v>
      </c>
      <c r="F472" s="304"/>
      <c r="G472" s="304"/>
      <c r="H472" s="305"/>
      <c r="I472" s="345"/>
      <c r="J472" s="116" t="str">
        <f t="shared" si="17"/>
        <v>未確認</v>
      </c>
      <c r="K472" s="201" t="str">
        <f t="shared" si="16"/>
        <v>※</v>
      </c>
      <c r="L472" s="117" t="s">
        <v>978</v>
      </c>
      <c r="M472" s="117" t="s">
        <v>978</v>
      </c>
      <c r="N472" s="117" t="s">
        <v>978</v>
      </c>
      <c r="O472" s="117" t="s">
        <v>978</v>
      </c>
      <c r="P472" s="117" t="s">
        <v>978</v>
      </c>
      <c r="Q472" s="117" t="s">
        <v>978</v>
      </c>
      <c r="R472" s="117" t="s">
        <v>978</v>
      </c>
      <c r="S472" s="117" t="s">
        <v>978</v>
      </c>
      <c r="T472" s="117" t="s">
        <v>978</v>
      </c>
      <c r="U472" s="117" t="s">
        <v>978</v>
      </c>
      <c r="V472" s="8"/>
    </row>
    <row r="473" spans="1:22" ht="34.5" customHeight="1" x14ac:dyDescent="0.15">
      <c r="A473" s="252" t="s">
        <v>816</v>
      </c>
      <c r="B473" s="1"/>
      <c r="C473" s="202"/>
      <c r="D473" s="407"/>
      <c r="E473" s="303" t="s">
        <v>289</v>
      </c>
      <c r="F473" s="304"/>
      <c r="G473" s="304"/>
      <c r="H473" s="305"/>
      <c r="I473" s="345"/>
      <c r="J473" s="116" t="str">
        <f t="shared" si="17"/>
        <v>未確認</v>
      </c>
      <c r="K473" s="201" t="str">
        <f t="shared" si="16"/>
        <v>※</v>
      </c>
      <c r="L473" s="117" t="s">
        <v>978</v>
      </c>
      <c r="M473" s="117" t="s">
        <v>978</v>
      </c>
      <c r="N473" s="117" t="s">
        <v>978</v>
      </c>
      <c r="O473" s="117" t="s">
        <v>978</v>
      </c>
      <c r="P473" s="117" t="s">
        <v>978</v>
      </c>
      <c r="Q473" s="117" t="s">
        <v>978</v>
      </c>
      <c r="R473" s="117" t="s">
        <v>978</v>
      </c>
      <c r="S473" s="117" t="s">
        <v>978</v>
      </c>
      <c r="T473" s="117" t="s">
        <v>978</v>
      </c>
      <c r="U473" s="117" t="s">
        <v>978</v>
      </c>
      <c r="V473" s="8"/>
    </row>
    <row r="474" spans="1:22" ht="34.5" customHeight="1" x14ac:dyDescent="0.15">
      <c r="A474" s="252" t="s">
        <v>817</v>
      </c>
      <c r="B474" s="1"/>
      <c r="C474" s="202"/>
      <c r="D474" s="407"/>
      <c r="E474" s="303" t="s">
        <v>290</v>
      </c>
      <c r="F474" s="304"/>
      <c r="G474" s="304"/>
      <c r="H474" s="305"/>
      <c r="I474" s="345"/>
      <c r="J474" s="116" t="str">
        <f t="shared" si="17"/>
        <v>未確認</v>
      </c>
      <c r="K474" s="201" t="str">
        <f t="shared" si="16"/>
        <v>※</v>
      </c>
      <c r="L474" s="117" t="s">
        <v>978</v>
      </c>
      <c r="M474" s="117" t="s">
        <v>978</v>
      </c>
      <c r="N474" s="117" t="s">
        <v>978</v>
      </c>
      <c r="O474" s="117" t="s">
        <v>978</v>
      </c>
      <c r="P474" s="117" t="s">
        <v>978</v>
      </c>
      <c r="Q474" s="117" t="s">
        <v>978</v>
      </c>
      <c r="R474" s="117" t="s">
        <v>978</v>
      </c>
      <c r="S474" s="117" t="s">
        <v>978</v>
      </c>
      <c r="T474" s="117" t="s">
        <v>978</v>
      </c>
      <c r="U474" s="117" t="s">
        <v>978</v>
      </c>
      <c r="V474" s="8"/>
    </row>
    <row r="475" spans="1:22" ht="34.5" customHeight="1" x14ac:dyDescent="0.15">
      <c r="A475" s="252" t="s">
        <v>818</v>
      </c>
      <c r="B475" s="1"/>
      <c r="C475" s="202"/>
      <c r="D475" s="407"/>
      <c r="E475" s="303" t="s">
        <v>291</v>
      </c>
      <c r="F475" s="304"/>
      <c r="G475" s="304"/>
      <c r="H475" s="305"/>
      <c r="I475" s="345"/>
      <c r="J475" s="116" t="str">
        <f t="shared" si="17"/>
        <v>未確認</v>
      </c>
      <c r="K475" s="201" t="str">
        <f t="shared" si="16"/>
        <v>※</v>
      </c>
      <c r="L475" s="117" t="s">
        <v>978</v>
      </c>
      <c r="M475" s="117" t="s">
        <v>978</v>
      </c>
      <c r="N475" s="117" t="s">
        <v>978</v>
      </c>
      <c r="O475" s="117" t="s">
        <v>978</v>
      </c>
      <c r="P475" s="117" t="s">
        <v>978</v>
      </c>
      <c r="Q475" s="117" t="s">
        <v>978</v>
      </c>
      <c r="R475" s="117" t="s">
        <v>978</v>
      </c>
      <c r="S475" s="117" t="s">
        <v>978</v>
      </c>
      <c r="T475" s="117" t="s">
        <v>978</v>
      </c>
      <c r="U475" s="117" t="s">
        <v>978</v>
      </c>
      <c r="V475" s="8"/>
    </row>
    <row r="476" spans="1:22" ht="34.5" customHeight="1" x14ac:dyDescent="0.15">
      <c r="A476" s="252" t="s">
        <v>819</v>
      </c>
      <c r="B476" s="1"/>
      <c r="C476" s="202"/>
      <c r="D476" s="407"/>
      <c r="E476" s="303" t="s">
        <v>292</v>
      </c>
      <c r="F476" s="304"/>
      <c r="G476" s="304"/>
      <c r="H476" s="305"/>
      <c r="I476" s="345"/>
      <c r="J476" s="116" t="str">
        <f t="shared" si="17"/>
        <v>未確認</v>
      </c>
      <c r="K476" s="201" t="str">
        <f>IF(OR(COUNTIF(L476:U476,"未確認")&gt;0,COUNTIF(L476:U476,"~")&gt;0),"※","")</f>
        <v>※</v>
      </c>
      <c r="L476" s="117" t="s">
        <v>978</v>
      </c>
      <c r="M476" s="117" t="s">
        <v>978</v>
      </c>
      <c r="N476" s="117" t="s">
        <v>978</v>
      </c>
      <c r="O476" s="117" t="s">
        <v>978</v>
      </c>
      <c r="P476" s="117" t="s">
        <v>978</v>
      </c>
      <c r="Q476" s="117" t="s">
        <v>978</v>
      </c>
      <c r="R476" s="117" t="s">
        <v>978</v>
      </c>
      <c r="S476" s="117" t="s">
        <v>978</v>
      </c>
      <c r="T476" s="117" t="s">
        <v>978</v>
      </c>
      <c r="U476" s="117" t="s">
        <v>978</v>
      </c>
      <c r="V476" s="8"/>
    </row>
    <row r="477" spans="1:22" ht="34.5" customHeight="1" x14ac:dyDescent="0.15">
      <c r="A477" s="252" t="s">
        <v>820</v>
      </c>
      <c r="B477" s="1"/>
      <c r="C477" s="202"/>
      <c r="D477" s="407"/>
      <c r="E477" s="303" t="s">
        <v>293</v>
      </c>
      <c r="F477" s="304"/>
      <c r="G477" s="304"/>
      <c r="H477" s="305"/>
      <c r="I477" s="345"/>
      <c r="J477" s="116" t="str">
        <f t="shared" si="17"/>
        <v>未確認</v>
      </c>
      <c r="K477" s="201" t="str">
        <f t="shared" ref="K477:K496" si="18">IF(OR(COUNTIF(L477:U477,"未確認")&gt;0,COUNTIF(L477:U477,"*")&gt;0),"※","")</f>
        <v>※</v>
      </c>
      <c r="L477" s="117" t="s">
        <v>978</v>
      </c>
      <c r="M477" s="117" t="s">
        <v>978</v>
      </c>
      <c r="N477" s="117" t="s">
        <v>978</v>
      </c>
      <c r="O477" s="117" t="s">
        <v>978</v>
      </c>
      <c r="P477" s="117" t="s">
        <v>978</v>
      </c>
      <c r="Q477" s="117" t="s">
        <v>978</v>
      </c>
      <c r="R477" s="117" t="s">
        <v>978</v>
      </c>
      <c r="S477" s="117" t="s">
        <v>978</v>
      </c>
      <c r="T477" s="117" t="s">
        <v>978</v>
      </c>
      <c r="U477" s="117" t="s">
        <v>978</v>
      </c>
      <c r="V477" s="8"/>
    </row>
    <row r="478" spans="1:22" ht="34.5" customHeight="1" x14ac:dyDescent="0.15">
      <c r="A478" s="252" t="s">
        <v>821</v>
      </c>
      <c r="B478" s="1"/>
      <c r="C478" s="202"/>
      <c r="D478" s="407"/>
      <c r="E478" s="303" t="s">
        <v>294</v>
      </c>
      <c r="F478" s="304"/>
      <c r="G478" s="304"/>
      <c r="H478" s="305"/>
      <c r="I478" s="345"/>
      <c r="J478" s="116" t="str">
        <f t="shared" si="17"/>
        <v>未確認</v>
      </c>
      <c r="K478" s="201" t="str">
        <f t="shared" si="18"/>
        <v>※</v>
      </c>
      <c r="L478" s="117" t="s">
        <v>978</v>
      </c>
      <c r="M478" s="117" t="s">
        <v>978</v>
      </c>
      <c r="N478" s="117" t="s">
        <v>978</v>
      </c>
      <c r="O478" s="117" t="s">
        <v>978</v>
      </c>
      <c r="P478" s="117" t="s">
        <v>978</v>
      </c>
      <c r="Q478" s="117" t="s">
        <v>978</v>
      </c>
      <c r="R478" s="117" t="s">
        <v>978</v>
      </c>
      <c r="S478" s="117" t="s">
        <v>978</v>
      </c>
      <c r="T478" s="117" t="s">
        <v>978</v>
      </c>
      <c r="U478" s="117" t="s">
        <v>978</v>
      </c>
      <c r="V478" s="8"/>
    </row>
    <row r="479" spans="1:22" ht="34.5" customHeight="1" x14ac:dyDescent="0.15">
      <c r="A479" s="252" t="s">
        <v>822</v>
      </c>
      <c r="B479" s="1"/>
      <c r="C479" s="202"/>
      <c r="D479" s="407"/>
      <c r="E479" s="303" t="s">
        <v>295</v>
      </c>
      <c r="F479" s="304"/>
      <c r="G479" s="304"/>
      <c r="H479" s="305"/>
      <c r="I479" s="345"/>
      <c r="J479" s="116" t="str">
        <f t="shared" si="17"/>
        <v>未確認</v>
      </c>
      <c r="K479" s="201" t="str">
        <f t="shared" si="18"/>
        <v>※</v>
      </c>
      <c r="L479" s="117" t="s">
        <v>978</v>
      </c>
      <c r="M479" s="117" t="s">
        <v>978</v>
      </c>
      <c r="N479" s="117" t="s">
        <v>978</v>
      </c>
      <c r="O479" s="117" t="s">
        <v>978</v>
      </c>
      <c r="P479" s="117" t="s">
        <v>978</v>
      </c>
      <c r="Q479" s="117" t="s">
        <v>978</v>
      </c>
      <c r="R479" s="117" t="s">
        <v>978</v>
      </c>
      <c r="S479" s="117" t="s">
        <v>978</v>
      </c>
      <c r="T479" s="117" t="s">
        <v>978</v>
      </c>
      <c r="U479" s="117" t="s">
        <v>978</v>
      </c>
      <c r="V479" s="8"/>
    </row>
    <row r="480" spans="1:22" ht="34.5" customHeight="1" x14ac:dyDescent="0.15">
      <c r="A480" s="252" t="s">
        <v>823</v>
      </c>
      <c r="B480" s="1"/>
      <c r="C480" s="202"/>
      <c r="D480" s="369"/>
      <c r="E480" s="303" t="s">
        <v>296</v>
      </c>
      <c r="F480" s="304"/>
      <c r="G480" s="304"/>
      <c r="H480" s="305"/>
      <c r="I480" s="346"/>
      <c r="J480" s="116" t="str">
        <f t="shared" si="17"/>
        <v>未確認</v>
      </c>
      <c r="K480" s="201" t="str">
        <f t="shared" si="18"/>
        <v>※</v>
      </c>
      <c r="L480" s="117" t="s">
        <v>978</v>
      </c>
      <c r="M480" s="117" t="s">
        <v>978</v>
      </c>
      <c r="N480" s="117" t="s">
        <v>978</v>
      </c>
      <c r="O480" s="117" t="s">
        <v>978</v>
      </c>
      <c r="P480" s="117" t="s">
        <v>978</v>
      </c>
      <c r="Q480" s="117" t="s">
        <v>978</v>
      </c>
      <c r="R480" s="117" t="s">
        <v>978</v>
      </c>
      <c r="S480" s="117" t="s">
        <v>978</v>
      </c>
      <c r="T480" s="117" t="s">
        <v>978</v>
      </c>
      <c r="U480" s="117" t="s">
        <v>978</v>
      </c>
      <c r="V480" s="8"/>
    </row>
    <row r="481" spans="1:22" ht="34.5" customHeight="1" x14ac:dyDescent="0.15">
      <c r="A481" s="252" t="s">
        <v>808</v>
      </c>
      <c r="B481" s="159"/>
      <c r="C481" s="319" t="s">
        <v>297</v>
      </c>
      <c r="D481" s="331"/>
      <c r="E481" s="331"/>
      <c r="F481" s="331"/>
      <c r="G481" s="331"/>
      <c r="H481" s="320"/>
      <c r="I481" s="340" t="s">
        <v>298</v>
      </c>
      <c r="J481" s="116">
        <f>IF(SUM(L481:U481)=0,IF(COUNTIF(L481:U481,"未確認")&gt;0,"未確認",IF(COUNTIF(L481:U481,"*")&gt;0,"*",SUM(L481:U481))),SUM(L481:U481))</f>
        <v>0</v>
      </c>
      <c r="K481" s="201" t="str">
        <f t="shared" si="18"/>
        <v/>
      </c>
      <c r="L481" s="117">
        <v>0</v>
      </c>
      <c r="M481" s="117">
        <v>0</v>
      </c>
      <c r="N481" s="117">
        <v>0</v>
      </c>
      <c r="O481" s="117">
        <v>0</v>
      </c>
      <c r="P481" s="117">
        <v>0</v>
      </c>
      <c r="Q481" s="117">
        <v>0</v>
      </c>
      <c r="R481" s="117">
        <v>0</v>
      </c>
      <c r="S481" s="117">
        <v>0</v>
      </c>
      <c r="T481" s="117">
        <v>0</v>
      </c>
      <c r="U481" s="117">
        <v>0</v>
      </c>
      <c r="V481" s="8"/>
    </row>
    <row r="482" spans="1:22" ht="34.5" customHeight="1" x14ac:dyDescent="0.15">
      <c r="A482" s="252" t="s">
        <v>824</v>
      </c>
      <c r="B482" s="1"/>
      <c r="C482" s="202"/>
      <c r="D482" s="406" t="s">
        <v>299</v>
      </c>
      <c r="E482" s="303" t="s">
        <v>285</v>
      </c>
      <c r="F482" s="304"/>
      <c r="G482" s="304"/>
      <c r="H482" s="305"/>
      <c r="I482" s="345"/>
      <c r="J482" s="116" t="str">
        <f t="shared" ref="J482:J496" si="19">IF(SUM(L482:U482)=0,IF(COUNTIF(L482:U482,"未確認")&gt;0,"未確認",IF(COUNTIF(L482:U482,"~*")&gt;0,"*",SUM(L482:U482))),SUM(L482:U482))</f>
        <v>未確認</v>
      </c>
      <c r="K482" s="201" t="str">
        <f t="shared" si="18"/>
        <v>※</v>
      </c>
      <c r="L482" s="117" t="s">
        <v>978</v>
      </c>
      <c r="M482" s="117" t="s">
        <v>978</v>
      </c>
      <c r="N482" s="117" t="s">
        <v>978</v>
      </c>
      <c r="O482" s="117" t="s">
        <v>978</v>
      </c>
      <c r="P482" s="117" t="s">
        <v>978</v>
      </c>
      <c r="Q482" s="117" t="s">
        <v>978</v>
      </c>
      <c r="R482" s="117" t="s">
        <v>978</v>
      </c>
      <c r="S482" s="117" t="s">
        <v>978</v>
      </c>
      <c r="T482" s="117" t="s">
        <v>978</v>
      </c>
      <c r="U482" s="117" t="s">
        <v>978</v>
      </c>
      <c r="V482" s="8"/>
    </row>
    <row r="483" spans="1:22" ht="34.5" customHeight="1" x14ac:dyDescent="0.15">
      <c r="A483" s="252" t="s">
        <v>825</v>
      </c>
      <c r="B483" s="1"/>
      <c r="C483" s="202"/>
      <c r="D483" s="407"/>
      <c r="E483" s="303" t="s">
        <v>286</v>
      </c>
      <c r="F483" s="304"/>
      <c r="G483" s="304"/>
      <c r="H483" s="305"/>
      <c r="I483" s="345"/>
      <c r="J483" s="116" t="str">
        <f t="shared" si="19"/>
        <v>未確認</v>
      </c>
      <c r="K483" s="201" t="str">
        <f t="shared" si="18"/>
        <v>※</v>
      </c>
      <c r="L483" s="117" t="s">
        <v>978</v>
      </c>
      <c r="M483" s="117" t="s">
        <v>978</v>
      </c>
      <c r="N483" s="117" t="s">
        <v>978</v>
      </c>
      <c r="O483" s="117" t="s">
        <v>978</v>
      </c>
      <c r="P483" s="117" t="s">
        <v>978</v>
      </c>
      <c r="Q483" s="117" t="s">
        <v>978</v>
      </c>
      <c r="R483" s="117" t="s">
        <v>978</v>
      </c>
      <c r="S483" s="117" t="s">
        <v>978</v>
      </c>
      <c r="T483" s="117" t="s">
        <v>978</v>
      </c>
      <c r="U483" s="117" t="s">
        <v>978</v>
      </c>
      <c r="V483" s="8"/>
    </row>
    <row r="484" spans="1:22" ht="34.5" customHeight="1" x14ac:dyDescent="0.15">
      <c r="A484" s="252" t="s">
        <v>826</v>
      </c>
      <c r="B484" s="1"/>
      <c r="C484" s="202"/>
      <c r="D484" s="407"/>
      <c r="E484" s="303" t="s">
        <v>287</v>
      </c>
      <c r="F484" s="304"/>
      <c r="G484" s="304"/>
      <c r="H484" s="305"/>
      <c r="I484" s="345"/>
      <c r="J484" s="116" t="str">
        <f t="shared" si="19"/>
        <v>未確認</v>
      </c>
      <c r="K484" s="201" t="str">
        <f t="shared" si="18"/>
        <v>※</v>
      </c>
      <c r="L484" s="117" t="s">
        <v>978</v>
      </c>
      <c r="M484" s="117" t="s">
        <v>978</v>
      </c>
      <c r="N484" s="117" t="s">
        <v>978</v>
      </c>
      <c r="O484" s="117" t="s">
        <v>978</v>
      </c>
      <c r="P484" s="117" t="s">
        <v>978</v>
      </c>
      <c r="Q484" s="117" t="s">
        <v>978</v>
      </c>
      <c r="R484" s="117" t="s">
        <v>978</v>
      </c>
      <c r="S484" s="117" t="s">
        <v>978</v>
      </c>
      <c r="T484" s="117" t="s">
        <v>978</v>
      </c>
      <c r="U484" s="117" t="s">
        <v>978</v>
      </c>
      <c r="V484" s="8"/>
    </row>
    <row r="485" spans="1:22" ht="34.5" customHeight="1" x14ac:dyDescent="0.15">
      <c r="A485" s="252" t="s">
        <v>827</v>
      </c>
      <c r="B485" s="1"/>
      <c r="C485" s="202"/>
      <c r="D485" s="407"/>
      <c r="E485" s="303" t="s">
        <v>288</v>
      </c>
      <c r="F485" s="304"/>
      <c r="G485" s="304"/>
      <c r="H485" s="305"/>
      <c r="I485" s="345"/>
      <c r="J485" s="116" t="str">
        <f t="shared" si="19"/>
        <v>未確認</v>
      </c>
      <c r="K485" s="201" t="str">
        <f t="shared" si="18"/>
        <v>※</v>
      </c>
      <c r="L485" s="117" t="s">
        <v>978</v>
      </c>
      <c r="M485" s="117" t="s">
        <v>978</v>
      </c>
      <c r="N485" s="117" t="s">
        <v>978</v>
      </c>
      <c r="O485" s="117" t="s">
        <v>978</v>
      </c>
      <c r="P485" s="117" t="s">
        <v>978</v>
      </c>
      <c r="Q485" s="117" t="s">
        <v>978</v>
      </c>
      <c r="R485" s="117" t="s">
        <v>978</v>
      </c>
      <c r="S485" s="117" t="s">
        <v>978</v>
      </c>
      <c r="T485" s="117" t="s">
        <v>978</v>
      </c>
      <c r="U485" s="117" t="s">
        <v>978</v>
      </c>
      <c r="V485" s="8"/>
    </row>
    <row r="486" spans="1:22" ht="34.5" customHeight="1" x14ac:dyDescent="0.15">
      <c r="A486" s="252" t="s">
        <v>828</v>
      </c>
      <c r="B486" s="1"/>
      <c r="C486" s="202"/>
      <c r="D486" s="407"/>
      <c r="E486" s="303" t="s">
        <v>289</v>
      </c>
      <c r="F486" s="304"/>
      <c r="G486" s="304"/>
      <c r="H486" s="305"/>
      <c r="I486" s="345"/>
      <c r="J486" s="116" t="str">
        <f t="shared" si="19"/>
        <v>未確認</v>
      </c>
      <c r="K486" s="201" t="str">
        <f t="shared" si="18"/>
        <v>※</v>
      </c>
      <c r="L486" s="117" t="s">
        <v>978</v>
      </c>
      <c r="M486" s="117" t="s">
        <v>978</v>
      </c>
      <c r="N486" s="117" t="s">
        <v>978</v>
      </c>
      <c r="O486" s="117" t="s">
        <v>978</v>
      </c>
      <c r="P486" s="117" t="s">
        <v>978</v>
      </c>
      <c r="Q486" s="117" t="s">
        <v>978</v>
      </c>
      <c r="R486" s="117" t="s">
        <v>978</v>
      </c>
      <c r="S486" s="117" t="s">
        <v>978</v>
      </c>
      <c r="T486" s="117" t="s">
        <v>978</v>
      </c>
      <c r="U486" s="117" t="s">
        <v>978</v>
      </c>
      <c r="V486" s="8"/>
    </row>
    <row r="487" spans="1:22" ht="34.5" customHeight="1" x14ac:dyDescent="0.15">
      <c r="A487" s="252" t="s">
        <v>829</v>
      </c>
      <c r="B487" s="1"/>
      <c r="C487" s="202"/>
      <c r="D487" s="407"/>
      <c r="E487" s="303" t="s">
        <v>290</v>
      </c>
      <c r="F487" s="304"/>
      <c r="G487" s="304"/>
      <c r="H487" s="305"/>
      <c r="I487" s="345"/>
      <c r="J487" s="116" t="str">
        <f t="shared" si="19"/>
        <v>未確認</v>
      </c>
      <c r="K487" s="201" t="str">
        <f t="shared" si="18"/>
        <v>※</v>
      </c>
      <c r="L487" s="117" t="s">
        <v>978</v>
      </c>
      <c r="M487" s="117" t="s">
        <v>978</v>
      </c>
      <c r="N487" s="117" t="s">
        <v>978</v>
      </c>
      <c r="O487" s="117" t="s">
        <v>978</v>
      </c>
      <c r="P487" s="117" t="s">
        <v>978</v>
      </c>
      <c r="Q487" s="117" t="s">
        <v>978</v>
      </c>
      <c r="R487" s="117" t="s">
        <v>978</v>
      </c>
      <c r="S487" s="117" t="s">
        <v>978</v>
      </c>
      <c r="T487" s="117" t="s">
        <v>978</v>
      </c>
      <c r="U487" s="117" t="s">
        <v>978</v>
      </c>
      <c r="V487" s="8"/>
    </row>
    <row r="488" spans="1:22" ht="34.5" customHeight="1" x14ac:dyDescent="0.15">
      <c r="A488" s="252" t="s">
        <v>830</v>
      </c>
      <c r="B488" s="1"/>
      <c r="C488" s="202"/>
      <c r="D488" s="407"/>
      <c r="E488" s="303" t="s">
        <v>291</v>
      </c>
      <c r="F488" s="304"/>
      <c r="G488" s="304"/>
      <c r="H488" s="305"/>
      <c r="I488" s="345"/>
      <c r="J488" s="116" t="str">
        <f t="shared" si="19"/>
        <v>未確認</v>
      </c>
      <c r="K488" s="201" t="str">
        <f t="shared" si="18"/>
        <v>※</v>
      </c>
      <c r="L488" s="117" t="s">
        <v>978</v>
      </c>
      <c r="M488" s="117" t="s">
        <v>978</v>
      </c>
      <c r="N488" s="117" t="s">
        <v>978</v>
      </c>
      <c r="O488" s="117" t="s">
        <v>978</v>
      </c>
      <c r="P488" s="117" t="s">
        <v>978</v>
      </c>
      <c r="Q488" s="117" t="s">
        <v>978</v>
      </c>
      <c r="R488" s="117" t="s">
        <v>978</v>
      </c>
      <c r="S488" s="117" t="s">
        <v>978</v>
      </c>
      <c r="T488" s="117" t="s">
        <v>978</v>
      </c>
      <c r="U488" s="117" t="s">
        <v>978</v>
      </c>
      <c r="V488" s="8"/>
    </row>
    <row r="489" spans="1:22" ht="34.5" customHeight="1" x14ac:dyDescent="0.15">
      <c r="A489" s="252" t="s">
        <v>831</v>
      </c>
      <c r="B489" s="1"/>
      <c r="C489" s="202"/>
      <c r="D489" s="407"/>
      <c r="E489" s="303" t="s">
        <v>292</v>
      </c>
      <c r="F489" s="304"/>
      <c r="G489" s="304"/>
      <c r="H489" s="305"/>
      <c r="I489" s="345"/>
      <c r="J489" s="116" t="str">
        <f t="shared" si="19"/>
        <v>未確認</v>
      </c>
      <c r="K489" s="201" t="str">
        <f t="shared" si="18"/>
        <v>※</v>
      </c>
      <c r="L489" s="117" t="s">
        <v>978</v>
      </c>
      <c r="M489" s="117" t="s">
        <v>978</v>
      </c>
      <c r="N489" s="117" t="s">
        <v>978</v>
      </c>
      <c r="O489" s="117" t="s">
        <v>978</v>
      </c>
      <c r="P489" s="117" t="s">
        <v>978</v>
      </c>
      <c r="Q489" s="117" t="s">
        <v>978</v>
      </c>
      <c r="R489" s="117" t="s">
        <v>978</v>
      </c>
      <c r="S489" s="117" t="s">
        <v>978</v>
      </c>
      <c r="T489" s="117" t="s">
        <v>978</v>
      </c>
      <c r="U489" s="117" t="s">
        <v>978</v>
      </c>
      <c r="V489" s="8"/>
    </row>
    <row r="490" spans="1:22" ht="34.5" customHeight="1" x14ac:dyDescent="0.15">
      <c r="A490" s="252" t="s">
        <v>832</v>
      </c>
      <c r="B490" s="1"/>
      <c r="C490" s="202"/>
      <c r="D490" s="407"/>
      <c r="E490" s="303" t="s">
        <v>293</v>
      </c>
      <c r="F490" s="304"/>
      <c r="G490" s="304"/>
      <c r="H490" s="305"/>
      <c r="I490" s="345"/>
      <c r="J490" s="116" t="str">
        <f t="shared" si="19"/>
        <v>未確認</v>
      </c>
      <c r="K490" s="201" t="str">
        <f t="shared" si="18"/>
        <v>※</v>
      </c>
      <c r="L490" s="117" t="s">
        <v>978</v>
      </c>
      <c r="M490" s="117" t="s">
        <v>978</v>
      </c>
      <c r="N490" s="117" t="s">
        <v>978</v>
      </c>
      <c r="O490" s="117" t="s">
        <v>978</v>
      </c>
      <c r="P490" s="117" t="s">
        <v>978</v>
      </c>
      <c r="Q490" s="117" t="s">
        <v>978</v>
      </c>
      <c r="R490" s="117" t="s">
        <v>978</v>
      </c>
      <c r="S490" s="117" t="s">
        <v>978</v>
      </c>
      <c r="T490" s="117" t="s">
        <v>978</v>
      </c>
      <c r="U490" s="117" t="s">
        <v>978</v>
      </c>
      <c r="V490" s="8"/>
    </row>
    <row r="491" spans="1:22" ht="34.5" customHeight="1" x14ac:dyDescent="0.15">
      <c r="A491" s="252" t="s">
        <v>833</v>
      </c>
      <c r="B491" s="1"/>
      <c r="C491" s="202"/>
      <c r="D491" s="407"/>
      <c r="E491" s="303" t="s">
        <v>294</v>
      </c>
      <c r="F491" s="304"/>
      <c r="G491" s="304"/>
      <c r="H491" s="305"/>
      <c r="I491" s="345"/>
      <c r="J491" s="116" t="str">
        <f t="shared" si="19"/>
        <v>未確認</v>
      </c>
      <c r="K491" s="201" t="str">
        <f t="shared" si="18"/>
        <v>※</v>
      </c>
      <c r="L491" s="117" t="s">
        <v>978</v>
      </c>
      <c r="M491" s="117" t="s">
        <v>978</v>
      </c>
      <c r="N491" s="117" t="s">
        <v>978</v>
      </c>
      <c r="O491" s="117" t="s">
        <v>978</v>
      </c>
      <c r="P491" s="117" t="s">
        <v>978</v>
      </c>
      <c r="Q491" s="117" t="s">
        <v>978</v>
      </c>
      <c r="R491" s="117" t="s">
        <v>978</v>
      </c>
      <c r="S491" s="117" t="s">
        <v>978</v>
      </c>
      <c r="T491" s="117" t="s">
        <v>978</v>
      </c>
      <c r="U491" s="117" t="s">
        <v>978</v>
      </c>
      <c r="V491" s="8"/>
    </row>
    <row r="492" spans="1:22" ht="34.5" customHeight="1" x14ac:dyDescent="0.15">
      <c r="A492" s="252" t="s">
        <v>834</v>
      </c>
      <c r="B492" s="1"/>
      <c r="C492" s="202"/>
      <c r="D492" s="407"/>
      <c r="E492" s="303" t="s">
        <v>295</v>
      </c>
      <c r="F492" s="304"/>
      <c r="G492" s="304"/>
      <c r="H492" s="305"/>
      <c r="I492" s="345"/>
      <c r="J492" s="116" t="str">
        <f t="shared" si="19"/>
        <v>未確認</v>
      </c>
      <c r="K492" s="201" t="str">
        <f t="shared" si="18"/>
        <v>※</v>
      </c>
      <c r="L492" s="117" t="s">
        <v>978</v>
      </c>
      <c r="M492" s="117" t="s">
        <v>978</v>
      </c>
      <c r="N492" s="117" t="s">
        <v>978</v>
      </c>
      <c r="O492" s="117" t="s">
        <v>978</v>
      </c>
      <c r="P492" s="117" t="s">
        <v>978</v>
      </c>
      <c r="Q492" s="117" t="s">
        <v>978</v>
      </c>
      <c r="R492" s="117" t="s">
        <v>978</v>
      </c>
      <c r="S492" s="117" t="s">
        <v>978</v>
      </c>
      <c r="T492" s="117" t="s">
        <v>978</v>
      </c>
      <c r="U492" s="117" t="s">
        <v>978</v>
      </c>
      <c r="V492" s="8"/>
    </row>
    <row r="493" spans="1:22" ht="34.5" customHeight="1" x14ac:dyDescent="0.15">
      <c r="A493" s="252" t="s">
        <v>835</v>
      </c>
      <c r="B493" s="1"/>
      <c r="C493" s="202"/>
      <c r="D493" s="369"/>
      <c r="E493" s="303" t="s">
        <v>296</v>
      </c>
      <c r="F493" s="304"/>
      <c r="G493" s="304"/>
      <c r="H493" s="305"/>
      <c r="I493" s="346"/>
      <c r="J493" s="116" t="str">
        <f t="shared" si="19"/>
        <v>未確認</v>
      </c>
      <c r="K493" s="201" t="str">
        <f t="shared" si="18"/>
        <v>※</v>
      </c>
      <c r="L493" s="117" t="s">
        <v>978</v>
      </c>
      <c r="M493" s="117" t="s">
        <v>978</v>
      </c>
      <c r="N493" s="117" t="s">
        <v>978</v>
      </c>
      <c r="O493" s="117" t="s">
        <v>978</v>
      </c>
      <c r="P493" s="117" t="s">
        <v>978</v>
      </c>
      <c r="Q493" s="117" t="s">
        <v>978</v>
      </c>
      <c r="R493" s="117" t="s">
        <v>978</v>
      </c>
      <c r="S493" s="117" t="s">
        <v>978</v>
      </c>
      <c r="T493" s="117" t="s">
        <v>978</v>
      </c>
      <c r="U493" s="117" t="s">
        <v>978</v>
      </c>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117">
        <v>0</v>
      </c>
      <c r="Q496" s="117">
        <v>0</v>
      </c>
      <c r="R496" s="117">
        <v>0</v>
      </c>
      <c r="S496" s="117">
        <v>0</v>
      </c>
      <c r="T496" s="117">
        <v>0</v>
      </c>
      <c r="U496" s="117">
        <v>0</v>
      </c>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1047</v>
      </c>
      <c r="M502" s="66" t="s">
        <v>1053</v>
      </c>
      <c r="N502" s="66" t="s">
        <v>1056</v>
      </c>
      <c r="O502" s="66" t="s">
        <v>1060</v>
      </c>
      <c r="P502" s="66" t="s">
        <v>1062</v>
      </c>
      <c r="Q502" s="66" t="s">
        <v>1065</v>
      </c>
      <c r="R502" s="66" t="s">
        <v>1069</v>
      </c>
      <c r="S502" s="66" t="s">
        <v>1072</v>
      </c>
      <c r="T502" s="66" t="s">
        <v>1075</v>
      </c>
      <c r="U502" s="66" t="s">
        <v>1076</v>
      </c>
      <c r="V502" s="8"/>
    </row>
    <row r="503" spans="1:22" ht="20.25" customHeight="1" x14ac:dyDescent="0.15">
      <c r="A503" s="243"/>
      <c r="B503" s="1"/>
      <c r="C503" s="408"/>
      <c r="D503" s="409"/>
      <c r="E503" s="409"/>
      <c r="F503" s="409"/>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1048</v>
      </c>
      <c r="U503" s="70" t="s">
        <v>1048</v>
      </c>
      <c r="V503" s="8"/>
    </row>
    <row r="504" spans="1:22" ht="42" customHeight="1" x14ac:dyDescent="0.15">
      <c r="A504" s="252" t="s">
        <v>836</v>
      </c>
      <c r="B504" s="1"/>
      <c r="C504" s="303" t="s">
        <v>308</v>
      </c>
      <c r="D504" s="304"/>
      <c r="E504" s="304"/>
      <c r="F504" s="304"/>
      <c r="G504" s="304"/>
      <c r="H504" s="305"/>
      <c r="I504" s="134" t="s">
        <v>309</v>
      </c>
      <c r="J504" s="116">
        <f t="shared" ref="J504:J511" si="20">IF(SUM(L504:U504)=0,IF(COUNTIF(L504:U504,"未確認")&gt;0,"未確認",IF(COUNTIF(L504:U504,"~*")&gt;0,"*",SUM(L504:U504))),SUM(L504:U504))</f>
        <v>0</v>
      </c>
      <c r="K504" s="201" t="str">
        <f t="shared" ref="K504:K511" si="21">IF(OR(COUNTIF(L504:U504,"未確認")&gt;0,COUNTIF(L504:U504,"*")&gt;0),"※","")</f>
        <v/>
      </c>
      <c r="L504" s="117">
        <v>0</v>
      </c>
      <c r="M504" s="117">
        <v>0</v>
      </c>
      <c r="N504" s="117">
        <v>0</v>
      </c>
      <c r="O504" s="117">
        <v>0</v>
      </c>
      <c r="P504" s="117">
        <v>0</v>
      </c>
      <c r="Q504" s="117">
        <v>0</v>
      </c>
      <c r="R504" s="117">
        <v>0</v>
      </c>
      <c r="S504" s="117">
        <v>0</v>
      </c>
      <c r="T504" s="117">
        <v>0</v>
      </c>
      <c r="U504" s="117">
        <v>0</v>
      </c>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117">
        <v>0</v>
      </c>
      <c r="P505" s="117">
        <v>0</v>
      </c>
      <c r="Q505" s="117">
        <v>0</v>
      </c>
      <c r="R505" s="117">
        <v>0</v>
      </c>
      <c r="S505" s="117">
        <v>0</v>
      </c>
      <c r="T505" s="117">
        <v>0</v>
      </c>
      <c r="U505" s="117">
        <v>0</v>
      </c>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117">
        <v>0</v>
      </c>
      <c r="P508" s="117">
        <v>0</v>
      </c>
      <c r="Q508" s="117">
        <v>0</v>
      </c>
      <c r="R508" s="117">
        <v>0</v>
      </c>
      <c r="S508" s="117">
        <v>0</v>
      </c>
      <c r="T508" s="117">
        <v>0</v>
      </c>
      <c r="U508" s="117">
        <v>0</v>
      </c>
      <c r="V508" s="8"/>
    </row>
    <row r="509" spans="1:22" s="118" customFormat="1" ht="84" customHeight="1" x14ac:dyDescent="0.15">
      <c r="A509" s="252" t="s">
        <v>841</v>
      </c>
      <c r="B509" s="204"/>
      <c r="C509" s="316" t="s">
        <v>1034</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v>0</v>
      </c>
      <c r="P510" s="117">
        <v>0</v>
      </c>
      <c r="Q510" s="117" t="s">
        <v>541</v>
      </c>
      <c r="R510" s="117">
        <v>0</v>
      </c>
      <c r="S510" s="117">
        <v>0</v>
      </c>
      <c r="T510" s="117" t="s">
        <v>541</v>
      </c>
      <c r="U510" s="117" t="s">
        <v>541</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1047</v>
      </c>
      <c r="M514" s="66" t="s">
        <v>1053</v>
      </c>
      <c r="N514" s="66" t="s">
        <v>1056</v>
      </c>
      <c r="O514" s="66" t="s">
        <v>1060</v>
      </c>
      <c r="P514" s="66" t="s">
        <v>1062</v>
      </c>
      <c r="Q514" s="66" t="s">
        <v>1065</v>
      </c>
      <c r="R514" s="66" t="s">
        <v>1069</v>
      </c>
      <c r="S514" s="66" t="s">
        <v>1072</v>
      </c>
      <c r="T514" s="66" t="s">
        <v>1075</v>
      </c>
      <c r="U514" s="66" t="s">
        <v>1076</v>
      </c>
      <c r="V514" s="8"/>
    </row>
    <row r="515" spans="1:22" ht="20.25" customHeight="1" x14ac:dyDescent="0.15">
      <c r="A515" s="243"/>
      <c r="B515" s="1"/>
      <c r="C515" s="408"/>
      <c r="D515" s="409"/>
      <c r="E515" s="409"/>
      <c r="F515" s="409"/>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1048</v>
      </c>
      <c r="U515" s="70" t="s">
        <v>1048</v>
      </c>
      <c r="V515" s="8"/>
    </row>
    <row r="516" spans="1:22" s="115" customFormat="1" ht="57" x14ac:dyDescent="0.15">
      <c r="A516" s="252" t="s">
        <v>843</v>
      </c>
      <c r="B516" s="204"/>
      <c r="C516" s="410" t="s">
        <v>325</v>
      </c>
      <c r="D516" s="411"/>
      <c r="E516" s="411"/>
      <c r="F516" s="411"/>
      <c r="G516" s="411"/>
      <c r="H516" s="412"/>
      <c r="I516" s="122" t="s">
        <v>326</v>
      </c>
      <c r="J516" s="205" t="str">
        <f>IF(SUM(L516:U516)=0,IF(COUNTIF(L516:U516,"未確認")&gt;0,"未確認",IF(COUNTIF(L516:U516,"~*")&gt;0,"*",SUM(L516:U516))),SUM(L516:U516))</f>
        <v>*</v>
      </c>
      <c r="K516" s="201" t="str">
        <f>IF(OR(COUNTIF(L516:U516,"未確認")&gt;0,COUNTIF(L516:U516,"*")&gt;0),"※","")</f>
        <v>※</v>
      </c>
      <c r="L516" s="117" t="s">
        <v>541</v>
      </c>
      <c r="M516" s="117">
        <v>0</v>
      </c>
      <c r="N516" s="117">
        <v>0</v>
      </c>
      <c r="O516" s="117">
        <v>0</v>
      </c>
      <c r="P516" s="117">
        <v>0</v>
      </c>
      <c r="Q516" s="117">
        <v>0</v>
      </c>
      <c r="R516" s="117">
        <v>0</v>
      </c>
      <c r="S516" s="117">
        <v>0</v>
      </c>
      <c r="T516" s="117">
        <v>0</v>
      </c>
      <c r="U516" s="117">
        <v>0</v>
      </c>
    </row>
    <row r="517" spans="1:22" s="115" customFormat="1" ht="71.25" x14ac:dyDescent="0.15">
      <c r="A517" s="252" t="s">
        <v>844</v>
      </c>
      <c r="B517" s="204"/>
      <c r="C517" s="410" t="s">
        <v>327</v>
      </c>
      <c r="D517" s="411"/>
      <c r="E517" s="411"/>
      <c r="F517" s="411"/>
      <c r="G517" s="411"/>
      <c r="H517" s="412"/>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1047</v>
      </c>
      <c r="M520" s="66" t="s">
        <v>1053</v>
      </c>
      <c r="N520" s="66" t="s">
        <v>1056</v>
      </c>
      <c r="O520" s="66" t="s">
        <v>1060</v>
      </c>
      <c r="P520" s="66" t="s">
        <v>1062</v>
      </c>
      <c r="Q520" s="66" t="s">
        <v>1065</v>
      </c>
      <c r="R520" s="66" t="s">
        <v>1069</v>
      </c>
      <c r="S520" s="66" t="s">
        <v>1072</v>
      </c>
      <c r="T520" s="66" t="s">
        <v>1075</v>
      </c>
      <c r="U520" s="66" t="s">
        <v>1076</v>
      </c>
      <c r="V520" s="8"/>
    </row>
    <row r="521" spans="1:22" ht="20.25" customHeight="1" x14ac:dyDescent="0.15">
      <c r="A521" s="243"/>
      <c r="B521" s="1"/>
      <c r="C521" s="415"/>
      <c r="D521" s="415"/>
      <c r="E521" s="415"/>
      <c r="F521" s="415"/>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1048</v>
      </c>
      <c r="U521" s="70" t="s">
        <v>1048</v>
      </c>
      <c r="V521" s="8"/>
    </row>
    <row r="522" spans="1:22" s="115" customFormat="1" ht="71.25" x14ac:dyDescent="0.15">
      <c r="A522" s="252" t="s">
        <v>845</v>
      </c>
      <c r="B522" s="204"/>
      <c r="C522" s="410" t="s">
        <v>330</v>
      </c>
      <c r="D522" s="411"/>
      <c r="E522" s="411"/>
      <c r="F522" s="411"/>
      <c r="G522" s="411"/>
      <c r="H522" s="412"/>
      <c r="I522" s="122" t="s">
        <v>331</v>
      </c>
      <c r="J522" s="205">
        <f>IF(SUM(L522:U522)=0,IF(COUNTIF(L522:U522,"未確認")&gt;0,"未確認",IF(COUNTIF(L522:U522,"~*")&gt;0,"*",SUM(L522:U522))),SUM(L522:U522))</f>
        <v>30</v>
      </c>
      <c r="K522" s="201" t="str">
        <f>IF(OR(COUNTIF(L522:U522,"未確認")&gt;0,COUNTIF(L522:U522,"*")&gt;0),"※","")</f>
        <v/>
      </c>
      <c r="L522" s="117">
        <v>11</v>
      </c>
      <c r="M522" s="117">
        <v>0</v>
      </c>
      <c r="N522" s="117">
        <v>0</v>
      </c>
      <c r="O522" s="117">
        <v>0</v>
      </c>
      <c r="P522" s="117">
        <v>19</v>
      </c>
      <c r="Q522" s="117">
        <v>0</v>
      </c>
      <c r="R522" s="117">
        <v>0</v>
      </c>
      <c r="S522" s="117">
        <v>0</v>
      </c>
      <c r="T522" s="117">
        <v>0</v>
      </c>
      <c r="U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1047</v>
      </c>
      <c r="M525" s="66" t="s">
        <v>1053</v>
      </c>
      <c r="N525" s="66" t="s">
        <v>1056</v>
      </c>
      <c r="O525" s="66" t="s">
        <v>1060</v>
      </c>
      <c r="P525" s="66" t="s">
        <v>1062</v>
      </c>
      <c r="Q525" s="66" t="s">
        <v>1065</v>
      </c>
      <c r="R525" s="66" t="s">
        <v>1069</v>
      </c>
      <c r="S525" s="66" t="s">
        <v>1072</v>
      </c>
      <c r="T525" s="66" t="s">
        <v>1075</v>
      </c>
      <c r="U525" s="66" t="s">
        <v>1076</v>
      </c>
      <c r="V525" s="8"/>
    </row>
    <row r="526" spans="1:22" ht="20.25" customHeight="1" x14ac:dyDescent="0.15">
      <c r="A526" s="243"/>
      <c r="B526" s="1"/>
      <c r="C526" s="415"/>
      <c r="D526" s="416"/>
      <c r="E526" s="416"/>
      <c r="F526" s="416"/>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1048</v>
      </c>
      <c r="U526" s="70" t="s">
        <v>1048</v>
      </c>
      <c r="V526" s="8"/>
    </row>
    <row r="527" spans="1:22" s="91" customFormat="1" ht="34.5" customHeight="1" x14ac:dyDescent="0.15">
      <c r="A527" s="251" t="s">
        <v>846</v>
      </c>
      <c r="B527" s="204"/>
      <c r="C527" s="303" t="s">
        <v>333</v>
      </c>
      <c r="D527" s="304"/>
      <c r="E527" s="304"/>
      <c r="F527" s="304"/>
      <c r="G527" s="304"/>
      <c r="H527" s="305"/>
      <c r="I527" s="122" t="s">
        <v>334</v>
      </c>
      <c r="J527" s="116">
        <f>IF(SUM(L527:U527)=0,IF(COUNTIF(L527:U527,"未確認")&gt;0,"未確認",IF(COUNTIF(L527:U527,"~*")&gt;0,"*",SUM(L527:U527))),SUM(L527:U527))</f>
        <v>17</v>
      </c>
      <c r="K527" s="201" t="str">
        <f>IF(OR(COUNTIF(L527:U527,"未確認")&gt;0,COUNTIF(L527:U527,"*")&gt;0),"※","")</f>
        <v/>
      </c>
      <c r="L527" s="117">
        <v>17</v>
      </c>
      <c r="M527" s="117">
        <v>0</v>
      </c>
      <c r="N527" s="117">
        <v>0</v>
      </c>
      <c r="O527" s="117">
        <v>0</v>
      </c>
      <c r="P527" s="117">
        <v>0</v>
      </c>
      <c r="Q527" s="117">
        <v>0</v>
      </c>
      <c r="R527" s="117">
        <v>0</v>
      </c>
      <c r="S527" s="117">
        <v>0</v>
      </c>
      <c r="T527" s="117">
        <v>0</v>
      </c>
      <c r="U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1047</v>
      </c>
      <c r="M530" s="66" t="s">
        <v>1053</v>
      </c>
      <c r="N530" s="66" t="s">
        <v>1056</v>
      </c>
      <c r="O530" s="66" t="s">
        <v>1060</v>
      </c>
      <c r="P530" s="66" t="s">
        <v>1062</v>
      </c>
      <c r="Q530" s="66" t="s">
        <v>1065</v>
      </c>
      <c r="R530" s="66" t="s">
        <v>1069</v>
      </c>
      <c r="S530" s="66" t="s">
        <v>1072</v>
      </c>
      <c r="T530" s="66" t="s">
        <v>1075</v>
      </c>
      <c r="U530" s="66" t="s">
        <v>1076</v>
      </c>
      <c r="V530" s="8"/>
    </row>
    <row r="531" spans="1:22" ht="20.25" customHeight="1" x14ac:dyDescent="0.15">
      <c r="A531" s="243"/>
      <c r="B531" s="1"/>
      <c r="C531" s="408"/>
      <c r="D531" s="409"/>
      <c r="E531" s="409"/>
      <c r="F531" s="409"/>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1048</v>
      </c>
      <c r="U531" s="70" t="s">
        <v>1048</v>
      </c>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x14ac:dyDescent="0.15">
      <c r="A534" s="252" t="s">
        <v>849</v>
      </c>
      <c r="B534" s="204"/>
      <c r="C534" s="303" t="s">
        <v>340</v>
      </c>
      <c r="D534" s="304"/>
      <c r="E534" s="304"/>
      <c r="F534" s="304"/>
      <c r="G534" s="304"/>
      <c r="H534" s="305"/>
      <c r="I534" s="413" t="s">
        <v>341</v>
      </c>
      <c r="J534" s="116">
        <f t="shared" si="22"/>
        <v>191</v>
      </c>
      <c r="K534" s="201" t="str">
        <f t="shared" si="23"/>
        <v>※</v>
      </c>
      <c r="L534" s="117">
        <v>13</v>
      </c>
      <c r="M534" s="117" t="s">
        <v>541</v>
      </c>
      <c r="N534" s="117" t="s">
        <v>541</v>
      </c>
      <c r="O534" s="117">
        <v>37</v>
      </c>
      <c r="P534" s="117">
        <v>19</v>
      </c>
      <c r="Q534" s="117" t="s">
        <v>541</v>
      </c>
      <c r="R534" s="117">
        <v>43</v>
      </c>
      <c r="S534" s="117">
        <v>30</v>
      </c>
      <c r="T534" s="117">
        <v>26</v>
      </c>
      <c r="U534" s="117">
        <v>23</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69.95" customHeight="1" x14ac:dyDescent="0.15">
      <c r="A536" s="252" t="s">
        <v>851</v>
      </c>
      <c r="B536" s="204"/>
      <c r="C536" s="303" t="s">
        <v>343</v>
      </c>
      <c r="D536" s="304"/>
      <c r="E536" s="304"/>
      <c r="F536" s="304"/>
      <c r="G536" s="304"/>
      <c r="H536" s="305"/>
      <c r="I536" s="122" t="s">
        <v>344</v>
      </c>
      <c r="J536" s="116" t="str">
        <f t="shared" si="22"/>
        <v>*</v>
      </c>
      <c r="K536" s="201" t="str">
        <f t="shared" si="23"/>
        <v>※</v>
      </c>
      <c r="L536" s="117" t="s">
        <v>541</v>
      </c>
      <c r="M536" s="117">
        <v>0</v>
      </c>
      <c r="N536" s="117">
        <v>0</v>
      </c>
      <c r="O536" s="117">
        <v>0</v>
      </c>
      <c r="P536" s="117">
        <v>0</v>
      </c>
      <c r="Q536" s="117">
        <v>0</v>
      </c>
      <c r="R536" s="117">
        <v>0</v>
      </c>
      <c r="S536" s="117">
        <v>0</v>
      </c>
      <c r="T536" s="117">
        <v>0</v>
      </c>
      <c r="U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1047</v>
      </c>
      <c r="M543" s="66" t="s">
        <v>1053</v>
      </c>
      <c r="N543" s="66" t="s">
        <v>1056</v>
      </c>
      <c r="O543" s="66" t="s">
        <v>1060</v>
      </c>
      <c r="P543" s="66" t="s">
        <v>1062</v>
      </c>
      <c r="Q543" s="66" t="s">
        <v>1065</v>
      </c>
      <c r="R543" s="66" t="s">
        <v>1069</v>
      </c>
      <c r="S543" s="66" t="s">
        <v>1072</v>
      </c>
      <c r="T543" s="66" t="s">
        <v>1075</v>
      </c>
      <c r="U543" s="66" t="s">
        <v>1076</v>
      </c>
    </row>
    <row r="544" spans="1:22" s="1" customFormat="1" ht="20.25" customHeight="1" x14ac:dyDescent="0.15">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1048</v>
      </c>
      <c r="U544" s="70" t="s">
        <v>1048</v>
      </c>
    </row>
    <row r="545" spans="1:21" s="115" customFormat="1" ht="69.95" customHeight="1" x14ac:dyDescent="0.15">
      <c r="A545" s="252" t="s">
        <v>853</v>
      </c>
      <c r="C545" s="303" t="s">
        <v>348</v>
      </c>
      <c r="D545" s="304"/>
      <c r="E545" s="304"/>
      <c r="F545" s="304"/>
      <c r="G545" s="304"/>
      <c r="H545" s="305"/>
      <c r="I545" s="122" t="s">
        <v>349</v>
      </c>
      <c r="J545" s="116" t="str">
        <f t="shared" ref="J545:J557" si="24">IF(SUM(L545:U545)=0,IF(COUNTIF(L545:U545,"未確認")&gt;0,"未確認",IF(COUNTIF(L545:U545,"~*")&gt;0,"*",SUM(L545:U545))),SUM(L545:U545))</f>
        <v>*</v>
      </c>
      <c r="K545" s="201" t="str">
        <f t="shared" ref="K545:K557" si="25">IF(OR(COUNTIF(L545:U545,"未確認")&gt;0,COUNTIF(L545:U545,"*")&gt;0),"※","")</f>
        <v>※</v>
      </c>
      <c r="L545" s="117">
        <v>0</v>
      </c>
      <c r="M545" s="117">
        <v>0</v>
      </c>
      <c r="N545" s="117" t="s">
        <v>541</v>
      </c>
      <c r="O545" s="117">
        <v>0</v>
      </c>
      <c r="P545" s="117">
        <v>0</v>
      </c>
      <c r="Q545" s="117">
        <v>0</v>
      </c>
      <c r="R545" s="117">
        <v>0</v>
      </c>
      <c r="S545" s="117">
        <v>0</v>
      </c>
      <c r="T545" s="117">
        <v>0</v>
      </c>
      <c r="U545" s="117">
        <v>0</v>
      </c>
    </row>
    <row r="546" spans="1:21"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x14ac:dyDescent="0.15">
      <c r="A547" s="252" t="s">
        <v>855</v>
      </c>
      <c r="B547" s="119"/>
      <c r="C547" s="303" t="s">
        <v>352</v>
      </c>
      <c r="D547" s="304"/>
      <c r="E547" s="304"/>
      <c r="F547" s="304"/>
      <c r="G547" s="304"/>
      <c r="H547" s="305"/>
      <c r="I547" s="122" t="s">
        <v>353</v>
      </c>
      <c r="J547" s="116">
        <f t="shared" si="24"/>
        <v>16</v>
      </c>
      <c r="K547" s="201" t="str">
        <f t="shared" si="25"/>
        <v>※</v>
      </c>
      <c r="L547" s="117">
        <v>16</v>
      </c>
      <c r="M547" s="117">
        <v>0</v>
      </c>
      <c r="N547" s="117" t="s">
        <v>541</v>
      </c>
      <c r="O547" s="117" t="s">
        <v>541</v>
      </c>
      <c r="P547" s="117">
        <v>0</v>
      </c>
      <c r="Q547" s="117">
        <v>0</v>
      </c>
      <c r="R547" s="117">
        <v>0</v>
      </c>
      <c r="S547" s="117">
        <v>0</v>
      </c>
      <c r="T547" s="117">
        <v>0</v>
      </c>
      <c r="U547" s="117">
        <v>0</v>
      </c>
    </row>
    <row r="548" spans="1:21"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t="s">
        <v>541</v>
      </c>
      <c r="M549" s="117" t="s">
        <v>541</v>
      </c>
      <c r="N549" s="117">
        <v>0</v>
      </c>
      <c r="O549" s="117">
        <v>0</v>
      </c>
      <c r="P549" s="117">
        <v>0</v>
      </c>
      <c r="Q549" s="117">
        <v>0</v>
      </c>
      <c r="R549" s="117">
        <v>0</v>
      </c>
      <c r="S549" s="117">
        <v>0</v>
      </c>
      <c r="T549" s="117">
        <v>0</v>
      </c>
      <c r="U549" s="117">
        <v>0</v>
      </c>
    </row>
    <row r="550" spans="1:21"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row>
    <row r="551" spans="1:21"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x14ac:dyDescent="0.15">
      <c r="A553" s="252" t="s">
        <v>861</v>
      </c>
      <c r="B553" s="119"/>
      <c r="C553" s="316" t="s">
        <v>992</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v>0</v>
      </c>
      <c r="M554" s="117" t="s">
        <v>541</v>
      </c>
      <c r="N554" s="117">
        <v>0</v>
      </c>
      <c r="O554" s="117">
        <v>0</v>
      </c>
      <c r="P554" s="117">
        <v>0</v>
      </c>
      <c r="Q554" s="117">
        <v>0</v>
      </c>
      <c r="R554" s="117">
        <v>0</v>
      </c>
      <c r="S554" s="117">
        <v>0</v>
      </c>
      <c r="T554" s="117">
        <v>0</v>
      </c>
      <c r="U554" s="117">
        <v>0</v>
      </c>
    </row>
    <row r="555" spans="1:21"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x14ac:dyDescent="0.15">
      <c r="A556" s="252" t="s">
        <v>864</v>
      </c>
      <c r="B556" s="119"/>
      <c r="C556" s="303" t="s">
        <v>370</v>
      </c>
      <c r="D556" s="304"/>
      <c r="E556" s="304"/>
      <c r="F556" s="304"/>
      <c r="G556" s="304"/>
      <c r="H556" s="305"/>
      <c r="I556" s="138" t="s">
        <v>371</v>
      </c>
      <c r="J556" s="116" t="str">
        <f t="shared" si="24"/>
        <v>*</v>
      </c>
      <c r="K556" s="201" t="str">
        <f t="shared" si="25"/>
        <v>※</v>
      </c>
      <c r="L556" s="117">
        <v>0</v>
      </c>
      <c r="M556" s="117" t="s">
        <v>541</v>
      </c>
      <c r="N556" s="117">
        <v>0</v>
      </c>
      <c r="O556" s="117">
        <v>0</v>
      </c>
      <c r="P556" s="117">
        <v>0</v>
      </c>
      <c r="Q556" s="117">
        <v>0</v>
      </c>
      <c r="R556" s="117">
        <v>0</v>
      </c>
      <c r="S556" s="117">
        <v>0</v>
      </c>
      <c r="T556" s="117">
        <v>0</v>
      </c>
      <c r="U556" s="117">
        <v>0</v>
      </c>
    </row>
    <row r="557" spans="1:21"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x14ac:dyDescent="0.15">
      <c r="A558" s="251" t="s">
        <v>868</v>
      </c>
      <c r="B558" s="119"/>
      <c r="C558" s="316" t="s">
        <v>866</v>
      </c>
      <c r="D558" s="317"/>
      <c r="E558" s="317"/>
      <c r="F558" s="317"/>
      <c r="G558" s="317"/>
      <c r="H558" s="318"/>
      <c r="I558" s="296" t="s">
        <v>867</v>
      </c>
      <c r="J558" s="223"/>
      <c r="K558" s="242"/>
      <c r="L558" s="211" t="s">
        <v>1046</v>
      </c>
      <c r="M558" s="211" t="s">
        <v>1046</v>
      </c>
      <c r="N558" s="211" t="s">
        <v>1046</v>
      </c>
      <c r="O558" s="211" t="s">
        <v>1059</v>
      </c>
      <c r="P558" s="211" t="s">
        <v>1059</v>
      </c>
      <c r="Q558" s="211" t="s">
        <v>1059</v>
      </c>
      <c r="R558" s="211" t="s">
        <v>1059</v>
      </c>
      <c r="S558" s="211" t="s">
        <v>1059</v>
      </c>
      <c r="T558" s="211" t="s">
        <v>1059</v>
      </c>
      <c r="U558" s="211" t="s">
        <v>1059</v>
      </c>
    </row>
    <row r="559" spans="1:21" s="91" customFormat="1" ht="65.099999999999994" customHeight="1" x14ac:dyDescent="0.15">
      <c r="A559" s="243"/>
      <c r="B559" s="119"/>
      <c r="C559" s="325" t="s">
        <v>1024</v>
      </c>
      <c r="D559" s="326"/>
      <c r="E559" s="326"/>
      <c r="F559" s="326"/>
      <c r="G559" s="326"/>
      <c r="H559" s="327"/>
      <c r="I559" s="344" t="s">
        <v>375</v>
      </c>
      <c r="J559" s="207"/>
      <c r="K559" s="208"/>
      <c r="L559" s="124"/>
      <c r="M559" s="131"/>
      <c r="N559" s="131"/>
      <c r="O559" s="131"/>
      <c r="P559" s="131"/>
      <c r="Q559" s="131"/>
      <c r="R559" s="131"/>
      <c r="S559" s="131"/>
      <c r="T559" s="131"/>
      <c r="U559" s="131"/>
    </row>
    <row r="560" spans="1:21" s="91" customFormat="1" ht="34.5" customHeight="1" x14ac:dyDescent="0.15">
      <c r="A560" s="251" t="s">
        <v>870</v>
      </c>
      <c r="B560" s="119"/>
      <c r="C560" s="209"/>
      <c r="D560" s="417" t="s">
        <v>376</v>
      </c>
      <c r="E560" s="418"/>
      <c r="F560" s="418"/>
      <c r="G560" s="418"/>
      <c r="H560" s="419"/>
      <c r="I560" s="377"/>
      <c r="J560" s="207"/>
      <c r="K560" s="210"/>
      <c r="L560" s="211">
        <v>34.6</v>
      </c>
      <c r="M560" s="211">
        <v>74.599999999999994</v>
      </c>
      <c r="N560" s="211">
        <v>47.6</v>
      </c>
      <c r="O560" s="211">
        <v>57.3</v>
      </c>
      <c r="P560" s="211">
        <v>73.900000000000006</v>
      </c>
      <c r="Q560" s="211">
        <v>69.900000000000006</v>
      </c>
      <c r="R560" s="211">
        <v>49.2</v>
      </c>
      <c r="S560" s="211">
        <v>45</v>
      </c>
      <c r="T560" s="211" t="s">
        <v>533</v>
      </c>
      <c r="U560" s="211" t="s">
        <v>533</v>
      </c>
    </row>
    <row r="561" spans="1:21" s="91" customFormat="1" ht="34.5" customHeight="1" x14ac:dyDescent="0.15">
      <c r="A561" s="251" t="s">
        <v>871</v>
      </c>
      <c r="B561" s="119"/>
      <c r="C561" s="209"/>
      <c r="D561" s="417" t="s">
        <v>377</v>
      </c>
      <c r="E561" s="418"/>
      <c r="F561" s="418"/>
      <c r="G561" s="418"/>
      <c r="H561" s="419"/>
      <c r="I561" s="377"/>
      <c r="J561" s="207"/>
      <c r="K561" s="210"/>
      <c r="L561" s="211">
        <v>31.6</v>
      </c>
      <c r="M561" s="211">
        <v>29.4</v>
      </c>
      <c r="N561" s="211">
        <v>29.6</v>
      </c>
      <c r="O561" s="211">
        <v>42.6</v>
      </c>
      <c r="P561" s="211">
        <v>45.9</v>
      </c>
      <c r="Q561" s="211">
        <v>50</v>
      </c>
      <c r="R561" s="211">
        <v>28.8</v>
      </c>
      <c r="S561" s="211">
        <v>35</v>
      </c>
      <c r="T561" s="211" t="s">
        <v>533</v>
      </c>
      <c r="U561" s="211" t="s">
        <v>533</v>
      </c>
    </row>
    <row r="562" spans="1:21" s="91" customFormat="1" ht="34.5" customHeight="1" x14ac:dyDescent="0.15">
      <c r="A562" s="251" t="s">
        <v>872</v>
      </c>
      <c r="B562" s="119"/>
      <c r="C562" s="209"/>
      <c r="D562" s="417" t="s">
        <v>993</v>
      </c>
      <c r="E562" s="418"/>
      <c r="F562" s="418"/>
      <c r="G562" s="418"/>
      <c r="H562" s="419"/>
      <c r="I562" s="377"/>
      <c r="J562" s="207"/>
      <c r="K562" s="210"/>
      <c r="L562" s="211">
        <v>13.9</v>
      </c>
      <c r="M562" s="211">
        <v>19.2</v>
      </c>
      <c r="N562" s="211">
        <v>20</v>
      </c>
      <c r="O562" s="211">
        <v>19.8</v>
      </c>
      <c r="P562" s="211">
        <v>41</v>
      </c>
      <c r="Q562" s="211">
        <v>26.8</v>
      </c>
      <c r="R562" s="211">
        <v>27</v>
      </c>
      <c r="S562" s="211">
        <v>13.1</v>
      </c>
      <c r="T562" s="211" t="s">
        <v>533</v>
      </c>
      <c r="U562" s="211" t="s">
        <v>533</v>
      </c>
    </row>
    <row r="563" spans="1:21" s="91" customFormat="1" ht="34.5" customHeight="1" x14ac:dyDescent="0.15">
      <c r="A563" s="251" t="s">
        <v>873</v>
      </c>
      <c r="B563" s="119"/>
      <c r="C563" s="209"/>
      <c r="D563" s="417" t="s">
        <v>379</v>
      </c>
      <c r="E563" s="418"/>
      <c r="F563" s="418"/>
      <c r="G563" s="418"/>
      <c r="H563" s="419"/>
      <c r="I563" s="377"/>
      <c r="J563" s="207"/>
      <c r="K563" s="210"/>
      <c r="L563" s="211">
        <v>20.9</v>
      </c>
      <c r="M563" s="211">
        <v>19.3</v>
      </c>
      <c r="N563" s="211">
        <v>14.3</v>
      </c>
      <c r="O563" s="211">
        <v>22.6</v>
      </c>
      <c r="P563" s="211">
        <v>9.6</v>
      </c>
      <c r="Q563" s="211">
        <v>20.399999999999999</v>
      </c>
      <c r="R563" s="211">
        <v>8.3000000000000007</v>
      </c>
      <c r="S563" s="211">
        <v>11.8</v>
      </c>
      <c r="T563" s="211" t="s">
        <v>533</v>
      </c>
      <c r="U563" s="211" t="s">
        <v>533</v>
      </c>
    </row>
    <row r="564" spans="1:21" s="91" customFormat="1" ht="34.5" customHeight="1" x14ac:dyDescent="0.15">
      <c r="A564" s="251" t="s">
        <v>874</v>
      </c>
      <c r="B564" s="119"/>
      <c r="C564" s="209"/>
      <c r="D564" s="417" t="s">
        <v>380</v>
      </c>
      <c r="E564" s="418"/>
      <c r="F564" s="418"/>
      <c r="G564" s="418"/>
      <c r="H564" s="419"/>
      <c r="I564" s="377"/>
      <c r="J564" s="207"/>
      <c r="K564" s="210"/>
      <c r="L564" s="211">
        <v>19.399999999999999</v>
      </c>
      <c r="M564" s="211">
        <v>4.5</v>
      </c>
      <c r="N564" s="211">
        <v>2</v>
      </c>
      <c r="O564" s="211">
        <v>10.1</v>
      </c>
      <c r="P564" s="211">
        <v>0.3</v>
      </c>
      <c r="Q564" s="211">
        <v>2.6</v>
      </c>
      <c r="R564" s="211">
        <v>5.0999999999999996</v>
      </c>
      <c r="S564" s="211">
        <v>12</v>
      </c>
      <c r="T564" s="211" t="s">
        <v>533</v>
      </c>
      <c r="U564" s="211" t="s">
        <v>533</v>
      </c>
    </row>
    <row r="565" spans="1:21" s="91" customFormat="1" ht="34.5" customHeight="1" x14ac:dyDescent="0.15">
      <c r="A565" s="251" t="s">
        <v>875</v>
      </c>
      <c r="B565" s="119"/>
      <c r="C565" s="280"/>
      <c r="D565" s="417" t="s">
        <v>869</v>
      </c>
      <c r="E565" s="418"/>
      <c r="F565" s="418"/>
      <c r="G565" s="418"/>
      <c r="H565" s="419"/>
      <c r="I565" s="377"/>
      <c r="J565" s="207"/>
      <c r="K565" s="210"/>
      <c r="L565" s="211">
        <v>15</v>
      </c>
      <c r="M565" s="211">
        <v>37.700000000000003</v>
      </c>
      <c r="N565" s="211">
        <v>29.5</v>
      </c>
      <c r="O565" s="211">
        <v>26</v>
      </c>
      <c r="P565" s="211">
        <v>64.5</v>
      </c>
      <c r="Q565" s="211">
        <v>38.6</v>
      </c>
      <c r="R565" s="211">
        <v>43.4</v>
      </c>
      <c r="S565" s="211">
        <v>21</v>
      </c>
      <c r="T565" s="211" t="s">
        <v>533</v>
      </c>
      <c r="U565" s="211" t="s">
        <v>533</v>
      </c>
    </row>
    <row r="566" spans="1:21" s="91" customFormat="1" ht="34.5" customHeight="1" x14ac:dyDescent="0.15">
      <c r="A566" s="251" t="s">
        <v>876</v>
      </c>
      <c r="B566" s="119"/>
      <c r="C566" s="285"/>
      <c r="D566" s="417" t="s">
        <v>994</v>
      </c>
      <c r="E566" s="418"/>
      <c r="F566" s="418"/>
      <c r="G566" s="418"/>
      <c r="H566" s="419"/>
      <c r="I566" s="377"/>
      <c r="J566" s="213"/>
      <c r="K566" s="214"/>
      <c r="L566" s="211">
        <v>15</v>
      </c>
      <c r="M566" s="211">
        <v>37.700000000000003</v>
      </c>
      <c r="N566" s="211">
        <v>26</v>
      </c>
      <c r="O566" s="211">
        <v>26</v>
      </c>
      <c r="P566" s="211">
        <v>64.5</v>
      </c>
      <c r="Q566" s="211">
        <v>38.6</v>
      </c>
      <c r="R566" s="211">
        <v>43.4</v>
      </c>
      <c r="S566" s="211">
        <v>21</v>
      </c>
      <c r="T566" s="211" t="s">
        <v>533</v>
      </c>
      <c r="U566" s="211" t="s">
        <v>533</v>
      </c>
    </row>
    <row r="567" spans="1:21" s="91" customFormat="1" ht="42.75" customHeight="1" x14ac:dyDescent="0.15">
      <c r="A567" s="243"/>
      <c r="B567" s="119"/>
      <c r="C567" s="325" t="s">
        <v>1025</v>
      </c>
      <c r="D567" s="326"/>
      <c r="E567" s="326"/>
      <c r="F567" s="326"/>
      <c r="G567" s="326"/>
      <c r="H567" s="327"/>
      <c r="I567" s="377"/>
      <c r="J567" s="207"/>
      <c r="K567" s="208"/>
      <c r="L567" s="124"/>
      <c r="M567" s="131"/>
      <c r="N567" s="131"/>
      <c r="O567" s="131"/>
      <c r="P567" s="131"/>
      <c r="Q567" s="131"/>
      <c r="R567" s="131"/>
      <c r="S567" s="131"/>
      <c r="T567" s="131"/>
      <c r="U567" s="131"/>
    </row>
    <row r="568" spans="1:21"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x14ac:dyDescent="0.15">
      <c r="A570" s="251" t="s">
        <v>879</v>
      </c>
      <c r="B570" s="119"/>
      <c r="C570" s="209"/>
      <c r="D570" s="417" t="s">
        <v>993</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x14ac:dyDescent="0.15">
      <c r="A574" s="251" t="s">
        <v>883</v>
      </c>
      <c r="B574" s="119"/>
      <c r="C574" s="212"/>
      <c r="D574" s="417" t="s">
        <v>994</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row>
    <row r="576" spans="1:21" s="91" customFormat="1" ht="34.5" customHeight="1" x14ac:dyDescent="0.15">
      <c r="A576" s="251" t="s">
        <v>884</v>
      </c>
      <c r="B576" s="119"/>
      <c r="C576" s="209"/>
      <c r="D576" s="417" t="s">
        <v>376</v>
      </c>
      <c r="E576" s="418"/>
      <c r="F576" s="418"/>
      <c r="G576" s="418"/>
      <c r="H576" s="419"/>
      <c r="I576" s="377"/>
      <c r="J576" s="207"/>
      <c r="K576" s="210"/>
      <c r="L576" s="211">
        <v>34.6</v>
      </c>
      <c r="M576" s="211">
        <v>74.599999999999994</v>
      </c>
      <c r="N576" s="211">
        <v>47.6</v>
      </c>
      <c r="O576" s="211">
        <v>57.3</v>
      </c>
      <c r="P576" s="211">
        <v>73.900000000000006</v>
      </c>
      <c r="Q576" s="211">
        <v>69.900000000000006</v>
      </c>
      <c r="R576" s="211">
        <v>49.2</v>
      </c>
      <c r="S576" s="211">
        <v>45</v>
      </c>
      <c r="T576" s="211">
        <v>0</v>
      </c>
      <c r="U576" s="211">
        <v>0</v>
      </c>
    </row>
    <row r="577" spans="1:22" s="91" customFormat="1" ht="34.5" customHeight="1" x14ac:dyDescent="0.15">
      <c r="A577" s="251" t="s">
        <v>885</v>
      </c>
      <c r="B577" s="119"/>
      <c r="C577" s="209"/>
      <c r="D577" s="417" t="s">
        <v>377</v>
      </c>
      <c r="E577" s="418"/>
      <c r="F577" s="418"/>
      <c r="G577" s="418"/>
      <c r="H577" s="419"/>
      <c r="I577" s="377"/>
      <c r="J577" s="207"/>
      <c r="K577" s="210"/>
      <c r="L577" s="211">
        <v>31.6</v>
      </c>
      <c r="M577" s="211">
        <v>29.4</v>
      </c>
      <c r="N577" s="211">
        <v>29.6</v>
      </c>
      <c r="O577" s="211">
        <v>42.6</v>
      </c>
      <c r="P577" s="211">
        <v>45.9</v>
      </c>
      <c r="Q577" s="211">
        <v>50</v>
      </c>
      <c r="R577" s="211">
        <v>28.8</v>
      </c>
      <c r="S577" s="211">
        <v>35</v>
      </c>
      <c r="T577" s="211">
        <v>0</v>
      </c>
      <c r="U577" s="211">
        <v>0</v>
      </c>
    </row>
    <row r="578" spans="1:22" s="91" customFormat="1" ht="34.5" customHeight="1" x14ac:dyDescent="0.15">
      <c r="A578" s="251" t="s">
        <v>886</v>
      </c>
      <c r="B578" s="119"/>
      <c r="C578" s="209"/>
      <c r="D578" s="417" t="s">
        <v>993</v>
      </c>
      <c r="E578" s="418"/>
      <c r="F578" s="418"/>
      <c r="G578" s="418"/>
      <c r="H578" s="419"/>
      <c r="I578" s="377"/>
      <c r="J578" s="207"/>
      <c r="K578" s="210"/>
      <c r="L578" s="211">
        <v>13.9</v>
      </c>
      <c r="M578" s="211">
        <v>19.2</v>
      </c>
      <c r="N578" s="211">
        <v>20</v>
      </c>
      <c r="O578" s="211">
        <v>19.8</v>
      </c>
      <c r="P578" s="211">
        <v>41</v>
      </c>
      <c r="Q578" s="211">
        <v>26.8</v>
      </c>
      <c r="R578" s="211">
        <v>27</v>
      </c>
      <c r="S578" s="211">
        <v>13.1</v>
      </c>
      <c r="T578" s="211">
        <v>0</v>
      </c>
      <c r="U578" s="211">
        <v>0</v>
      </c>
    </row>
    <row r="579" spans="1:22" s="91" customFormat="1" ht="34.5" customHeight="1" x14ac:dyDescent="0.15">
      <c r="A579" s="251" t="s">
        <v>887</v>
      </c>
      <c r="B579" s="119"/>
      <c r="C579" s="209"/>
      <c r="D579" s="417" t="s">
        <v>379</v>
      </c>
      <c r="E579" s="418"/>
      <c r="F579" s="418"/>
      <c r="G579" s="418"/>
      <c r="H579" s="419"/>
      <c r="I579" s="377"/>
      <c r="J579" s="207"/>
      <c r="K579" s="210"/>
      <c r="L579" s="211">
        <v>20.9</v>
      </c>
      <c r="M579" s="211">
        <v>19.3</v>
      </c>
      <c r="N579" s="211">
        <v>14.3</v>
      </c>
      <c r="O579" s="211">
        <v>22.6</v>
      </c>
      <c r="P579" s="211">
        <v>9.6</v>
      </c>
      <c r="Q579" s="211">
        <v>20.399999999999999</v>
      </c>
      <c r="R579" s="211">
        <v>8.3000000000000007</v>
      </c>
      <c r="S579" s="211">
        <v>11.8</v>
      </c>
      <c r="T579" s="211">
        <v>0</v>
      </c>
      <c r="U579" s="211">
        <v>0</v>
      </c>
    </row>
    <row r="580" spans="1:22" s="91" customFormat="1" ht="34.5" customHeight="1" x14ac:dyDescent="0.15">
      <c r="A580" s="251" t="s">
        <v>888</v>
      </c>
      <c r="B580" s="119"/>
      <c r="C580" s="209"/>
      <c r="D580" s="417" t="s">
        <v>380</v>
      </c>
      <c r="E580" s="418"/>
      <c r="F580" s="418"/>
      <c r="G580" s="418"/>
      <c r="H580" s="419"/>
      <c r="I580" s="377"/>
      <c r="J580" s="207"/>
      <c r="K580" s="210"/>
      <c r="L580" s="211">
        <v>19.399999999999999</v>
      </c>
      <c r="M580" s="211">
        <v>4.5</v>
      </c>
      <c r="N580" s="211">
        <v>2</v>
      </c>
      <c r="O580" s="211">
        <v>10.1</v>
      </c>
      <c r="P580" s="211">
        <v>0.3</v>
      </c>
      <c r="Q580" s="211">
        <v>2.6</v>
      </c>
      <c r="R580" s="211">
        <v>5.0999999999999996</v>
      </c>
      <c r="S580" s="211">
        <v>12</v>
      </c>
      <c r="T580" s="211">
        <v>0</v>
      </c>
      <c r="U580" s="211">
        <v>0</v>
      </c>
    </row>
    <row r="581" spans="1:22" s="91" customFormat="1" ht="34.5" customHeight="1" x14ac:dyDescent="0.15">
      <c r="A581" s="251" t="s">
        <v>889</v>
      </c>
      <c r="B581" s="119"/>
      <c r="C581" s="209"/>
      <c r="D581" s="417" t="s">
        <v>869</v>
      </c>
      <c r="E581" s="418"/>
      <c r="F581" s="418"/>
      <c r="G581" s="418"/>
      <c r="H581" s="419"/>
      <c r="I581" s="377"/>
      <c r="J581" s="207"/>
      <c r="K581" s="210"/>
      <c r="L581" s="211">
        <v>15</v>
      </c>
      <c r="M581" s="211">
        <v>37.700000000000003</v>
      </c>
      <c r="N581" s="211">
        <v>29.5</v>
      </c>
      <c r="O581" s="211">
        <v>26</v>
      </c>
      <c r="P581" s="211">
        <v>64.5</v>
      </c>
      <c r="Q581" s="211">
        <v>38.6</v>
      </c>
      <c r="R581" s="211">
        <v>43.4</v>
      </c>
      <c r="S581" s="211">
        <v>21</v>
      </c>
      <c r="T581" s="211">
        <v>0</v>
      </c>
      <c r="U581" s="211">
        <v>0</v>
      </c>
    </row>
    <row r="582" spans="1:22" s="91" customFormat="1" ht="34.5" customHeight="1" x14ac:dyDescent="0.15">
      <c r="A582" s="251" t="s">
        <v>890</v>
      </c>
      <c r="B582" s="119"/>
      <c r="C582" s="212"/>
      <c r="D582" s="417" t="s">
        <v>994</v>
      </c>
      <c r="E582" s="418"/>
      <c r="F582" s="418"/>
      <c r="G582" s="418"/>
      <c r="H582" s="419"/>
      <c r="I582" s="378"/>
      <c r="J582" s="213"/>
      <c r="K582" s="214"/>
      <c r="L582" s="211">
        <v>15</v>
      </c>
      <c r="M582" s="211">
        <v>37.700000000000003</v>
      </c>
      <c r="N582" s="211">
        <v>26</v>
      </c>
      <c r="O582" s="211">
        <v>26</v>
      </c>
      <c r="P582" s="211">
        <v>64.5</v>
      </c>
      <c r="Q582" s="211">
        <v>38.6</v>
      </c>
      <c r="R582" s="211">
        <v>43.4</v>
      </c>
      <c r="S582" s="211">
        <v>21</v>
      </c>
      <c r="T582" s="211">
        <v>0</v>
      </c>
      <c r="U582" s="211">
        <v>0</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1047</v>
      </c>
      <c r="M588" s="66" t="s">
        <v>1053</v>
      </c>
      <c r="N588" s="66" t="s">
        <v>1056</v>
      </c>
      <c r="O588" s="66" t="s">
        <v>1060</v>
      </c>
      <c r="P588" s="66" t="s">
        <v>1062</v>
      </c>
      <c r="Q588" s="66" t="s">
        <v>1065</v>
      </c>
      <c r="R588" s="66" t="s">
        <v>1069</v>
      </c>
      <c r="S588" s="66" t="s">
        <v>1072</v>
      </c>
      <c r="T588" s="66" t="s">
        <v>1075</v>
      </c>
      <c r="U588" s="66" t="s">
        <v>1076</v>
      </c>
    </row>
    <row r="589" spans="1:22" s="1" customFormat="1" ht="20.25" customHeight="1" x14ac:dyDescent="0.15">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1048</v>
      </c>
      <c r="U589" s="70" t="s">
        <v>1048</v>
      </c>
    </row>
    <row r="590" spans="1:22" s="115" customFormat="1" ht="69.95" customHeight="1" x14ac:dyDescent="0.15">
      <c r="A590" s="252" t="s">
        <v>891</v>
      </c>
      <c r="C590" s="303" t="s">
        <v>386</v>
      </c>
      <c r="D590" s="304"/>
      <c r="E590" s="304"/>
      <c r="F590" s="304"/>
      <c r="G590" s="304"/>
      <c r="H590" s="305"/>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x14ac:dyDescent="0.15">
      <c r="A591" s="252" t="s">
        <v>892</v>
      </c>
      <c r="B591" s="84"/>
      <c r="C591" s="303" t="s">
        <v>388</v>
      </c>
      <c r="D591" s="304"/>
      <c r="E591" s="304"/>
      <c r="F591" s="304"/>
      <c r="G591" s="304"/>
      <c r="H591" s="305"/>
      <c r="I591" s="134" t="s">
        <v>389</v>
      </c>
      <c r="J591" s="116">
        <f>IF(SUM(L591:U591)=0,IF(COUNTIF(L591:U591,"未確認")&gt;0,"未確認",IF(COUNTIF(L591:U591,"~*")&gt;0,"*",SUM(L591:U591))),SUM(L591:U591))</f>
        <v>0</v>
      </c>
      <c r="K591" s="201" t="str">
        <f>IF(OR(COUNTIF(L591:U591,"未確認")&gt;0,COUNTIF(L591:U591,"*")&gt;0),"※","")</f>
        <v/>
      </c>
      <c r="L591" s="117">
        <v>0</v>
      </c>
      <c r="M591" s="117">
        <v>0</v>
      </c>
      <c r="N591" s="117">
        <v>0</v>
      </c>
      <c r="O591" s="117">
        <v>0</v>
      </c>
      <c r="P591" s="117">
        <v>0</v>
      </c>
      <c r="Q591" s="117">
        <v>0</v>
      </c>
      <c r="R591" s="117">
        <v>0</v>
      </c>
      <c r="S591" s="117">
        <v>0</v>
      </c>
      <c r="T591" s="117">
        <v>0</v>
      </c>
      <c r="U591" s="117">
        <v>0</v>
      </c>
    </row>
    <row r="592" spans="1:22" s="115" customFormat="1" ht="72" customHeight="1" x14ac:dyDescent="0.15">
      <c r="A592" s="252" t="s">
        <v>974</v>
      </c>
      <c r="B592" s="84"/>
      <c r="C592" s="303" t="s">
        <v>390</v>
      </c>
      <c r="D592" s="304"/>
      <c r="E592" s="304"/>
      <c r="F592" s="304"/>
      <c r="G592" s="304"/>
      <c r="H592" s="305"/>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x14ac:dyDescent="0.15">
      <c r="A593" s="252" t="s">
        <v>893</v>
      </c>
      <c r="B593" s="84"/>
      <c r="C593" s="303" t="s">
        <v>392</v>
      </c>
      <c r="D593" s="304"/>
      <c r="E593" s="304"/>
      <c r="F593" s="304"/>
      <c r="G593" s="304"/>
      <c r="H593" s="305"/>
      <c r="I593" s="294" t="s">
        <v>393</v>
      </c>
      <c r="J593" s="116">
        <f>IF(SUM(L593:U593)=0,IF(COUNTIF(L593:U593,"未確認")&gt;0,"未確認",IF(COUNTIF(L593:U593,"~*")&gt;0,"*",SUM(L593:U593))),SUM(L593:U593))</f>
        <v>643</v>
      </c>
      <c r="K593" s="201" t="str">
        <f>IF(OR(COUNTIF(L593:U593,"未確認")&gt;0,COUNTIF(L593:U593,"*")&gt;0),"※","")</f>
        <v/>
      </c>
      <c r="L593" s="117">
        <v>233</v>
      </c>
      <c r="M593" s="117">
        <v>19</v>
      </c>
      <c r="N593" s="117">
        <v>33</v>
      </c>
      <c r="O593" s="117">
        <v>70</v>
      </c>
      <c r="P593" s="117">
        <v>66</v>
      </c>
      <c r="Q593" s="117">
        <v>44</v>
      </c>
      <c r="R593" s="117">
        <v>44</v>
      </c>
      <c r="S593" s="117">
        <v>38</v>
      </c>
      <c r="T593" s="117">
        <v>40</v>
      </c>
      <c r="U593" s="117">
        <v>56</v>
      </c>
    </row>
    <row r="594" spans="1:21" s="115" customFormat="1" ht="84" customHeight="1" x14ac:dyDescent="0.15">
      <c r="A594" s="252" t="s">
        <v>894</v>
      </c>
      <c r="B594" s="84"/>
      <c r="C594" s="303" t="s">
        <v>394</v>
      </c>
      <c r="D594" s="304"/>
      <c r="E594" s="304"/>
      <c r="F594" s="304"/>
      <c r="G594" s="304"/>
      <c r="H594" s="305"/>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 customHeight="1" x14ac:dyDescent="0.15">
      <c r="A595" s="251" t="s">
        <v>895</v>
      </c>
      <c r="B595" s="84"/>
      <c r="C595" s="325" t="s">
        <v>995</v>
      </c>
      <c r="D595" s="326"/>
      <c r="E595" s="326"/>
      <c r="F595" s="326"/>
      <c r="G595" s="326"/>
      <c r="H595" s="327"/>
      <c r="I595" s="340" t="s">
        <v>397</v>
      </c>
      <c r="J595" s="140">
        <v>0</v>
      </c>
      <c r="K595" s="201" t="str">
        <f>IF(OR(COUNTIF(L595:U595,"未確認")&gt;0,COUNTIF(L595:U595,"~*")&gt;0),"※","")</f>
        <v/>
      </c>
      <c r="L595" s="216"/>
      <c r="M595" s="216"/>
      <c r="N595" s="216"/>
      <c r="O595" s="216"/>
      <c r="P595" s="216"/>
      <c r="Q595" s="216"/>
      <c r="R595" s="216"/>
      <c r="S595" s="216"/>
      <c r="T595" s="216"/>
      <c r="U595" s="216"/>
    </row>
    <row r="596" spans="1:21" s="115" customFormat="1" ht="35.1" customHeight="1" x14ac:dyDescent="0.15">
      <c r="A596" s="251" t="s">
        <v>896</v>
      </c>
      <c r="B596" s="84"/>
      <c r="C596" s="292"/>
      <c r="D596" s="293"/>
      <c r="E596" s="316" t="s">
        <v>398</v>
      </c>
      <c r="F596" s="317"/>
      <c r="G596" s="317"/>
      <c r="H596" s="318"/>
      <c r="I596" s="346"/>
      <c r="J596" s="140">
        <v>0</v>
      </c>
      <c r="K596" s="201" t="str">
        <f>IF(OR(COUNTIF(L596:U596,"未確認")&gt;0,COUNTIF(L596:U596,"~*")&gt;0),"※","")</f>
        <v/>
      </c>
      <c r="L596" s="216"/>
      <c r="M596" s="216"/>
      <c r="N596" s="216"/>
      <c r="O596" s="216"/>
      <c r="P596" s="216"/>
      <c r="Q596" s="216"/>
      <c r="R596" s="216"/>
      <c r="S596" s="216"/>
      <c r="T596" s="216"/>
      <c r="U596" s="216"/>
    </row>
    <row r="597" spans="1:21" s="115" customFormat="1" ht="35.1" customHeight="1" x14ac:dyDescent="0.15">
      <c r="A597" s="251" t="s">
        <v>897</v>
      </c>
      <c r="B597" s="84"/>
      <c r="C597" s="325" t="s">
        <v>996</v>
      </c>
      <c r="D597" s="326"/>
      <c r="E597" s="326"/>
      <c r="F597" s="326"/>
      <c r="G597" s="326"/>
      <c r="H597" s="327"/>
      <c r="I597" s="344" t="s">
        <v>400</v>
      </c>
      <c r="J597" s="140">
        <v>0</v>
      </c>
      <c r="K597" s="201" t="str">
        <f>IF(OR(COUNTIF(L597:U597,"未確認")&gt;0,COUNTIF(L597:U597,"~*")&gt;0),"※","")</f>
        <v/>
      </c>
      <c r="L597" s="216"/>
      <c r="M597" s="216"/>
      <c r="N597" s="216"/>
      <c r="O597" s="216"/>
      <c r="P597" s="216"/>
      <c r="Q597" s="216"/>
      <c r="R597" s="216"/>
      <c r="S597" s="216"/>
      <c r="T597" s="216"/>
      <c r="U597" s="216"/>
    </row>
    <row r="598" spans="1:21" s="115" customFormat="1" ht="35.1" customHeight="1" x14ac:dyDescent="0.15">
      <c r="A598" s="251" t="s">
        <v>898</v>
      </c>
      <c r="B598" s="84"/>
      <c r="C598" s="292"/>
      <c r="D598" s="293"/>
      <c r="E598" s="316" t="s">
        <v>398</v>
      </c>
      <c r="F598" s="317"/>
      <c r="G598" s="317"/>
      <c r="H598" s="318"/>
      <c r="I598" s="402"/>
      <c r="J598" s="140">
        <v>0</v>
      </c>
      <c r="K598" s="201" t="str">
        <f>IF(OR(COUNTIF(L598:U598,"未確認")&gt;0,COUNTIF(L598:U598,"~*")&gt;0),"※","")</f>
        <v/>
      </c>
      <c r="L598" s="216"/>
      <c r="M598" s="216"/>
      <c r="N598" s="216"/>
      <c r="O598" s="216"/>
      <c r="P598" s="216"/>
      <c r="Q598" s="216"/>
      <c r="R598" s="216"/>
      <c r="S598" s="216"/>
      <c r="T598" s="216"/>
      <c r="U598" s="216"/>
    </row>
    <row r="599" spans="1:21" s="115" customFormat="1" ht="42" customHeight="1" x14ac:dyDescent="0.15">
      <c r="A599" s="251" t="s">
        <v>899</v>
      </c>
      <c r="B599" s="84"/>
      <c r="C599" s="316" t="s">
        <v>997</v>
      </c>
      <c r="D599" s="317"/>
      <c r="E599" s="317"/>
      <c r="F599" s="317"/>
      <c r="G599" s="317"/>
      <c r="H599" s="318"/>
      <c r="I599" s="122" t="s">
        <v>402</v>
      </c>
      <c r="J599" s="116">
        <v>0</v>
      </c>
      <c r="K599" s="201" t="str">
        <f>IF(OR(COUNTIF(L599:U599,"未確認")&gt;0,COUNTIF(L599:U599,"~*")&gt;0),"※","")</f>
        <v/>
      </c>
      <c r="L599" s="216"/>
      <c r="M599" s="216"/>
      <c r="N599" s="216"/>
      <c r="O599" s="216"/>
      <c r="P599" s="216"/>
      <c r="Q599" s="216"/>
      <c r="R599" s="216"/>
      <c r="S599" s="216"/>
      <c r="T599" s="216"/>
      <c r="U599" s="216"/>
    </row>
    <row r="600" spans="1:21" s="115" customFormat="1" ht="56.1" customHeight="1" x14ac:dyDescent="0.15">
      <c r="A600" s="252" t="s">
        <v>900</v>
      </c>
      <c r="B600" s="84"/>
      <c r="C600" s="303" t="s">
        <v>403</v>
      </c>
      <c r="D600" s="304"/>
      <c r="E600" s="304"/>
      <c r="F600" s="304"/>
      <c r="G600" s="304"/>
      <c r="H600" s="305"/>
      <c r="I600" s="122" t="s">
        <v>404</v>
      </c>
      <c r="J600" s="116">
        <f t="shared" ref="J600:J605" si="26">IF(SUM(L600:U600)=0,IF(COUNTIF(L600:U600,"未確認")&gt;0,"未確認",IF(COUNTIF(L600:U600,"~*")&gt;0,"*",SUM(L600:U600))),SUM(L600:U600))</f>
        <v>17</v>
      </c>
      <c r="K600" s="201" t="str">
        <f t="shared" ref="K600:K605" si="27">IF(OR(COUNTIF(L600:U600,"未確認")&gt;0,COUNTIF(L600:U600,"*")&gt;0),"※","")</f>
        <v>※</v>
      </c>
      <c r="L600" s="117">
        <v>17</v>
      </c>
      <c r="M600" s="117" t="s">
        <v>541</v>
      </c>
      <c r="N600" s="117">
        <v>0</v>
      </c>
      <c r="O600" s="117">
        <v>0</v>
      </c>
      <c r="P600" s="117">
        <v>0</v>
      </c>
      <c r="Q600" s="117" t="s">
        <v>541</v>
      </c>
      <c r="R600" s="117" t="s">
        <v>541</v>
      </c>
      <c r="S600" s="117">
        <v>0</v>
      </c>
      <c r="T600" s="117">
        <v>0</v>
      </c>
      <c r="U600" s="117">
        <v>0</v>
      </c>
    </row>
    <row r="601" spans="1:21" s="115" customFormat="1" ht="56.1" customHeight="1" x14ac:dyDescent="0.15">
      <c r="A601" s="252" t="s">
        <v>901</v>
      </c>
      <c r="B601" s="84"/>
      <c r="C601" s="303" t="s">
        <v>405</v>
      </c>
      <c r="D601" s="304"/>
      <c r="E601" s="304"/>
      <c r="F601" s="304"/>
      <c r="G601" s="304"/>
      <c r="H601" s="305"/>
      <c r="I601" s="122" t="s">
        <v>406</v>
      </c>
      <c r="J601" s="116" t="str">
        <f t="shared" si="26"/>
        <v>*</v>
      </c>
      <c r="K601" s="201" t="str">
        <f t="shared" si="27"/>
        <v>※</v>
      </c>
      <c r="L601" s="117" t="s">
        <v>541</v>
      </c>
      <c r="M601" s="117">
        <v>0</v>
      </c>
      <c r="N601" s="117">
        <v>0</v>
      </c>
      <c r="O601" s="117">
        <v>0</v>
      </c>
      <c r="P601" s="117">
        <v>0</v>
      </c>
      <c r="Q601" s="117" t="s">
        <v>541</v>
      </c>
      <c r="R601" s="117">
        <v>0</v>
      </c>
      <c r="S601" s="117">
        <v>0</v>
      </c>
      <c r="T601" s="117">
        <v>0</v>
      </c>
      <c r="U601" s="117">
        <v>0</v>
      </c>
    </row>
    <row r="602" spans="1:21" s="91" customFormat="1" ht="56.1" customHeight="1" x14ac:dyDescent="0.15">
      <c r="A602" s="252" t="s">
        <v>902</v>
      </c>
      <c r="B602" s="84"/>
      <c r="C602" s="303" t="s">
        <v>407</v>
      </c>
      <c r="D602" s="304"/>
      <c r="E602" s="304"/>
      <c r="F602" s="304"/>
      <c r="G602" s="304"/>
      <c r="H602" s="305"/>
      <c r="I602" s="122" t="s">
        <v>408</v>
      </c>
      <c r="J602" s="116">
        <f t="shared" si="26"/>
        <v>14</v>
      </c>
      <c r="K602" s="201" t="str">
        <f t="shared" si="27"/>
        <v>※</v>
      </c>
      <c r="L602" s="117">
        <v>14</v>
      </c>
      <c r="M602" s="117">
        <v>0</v>
      </c>
      <c r="N602" s="117">
        <v>0</v>
      </c>
      <c r="O602" s="117">
        <v>0</v>
      </c>
      <c r="P602" s="117">
        <v>0</v>
      </c>
      <c r="Q602" s="117" t="s">
        <v>541</v>
      </c>
      <c r="R602" s="117">
        <v>0</v>
      </c>
      <c r="S602" s="117">
        <v>0</v>
      </c>
      <c r="T602" s="117">
        <v>0</v>
      </c>
      <c r="U602" s="117" t="s">
        <v>541</v>
      </c>
    </row>
    <row r="603" spans="1:21"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t="s">
        <v>541</v>
      </c>
      <c r="N603" s="117">
        <v>0</v>
      </c>
      <c r="O603" s="117">
        <v>0</v>
      </c>
      <c r="P603" s="117" t="s">
        <v>541</v>
      </c>
      <c r="Q603" s="117">
        <v>0</v>
      </c>
      <c r="R603" s="117">
        <v>0</v>
      </c>
      <c r="S603" s="117">
        <v>0</v>
      </c>
      <c r="T603" s="117">
        <v>0</v>
      </c>
      <c r="U603" s="117">
        <v>0</v>
      </c>
    </row>
    <row r="604" spans="1:21" s="91" customFormat="1" ht="42" customHeight="1" x14ac:dyDescent="0.15">
      <c r="A604" s="252" t="s">
        <v>904</v>
      </c>
      <c r="B604" s="84"/>
      <c r="C604" s="303" t="s">
        <v>411</v>
      </c>
      <c r="D604" s="304"/>
      <c r="E604" s="304"/>
      <c r="F604" s="304"/>
      <c r="G604" s="304"/>
      <c r="H604" s="305"/>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v>0</v>
      </c>
    </row>
    <row r="605" spans="1:21"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x14ac:dyDescent="0.15">
      <c r="A606" s="243"/>
      <c r="B606" s="18"/>
      <c r="C606" s="18"/>
      <c r="D606" s="18"/>
      <c r="E606" s="18"/>
      <c r="F606" s="18"/>
      <c r="G606" s="18"/>
      <c r="H606" s="14"/>
      <c r="I606" s="14"/>
      <c r="J606" s="88"/>
      <c r="K606" s="89"/>
      <c r="L606" s="90"/>
      <c r="M606" s="90"/>
      <c r="N606" s="90"/>
      <c r="O606" s="90"/>
      <c r="P606" s="90"/>
      <c r="Q606" s="90"/>
    </row>
    <row r="607" spans="1:21" s="83" customFormat="1" x14ac:dyDescent="0.15">
      <c r="A607" s="243"/>
      <c r="B607" s="84"/>
      <c r="C607" s="62"/>
      <c r="D607" s="62"/>
      <c r="E607" s="62"/>
      <c r="F607" s="62"/>
      <c r="G607" s="62"/>
      <c r="H607" s="92"/>
      <c r="I607" s="92"/>
      <c r="J607" s="88"/>
      <c r="K607" s="89"/>
      <c r="L607" s="90"/>
      <c r="M607" s="90"/>
      <c r="N607" s="90"/>
      <c r="O607" s="90"/>
      <c r="P607" s="90"/>
      <c r="Q607" s="90"/>
    </row>
    <row r="608" spans="1:21"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1047</v>
      </c>
      <c r="M611" s="66" t="s">
        <v>1053</v>
      </c>
      <c r="N611" s="66" t="s">
        <v>1056</v>
      </c>
      <c r="O611" s="66" t="s">
        <v>1060</v>
      </c>
      <c r="P611" s="66" t="s">
        <v>1062</v>
      </c>
      <c r="Q611" s="66" t="s">
        <v>1065</v>
      </c>
      <c r="R611" s="66" t="s">
        <v>1069</v>
      </c>
      <c r="S611" s="66" t="s">
        <v>1072</v>
      </c>
      <c r="T611" s="66" t="s">
        <v>1075</v>
      </c>
      <c r="U611" s="66" t="s">
        <v>1076</v>
      </c>
      <c r="V611" s="8"/>
    </row>
    <row r="612" spans="1:22" ht="20.25" customHeight="1" x14ac:dyDescent="0.15">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1048</v>
      </c>
      <c r="U612" s="70" t="s">
        <v>1048</v>
      </c>
      <c r="V612" s="8"/>
    </row>
    <row r="613" spans="1:22" s="118" customFormat="1" ht="71.25" customHeight="1" x14ac:dyDescent="0.15">
      <c r="A613" s="252" t="s">
        <v>906</v>
      </c>
      <c r="B613" s="115"/>
      <c r="C613" s="316" t="s">
        <v>998</v>
      </c>
      <c r="D613" s="317"/>
      <c r="E613" s="317"/>
      <c r="F613" s="317"/>
      <c r="G613" s="317"/>
      <c r="H613" s="318"/>
      <c r="I613" s="420" t="s">
        <v>1035</v>
      </c>
      <c r="J613" s="116">
        <f t="shared" ref="J613:J623" si="28">IF(SUM(L613:U613)=0,IF(COUNTIF(L613:U613,"未確認")&gt;0,"未確認",IF(COUNTIF(L613:U613,"~*")&gt;0,"*",SUM(L613:U613))),SUM(L613:U613))</f>
        <v>706</v>
      </c>
      <c r="K613" s="201" t="str">
        <f t="shared" ref="K613:K623" si="29">IF(OR(COUNTIF(L613:U613,"未確認")&gt;0,COUNTIF(L613:U613,"*")&gt;0),"※","")</f>
        <v/>
      </c>
      <c r="L613" s="117">
        <v>0</v>
      </c>
      <c r="M613" s="117">
        <v>0</v>
      </c>
      <c r="N613" s="117">
        <v>107</v>
      </c>
      <c r="O613" s="117">
        <v>97</v>
      </c>
      <c r="P613" s="117">
        <v>129</v>
      </c>
      <c r="Q613" s="117">
        <v>90</v>
      </c>
      <c r="R613" s="117">
        <v>77</v>
      </c>
      <c r="S613" s="117">
        <v>57</v>
      </c>
      <c r="T613" s="117">
        <v>74</v>
      </c>
      <c r="U613" s="117">
        <v>75</v>
      </c>
    </row>
    <row r="614" spans="1:22" s="118" customFormat="1" ht="71.25" customHeight="1" x14ac:dyDescent="0.15">
      <c r="A614" s="252" t="s">
        <v>907</v>
      </c>
      <c r="B614" s="115"/>
      <c r="C614" s="316" t="s">
        <v>999</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x14ac:dyDescent="0.15">
      <c r="A615" s="252" t="s">
        <v>908</v>
      </c>
      <c r="B615" s="115"/>
      <c r="C615" s="316" t="s">
        <v>975</v>
      </c>
      <c r="D615" s="317"/>
      <c r="E615" s="317"/>
      <c r="F615" s="317"/>
      <c r="G615" s="317"/>
      <c r="H615" s="318"/>
      <c r="I615" s="422"/>
      <c r="J615" s="116">
        <f t="shared" si="28"/>
        <v>81</v>
      </c>
      <c r="K615" s="201" t="str">
        <f t="shared" si="29"/>
        <v>※</v>
      </c>
      <c r="L615" s="117">
        <v>0</v>
      </c>
      <c r="M615" s="117">
        <v>0</v>
      </c>
      <c r="N615" s="117">
        <v>14</v>
      </c>
      <c r="O615" s="117">
        <v>67</v>
      </c>
      <c r="P615" s="117">
        <v>0</v>
      </c>
      <c r="Q615" s="117" t="s">
        <v>541</v>
      </c>
      <c r="R615" s="117" t="s">
        <v>541</v>
      </c>
      <c r="S615" s="117">
        <v>0</v>
      </c>
      <c r="T615" s="117">
        <v>0</v>
      </c>
      <c r="U615" s="117">
        <v>0</v>
      </c>
    </row>
    <row r="616" spans="1:22" s="118" customFormat="1" ht="69.95" customHeight="1" x14ac:dyDescent="0.15">
      <c r="A616" s="252" t="s">
        <v>909</v>
      </c>
      <c r="B616" s="115"/>
      <c r="C616" s="316" t="s">
        <v>976</v>
      </c>
      <c r="D616" s="317"/>
      <c r="E616" s="317"/>
      <c r="F616" s="317"/>
      <c r="G616" s="317"/>
      <c r="H616" s="318"/>
      <c r="I616" s="299" t="s">
        <v>1036</v>
      </c>
      <c r="J616" s="116">
        <f t="shared" si="28"/>
        <v>35</v>
      </c>
      <c r="K616" s="201" t="str">
        <f t="shared" si="29"/>
        <v>※</v>
      </c>
      <c r="L616" s="117">
        <v>0</v>
      </c>
      <c r="M616" s="117">
        <v>0</v>
      </c>
      <c r="N616" s="117">
        <v>0</v>
      </c>
      <c r="O616" s="117">
        <v>0</v>
      </c>
      <c r="P616" s="117" t="s">
        <v>541</v>
      </c>
      <c r="Q616" s="117" t="s">
        <v>541</v>
      </c>
      <c r="R616" s="117">
        <v>0</v>
      </c>
      <c r="S616" s="117" t="s">
        <v>541</v>
      </c>
      <c r="T616" s="117">
        <v>35</v>
      </c>
      <c r="U616" s="117" t="s">
        <v>541</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x14ac:dyDescent="0.15">
      <c r="A618" s="252" t="s">
        <v>911</v>
      </c>
      <c r="B618" s="115"/>
      <c r="C618" s="316" t="s">
        <v>1001</v>
      </c>
      <c r="D618" s="317"/>
      <c r="E618" s="317"/>
      <c r="F618" s="317"/>
      <c r="G618" s="317"/>
      <c r="H618" s="318"/>
      <c r="I618" s="138" t="s">
        <v>1029</v>
      </c>
      <c r="J618" s="116">
        <f t="shared" si="28"/>
        <v>0</v>
      </c>
      <c r="K618" s="201" t="str">
        <f t="shared" si="29"/>
        <v/>
      </c>
      <c r="L618" s="117">
        <v>0</v>
      </c>
      <c r="M618" s="117">
        <v>0</v>
      </c>
      <c r="N618" s="117">
        <v>0</v>
      </c>
      <c r="O618" s="117">
        <v>0</v>
      </c>
      <c r="P618" s="117">
        <v>0</v>
      </c>
      <c r="Q618" s="117">
        <v>0</v>
      </c>
      <c r="R618" s="117">
        <v>0</v>
      </c>
      <c r="S618" s="117">
        <v>0</v>
      </c>
      <c r="T618" s="117">
        <v>0</v>
      </c>
      <c r="U618" s="117">
        <v>0</v>
      </c>
    </row>
    <row r="619" spans="1:22" s="118" customFormat="1" ht="84" customHeight="1" x14ac:dyDescent="0.15">
      <c r="A619" s="252" t="s">
        <v>912</v>
      </c>
      <c r="B619" s="119"/>
      <c r="C619" s="316" t="s">
        <v>1026</v>
      </c>
      <c r="D619" s="317"/>
      <c r="E619" s="317"/>
      <c r="F619" s="317"/>
      <c r="G619" s="317"/>
      <c r="H619" s="318"/>
      <c r="I619" s="138" t="s">
        <v>1030</v>
      </c>
      <c r="J619" s="116">
        <f t="shared" si="28"/>
        <v>11</v>
      </c>
      <c r="K619" s="201" t="str">
        <f t="shared" si="29"/>
        <v>※</v>
      </c>
      <c r="L619" s="117">
        <v>0</v>
      </c>
      <c r="M619" s="117">
        <v>0</v>
      </c>
      <c r="N619" s="117" t="s">
        <v>541</v>
      </c>
      <c r="O619" s="117" t="s">
        <v>541</v>
      </c>
      <c r="P619" s="117" t="s">
        <v>541</v>
      </c>
      <c r="Q619" s="117">
        <v>0</v>
      </c>
      <c r="R619" s="117">
        <v>0</v>
      </c>
      <c r="S619" s="117">
        <v>11</v>
      </c>
      <c r="T619" s="117">
        <v>0</v>
      </c>
      <c r="U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t="s">
        <v>541</v>
      </c>
      <c r="O620" s="117" t="s">
        <v>541</v>
      </c>
      <c r="P620" s="117">
        <v>0</v>
      </c>
      <c r="Q620" s="117" t="s">
        <v>541</v>
      </c>
      <c r="R620" s="117" t="s">
        <v>541</v>
      </c>
      <c r="S620" s="117">
        <v>0</v>
      </c>
      <c r="T620" s="117" t="s">
        <v>541</v>
      </c>
      <c r="U620" s="117" t="s">
        <v>541</v>
      </c>
    </row>
    <row r="621" spans="1:22" s="118" customFormat="1" ht="84" customHeight="1" x14ac:dyDescent="0.15">
      <c r="A621" s="252" t="s">
        <v>914</v>
      </c>
      <c r="B621" s="119"/>
      <c r="C621" s="316" t="s">
        <v>1000</v>
      </c>
      <c r="D621" s="317"/>
      <c r="E621" s="317"/>
      <c r="F621" s="317"/>
      <c r="G621" s="317"/>
      <c r="H621" s="318"/>
      <c r="I621" s="122" t="s">
        <v>426</v>
      </c>
      <c r="J621" s="116" t="str">
        <f t="shared" si="28"/>
        <v>*</v>
      </c>
      <c r="K621" s="201" t="str">
        <f t="shared" si="29"/>
        <v>※</v>
      </c>
      <c r="L621" s="117">
        <v>0</v>
      </c>
      <c r="M621" s="117">
        <v>0</v>
      </c>
      <c r="N621" s="117">
        <v>0</v>
      </c>
      <c r="O621" s="117" t="s">
        <v>541</v>
      </c>
      <c r="P621" s="117" t="s">
        <v>541</v>
      </c>
      <c r="Q621" s="117" t="s">
        <v>541</v>
      </c>
      <c r="R621" s="117">
        <v>0</v>
      </c>
      <c r="S621" s="117">
        <v>0</v>
      </c>
      <c r="T621" s="117" t="s">
        <v>541</v>
      </c>
      <c r="U621" s="117" t="s">
        <v>541</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v>0</v>
      </c>
      <c r="N622" s="117" t="s">
        <v>541</v>
      </c>
      <c r="O622" s="117" t="s">
        <v>541</v>
      </c>
      <c r="P622" s="117" t="s">
        <v>541</v>
      </c>
      <c r="Q622" s="117" t="s">
        <v>541</v>
      </c>
      <c r="R622" s="117" t="s">
        <v>541</v>
      </c>
      <c r="S622" s="117" t="s">
        <v>541</v>
      </c>
      <c r="T622" s="117" t="s">
        <v>541</v>
      </c>
      <c r="U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1047</v>
      </c>
      <c r="M629" s="66" t="s">
        <v>1053</v>
      </c>
      <c r="N629" s="66" t="s">
        <v>1056</v>
      </c>
      <c r="O629" s="66" t="s">
        <v>1060</v>
      </c>
      <c r="P629" s="66" t="s">
        <v>1062</v>
      </c>
      <c r="Q629" s="66" t="s">
        <v>1065</v>
      </c>
      <c r="R629" s="66" t="s">
        <v>1069</v>
      </c>
      <c r="S629" s="66" t="s">
        <v>1072</v>
      </c>
      <c r="T629" s="66" t="s">
        <v>1075</v>
      </c>
      <c r="U629" s="66" t="s">
        <v>1076</v>
      </c>
      <c r="V629" s="8"/>
    </row>
    <row r="630" spans="1:22" ht="20.25" customHeight="1" x14ac:dyDescent="0.15">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1048</v>
      </c>
      <c r="U630" s="70" t="s">
        <v>1048</v>
      </c>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IF(SUM(L631:U631)=0,IF(COUNTIF(L631:U631,"未確認")&gt;0,"未確認",IF(COUNTIF(L631:U631,"~*")&gt;0,"*",SUM(L631:U631))),SUM(L631:U631))</f>
        <v>199</v>
      </c>
      <c r="K631" s="201" t="str">
        <f t="shared" ref="K631:K638" si="31">IF(OR(COUNTIF(L631:U631,"未確認")&gt;0,COUNTIF(L631:U631,"*")&gt;0),"※","")</f>
        <v>※</v>
      </c>
      <c r="L631" s="117">
        <v>35</v>
      </c>
      <c r="M631" s="117">
        <v>27</v>
      </c>
      <c r="N631" s="117" t="s">
        <v>541</v>
      </c>
      <c r="O631" s="117" t="s">
        <v>541</v>
      </c>
      <c r="P631" s="117">
        <v>17</v>
      </c>
      <c r="Q631" s="117">
        <v>34</v>
      </c>
      <c r="R631" s="117">
        <v>20</v>
      </c>
      <c r="S631" s="117" t="s">
        <v>541</v>
      </c>
      <c r="T631" s="117">
        <v>46</v>
      </c>
      <c r="U631" s="117">
        <v>20</v>
      </c>
    </row>
    <row r="632" spans="1:22" s="118" customFormat="1" ht="56.1" customHeight="1" x14ac:dyDescent="0.15">
      <c r="A632" s="252" t="s">
        <v>918</v>
      </c>
      <c r="B632" s="119"/>
      <c r="C632" s="303" t="s">
        <v>434</v>
      </c>
      <c r="D632" s="304"/>
      <c r="E632" s="304"/>
      <c r="F632" s="304"/>
      <c r="G632" s="304"/>
      <c r="H632" s="305"/>
      <c r="I632" s="122" t="s">
        <v>435</v>
      </c>
      <c r="J632" s="116">
        <f t="shared" si="30"/>
        <v>1591</v>
      </c>
      <c r="K632" s="201" t="str">
        <f t="shared" si="31"/>
        <v>※</v>
      </c>
      <c r="L632" s="117">
        <v>96</v>
      </c>
      <c r="M632" s="117" t="s">
        <v>541</v>
      </c>
      <c r="N632" s="117">
        <v>175</v>
      </c>
      <c r="O632" s="117">
        <v>245</v>
      </c>
      <c r="P632" s="117">
        <v>370</v>
      </c>
      <c r="Q632" s="117">
        <v>124</v>
      </c>
      <c r="R632" s="117">
        <v>150</v>
      </c>
      <c r="S632" s="117">
        <v>195</v>
      </c>
      <c r="T632" s="117">
        <v>142</v>
      </c>
      <c r="U632" s="117">
        <v>94</v>
      </c>
    </row>
    <row r="633" spans="1:22" s="118" customFormat="1" ht="57" x14ac:dyDescent="0.15">
      <c r="A633" s="252" t="s">
        <v>919</v>
      </c>
      <c r="B633" s="119"/>
      <c r="C633" s="303" t="s">
        <v>436</v>
      </c>
      <c r="D633" s="304"/>
      <c r="E633" s="304"/>
      <c r="F633" s="304"/>
      <c r="G633" s="304"/>
      <c r="H633" s="305"/>
      <c r="I633" s="122" t="s">
        <v>437</v>
      </c>
      <c r="J633" s="116">
        <f t="shared" si="30"/>
        <v>470</v>
      </c>
      <c r="K633" s="201" t="str">
        <f t="shared" si="31"/>
        <v/>
      </c>
      <c r="L633" s="117">
        <v>127</v>
      </c>
      <c r="M633" s="117">
        <v>23</v>
      </c>
      <c r="N633" s="117">
        <v>10</v>
      </c>
      <c r="O633" s="117">
        <v>39</v>
      </c>
      <c r="P633" s="117">
        <v>53</v>
      </c>
      <c r="Q633" s="117">
        <v>101</v>
      </c>
      <c r="R633" s="117">
        <v>26</v>
      </c>
      <c r="S633" s="117">
        <v>29</v>
      </c>
      <c r="T633" s="117">
        <v>44</v>
      </c>
      <c r="U633" s="117">
        <v>18</v>
      </c>
    </row>
    <row r="634" spans="1:22" s="118" customFormat="1" ht="56.1" customHeight="1" x14ac:dyDescent="0.15">
      <c r="A634" s="252" t="s">
        <v>920</v>
      </c>
      <c r="B634" s="119"/>
      <c r="C634" s="316" t="s">
        <v>1027</v>
      </c>
      <c r="D634" s="317"/>
      <c r="E634" s="317"/>
      <c r="F634" s="317"/>
      <c r="G634" s="317"/>
      <c r="H634" s="318"/>
      <c r="I634" s="122" t="s">
        <v>439</v>
      </c>
      <c r="J634" s="116">
        <f t="shared" si="30"/>
        <v>100</v>
      </c>
      <c r="K634" s="201" t="str">
        <f t="shared" si="31"/>
        <v>※</v>
      </c>
      <c r="L634" s="117">
        <v>35</v>
      </c>
      <c r="M634" s="117">
        <v>43</v>
      </c>
      <c r="N634" s="117">
        <v>0</v>
      </c>
      <c r="O634" s="117" t="s">
        <v>541</v>
      </c>
      <c r="P634" s="117" t="s">
        <v>541</v>
      </c>
      <c r="Q634" s="117">
        <v>0</v>
      </c>
      <c r="R634" s="117">
        <v>0</v>
      </c>
      <c r="S634" s="117">
        <v>0</v>
      </c>
      <c r="T634" s="117">
        <v>22</v>
      </c>
      <c r="U634" s="117" t="s">
        <v>541</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c r="O635" s="117">
        <v>0</v>
      </c>
      <c r="P635" s="117">
        <v>0</v>
      </c>
      <c r="Q635" s="117">
        <v>0</v>
      </c>
      <c r="R635" s="117">
        <v>0</v>
      </c>
      <c r="S635" s="117">
        <v>0</v>
      </c>
      <c r="T635" s="117">
        <v>0</v>
      </c>
      <c r="U635" s="117">
        <v>0</v>
      </c>
    </row>
    <row r="636" spans="1:22" s="118" customFormat="1" ht="69.95" customHeight="1" x14ac:dyDescent="0.15">
      <c r="A636" s="252" t="s">
        <v>922</v>
      </c>
      <c r="B636" s="119"/>
      <c r="C636" s="303" t="s">
        <v>442</v>
      </c>
      <c r="D636" s="304"/>
      <c r="E636" s="304"/>
      <c r="F636" s="304"/>
      <c r="G636" s="304"/>
      <c r="H636" s="305"/>
      <c r="I636" s="122" t="s">
        <v>443</v>
      </c>
      <c r="J636" s="116">
        <f t="shared" si="30"/>
        <v>31</v>
      </c>
      <c r="K636" s="201" t="str">
        <f t="shared" si="31"/>
        <v>※</v>
      </c>
      <c r="L636" s="117">
        <v>16</v>
      </c>
      <c r="M636" s="117">
        <v>15</v>
      </c>
      <c r="N636" s="117">
        <v>0</v>
      </c>
      <c r="O636" s="117">
        <v>0</v>
      </c>
      <c r="P636" s="117" t="s">
        <v>541</v>
      </c>
      <c r="Q636" s="117" t="s">
        <v>541</v>
      </c>
      <c r="R636" s="117" t="s">
        <v>541</v>
      </c>
      <c r="S636" s="117">
        <v>0</v>
      </c>
      <c r="T636" s="117">
        <v>0</v>
      </c>
      <c r="U636" s="117" t="s">
        <v>541</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t="s">
        <v>541</v>
      </c>
      <c r="N637" s="117">
        <v>0</v>
      </c>
      <c r="O637" s="117">
        <v>0</v>
      </c>
      <c r="P637" s="117">
        <v>0</v>
      </c>
      <c r="Q637" s="117" t="s">
        <v>541</v>
      </c>
      <c r="R637" s="117">
        <v>0</v>
      </c>
      <c r="S637" s="117">
        <v>0</v>
      </c>
      <c r="T637" s="117" t="s">
        <v>541</v>
      </c>
      <c r="U637" s="117">
        <v>0</v>
      </c>
    </row>
    <row r="638" spans="1:22" s="118" customFormat="1" ht="84" customHeight="1" x14ac:dyDescent="0.15">
      <c r="A638" s="252" t="s">
        <v>924</v>
      </c>
      <c r="B638" s="119"/>
      <c r="C638" s="316" t="s">
        <v>1002</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1047</v>
      </c>
      <c r="M644" s="66" t="s">
        <v>1053</v>
      </c>
      <c r="N644" s="66" t="s">
        <v>1056</v>
      </c>
      <c r="O644" s="66" t="s">
        <v>1060</v>
      </c>
      <c r="P644" s="66" t="s">
        <v>1062</v>
      </c>
      <c r="Q644" s="66" t="s">
        <v>1065</v>
      </c>
      <c r="R644" s="66" t="s">
        <v>1069</v>
      </c>
      <c r="S644" s="66" t="s">
        <v>1072</v>
      </c>
      <c r="T644" s="66" t="s">
        <v>1075</v>
      </c>
      <c r="U644" s="66" t="s">
        <v>1076</v>
      </c>
      <c r="V644" s="8"/>
    </row>
    <row r="645" spans="1:22" ht="20.25" customHeight="1" x14ac:dyDescent="0.15">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1048</v>
      </c>
      <c r="U645" s="70" t="s">
        <v>1048</v>
      </c>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IF(SUM(L646:U646)=0,IF(COUNTIF(L646:U646,"未確認")&gt;0,"未確認",IF(COUNTIF(L646:U646,"~*")&gt;0,"*",SUM(L646:U646))),SUM(L646:U646))</f>
        <v>0</v>
      </c>
      <c r="K646" s="201" t="str">
        <f t="shared" ref="K646:K660" si="33">IF(OR(COUNTIF(L646:U646,"未確認")&gt;0,COUNTIF(L646:U646,"*")&gt;0),"※","")</f>
        <v/>
      </c>
      <c r="L646" s="117">
        <v>0</v>
      </c>
      <c r="M646" s="117">
        <v>0</v>
      </c>
      <c r="N646" s="117">
        <v>0</v>
      </c>
      <c r="O646" s="117">
        <v>0</v>
      </c>
      <c r="P646" s="117">
        <v>0</v>
      </c>
      <c r="Q646" s="117">
        <v>0</v>
      </c>
      <c r="R646" s="117">
        <v>0</v>
      </c>
      <c r="S646" s="117">
        <v>0</v>
      </c>
      <c r="T646" s="117">
        <v>0</v>
      </c>
      <c r="U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c r="N648" s="117">
        <v>0</v>
      </c>
      <c r="O648" s="117">
        <v>0</v>
      </c>
      <c r="P648" s="117">
        <v>0</v>
      </c>
      <c r="Q648" s="117">
        <v>0</v>
      </c>
      <c r="R648" s="117">
        <v>0</v>
      </c>
      <c r="S648" s="117">
        <v>0</v>
      </c>
      <c r="T648" s="117">
        <v>0</v>
      </c>
      <c r="U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c r="N650" s="117">
        <v>0</v>
      </c>
      <c r="O650" s="117">
        <v>0</v>
      </c>
      <c r="P650" s="117">
        <v>0</v>
      </c>
      <c r="Q650" s="117">
        <v>0</v>
      </c>
      <c r="R650" s="117">
        <v>0</v>
      </c>
      <c r="S650" s="117">
        <v>0</v>
      </c>
      <c r="T650" s="117">
        <v>0</v>
      </c>
      <c r="U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v>0</v>
      </c>
      <c r="N653" s="117">
        <v>0</v>
      </c>
      <c r="O653" s="117">
        <v>0</v>
      </c>
      <c r="P653" s="117">
        <v>0</v>
      </c>
      <c r="Q653" s="117">
        <v>0</v>
      </c>
      <c r="R653" s="117">
        <v>0</v>
      </c>
      <c r="S653" s="117">
        <v>0</v>
      </c>
      <c r="T653" s="117" t="s">
        <v>541</v>
      </c>
      <c r="U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c r="N655" s="117">
        <v>0</v>
      </c>
      <c r="O655" s="117">
        <v>0</v>
      </c>
      <c r="P655" s="117">
        <v>0</v>
      </c>
      <c r="Q655" s="117">
        <v>0</v>
      </c>
      <c r="R655" s="117">
        <v>0</v>
      </c>
      <c r="S655" s="117">
        <v>0</v>
      </c>
      <c r="T655" s="117">
        <v>0</v>
      </c>
      <c r="U655" s="117">
        <v>0</v>
      </c>
    </row>
    <row r="656" spans="1:22" s="118" customFormat="1" ht="72" customHeight="1" x14ac:dyDescent="0.15">
      <c r="A656" s="252" t="s">
        <v>935</v>
      </c>
      <c r="B656" s="84"/>
      <c r="C656" s="316" t="s">
        <v>977</v>
      </c>
      <c r="D656" s="317"/>
      <c r="E656" s="317"/>
      <c r="F656" s="317"/>
      <c r="G656" s="317"/>
      <c r="H656" s="318"/>
      <c r="I656" s="138" t="s">
        <v>1037</v>
      </c>
      <c r="J656" s="116">
        <f t="shared" si="32"/>
        <v>122</v>
      </c>
      <c r="K656" s="201" t="str">
        <f t="shared" si="33"/>
        <v/>
      </c>
      <c r="L656" s="117">
        <v>0</v>
      </c>
      <c r="M656" s="117">
        <v>122</v>
      </c>
      <c r="N656" s="117">
        <v>0</v>
      </c>
      <c r="O656" s="117">
        <v>0</v>
      </c>
      <c r="P656" s="117">
        <v>0</v>
      </c>
      <c r="Q656" s="117">
        <v>0</v>
      </c>
      <c r="R656" s="117">
        <v>0</v>
      </c>
      <c r="S656" s="117">
        <v>0</v>
      </c>
      <c r="T656" s="117">
        <v>0</v>
      </c>
      <c r="U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row>
    <row r="658" spans="1:22" s="118" customFormat="1" ht="56.1" customHeight="1" x14ac:dyDescent="0.15">
      <c r="A658" s="252" t="s">
        <v>946</v>
      </c>
      <c r="B658" s="84"/>
      <c r="C658" s="303" t="s">
        <v>471</v>
      </c>
      <c r="D658" s="304"/>
      <c r="E658" s="304"/>
      <c r="F658" s="304"/>
      <c r="G658" s="304"/>
      <c r="H658" s="305"/>
      <c r="I658" s="122" t="s">
        <v>472</v>
      </c>
      <c r="J658" s="116">
        <f t="shared" si="32"/>
        <v>115</v>
      </c>
      <c r="K658" s="201" t="str">
        <f t="shared" si="33"/>
        <v>※</v>
      </c>
      <c r="L658" s="117">
        <v>19</v>
      </c>
      <c r="M658" s="117" t="s">
        <v>541</v>
      </c>
      <c r="N658" s="117">
        <v>0</v>
      </c>
      <c r="O658" s="117">
        <v>36</v>
      </c>
      <c r="P658" s="117">
        <v>23</v>
      </c>
      <c r="Q658" s="117" t="s">
        <v>541</v>
      </c>
      <c r="R658" s="117">
        <v>12</v>
      </c>
      <c r="S658" s="117">
        <v>13</v>
      </c>
      <c r="T658" s="117">
        <v>12</v>
      </c>
      <c r="U658" s="117" t="s">
        <v>541</v>
      </c>
    </row>
    <row r="659" spans="1:22" s="118" customFormat="1" ht="69.95" customHeight="1" x14ac:dyDescent="0.15">
      <c r="A659" s="252" t="s">
        <v>947</v>
      </c>
      <c r="B659" s="84"/>
      <c r="C659" s="316" t="s">
        <v>1003</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1047</v>
      </c>
      <c r="M665" s="66" t="s">
        <v>1053</v>
      </c>
      <c r="N665" s="66" t="s">
        <v>1056</v>
      </c>
      <c r="O665" s="66" t="s">
        <v>1060</v>
      </c>
      <c r="P665" s="66" t="s">
        <v>1062</v>
      </c>
      <c r="Q665" s="66" t="s">
        <v>1065</v>
      </c>
      <c r="R665" s="66" t="s">
        <v>1069</v>
      </c>
      <c r="S665" s="66" t="s">
        <v>1072</v>
      </c>
      <c r="T665" s="66" t="s">
        <v>1075</v>
      </c>
      <c r="U665" s="66" t="s">
        <v>1076</v>
      </c>
      <c r="V665" s="8"/>
    </row>
    <row r="666" spans="1:22" ht="20.25" customHeight="1" x14ac:dyDescent="0.15">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1048</v>
      </c>
      <c r="U666" s="70" t="s">
        <v>1048</v>
      </c>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x14ac:dyDescent="0.15">
      <c r="A670" s="251" t="s">
        <v>953</v>
      </c>
      <c r="B670" s="84"/>
      <c r="C670" s="325" t="s">
        <v>485</v>
      </c>
      <c r="D670" s="326"/>
      <c r="E670" s="326"/>
      <c r="F670" s="326"/>
      <c r="G670" s="326"/>
      <c r="H670" s="327"/>
      <c r="I670" s="344" t="s">
        <v>1031</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 customHeight="1" x14ac:dyDescent="0.15">
      <c r="A672" s="251" t="s">
        <v>955</v>
      </c>
      <c r="B672" s="84"/>
      <c r="C672" s="229"/>
      <c r="D672" s="286"/>
      <c r="E672" s="423"/>
      <c r="F672" s="424"/>
      <c r="G672" s="417" t="s">
        <v>1004</v>
      </c>
      <c r="H672" s="419"/>
      <c r="I672" s="402"/>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099999999999994" customHeight="1" x14ac:dyDescent="0.15">
      <c r="A673" s="251" t="s">
        <v>956</v>
      </c>
      <c r="B673" s="84"/>
      <c r="C673" s="325" t="s">
        <v>1028</v>
      </c>
      <c r="D673" s="326"/>
      <c r="E673" s="326"/>
      <c r="F673" s="326"/>
      <c r="G673" s="326"/>
      <c r="H673" s="327"/>
      <c r="I673" s="344" t="s">
        <v>1032</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x14ac:dyDescent="0.15">
      <c r="A674" s="251" t="s">
        <v>957</v>
      </c>
      <c r="B674" s="84"/>
      <c r="C674" s="289"/>
      <c r="D674" s="291"/>
      <c r="E674" s="316" t="s">
        <v>1005</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 customHeight="1" x14ac:dyDescent="0.15">
      <c r="A675" s="251" t="s">
        <v>958</v>
      </c>
      <c r="B675" s="84"/>
      <c r="C675" s="316" t="s">
        <v>1006</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1047</v>
      </c>
      <c r="M681" s="66" t="s">
        <v>1053</v>
      </c>
      <c r="N681" s="66" t="s">
        <v>1056</v>
      </c>
      <c r="O681" s="66" t="s">
        <v>1060</v>
      </c>
      <c r="P681" s="66" t="s">
        <v>1062</v>
      </c>
      <c r="Q681" s="66" t="s">
        <v>1065</v>
      </c>
      <c r="R681" s="66" t="s">
        <v>1069</v>
      </c>
      <c r="S681" s="66" t="s">
        <v>1072</v>
      </c>
      <c r="T681" s="66" t="s">
        <v>1075</v>
      </c>
      <c r="U681" s="66" t="s">
        <v>1076</v>
      </c>
      <c r="V681" s="8"/>
    </row>
    <row r="682" spans="1:22" ht="20.25" customHeight="1" x14ac:dyDescent="0.15">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1048</v>
      </c>
      <c r="U682" s="70" t="s">
        <v>1048</v>
      </c>
      <c r="V682" s="8"/>
    </row>
    <row r="683" spans="1:22" s="118" customFormat="1" ht="111.95" customHeight="1" x14ac:dyDescent="0.15">
      <c r="A683" s="252" t="s">
        <v>962</v>
      </c>
      <c r="B683" s="119"/>
      <c r="C683" s="316" t="s">
        <v>961</v>
      </c>
      <c r="D683" s="317"/>
      <c r="E683" s="317"/>
      <c r="F683" s="317"/>
      <c r="G683" s="317"/>
      <c r="H683" s="318"/>
      <c r="I683" s="138" t="s">
        <v>1033</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x14ac:dyDescent="0.15">
      <c r="A684" s="252" t="s">
        <v>960</v>
      </c>
      <c r="B684" s="119"/>
      <c r="C684" s="303" t="s">
        <v>498</v>
      </c>
      <c r="D684" s="304"/>
      <c r="E684" s="304"/>
      <c r="F684" s="304"/>
      <c r="G684" s="304"/>
      <c r="H684" s="305"/>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x14ac:dyDescent="0.15">
      <c r="A685" s="252" t="s">
        <v>959</v>
      </c>
      <c r="B685" s="119"/>
      <c r="C685" s="303" t="s">
        <v>500</v>
      </c>
      <c r="D685" s="304"/>
      <c r="E685" s="304"/>
      <c r="F685" s="304"/>
      <c r="G685" s="304"/>
      <c r="H685" s="305"/>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1047</v>
      </c>
      <c r="M691" s="66" t="s">
        <v>1053</v>
      </c>
      <c r="N691" s="66" t="s">
        <v>1056</v>
      </c>
      <c r="O691" s="66" t="s">
        <v>1060</v>
      </c>
      <c r="P691" s="66" t="s">
        <v>1062</v>
      </c>
      <c r="Q691" s="66" t="s">
        <v>1065</v>
      </c>
      <c r="R691" s="66" t="s">
        <v>1069</v>
      </c>
      <c r="S691" s="66" t="s">
        <v>1072</v>
      </c>
      <c r="T691" s="66" t="s">
        <v>1075</v>
      </c>
      <c r="U691" s="66" t="s">
        <v>1076</v>
      </c>
      <c r="V691" s="8"/>
    </row>
    <row r="692" spans="1:22" ht="20.25" customHeight="1" x14ac:dyDescent="0.15">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1048</v>
      </c>
      <c r="U692" s="70" t="s">
        <v>1048</v>
      </c>
      <c r="V692" s="8"/>
    </row>
    <row r="693" spans="1:22" s="118" customFormat="1" ht="56.1" customHeight="1" x14ac:dyDescent="0.15">
      <c r="A693" s="252" t="s">
        <v>963</v>
      </c>
      <c r="B693" s="115"/>
      <c r="C693" s="303" t="s">
        <v>503</v>
      </c>
      <c r="D693" s="304"/>
      <c r="E693" s="304"/>
      <c r="F693" s="304"/>
      <c r="G693" s="304"/>
      <c r="H693" s="305"/>
      <c r="I693" s="122" t="s">
        <v>504</v>
      </c>
      <c r="J693" s="116">
        <f>IF(SUM(L693:U693)=0,IF(COUNTIF(L693:U693,"未確認")&gt;0,"未確認",IF(COUNTIF(L693:U693,"~*")&gt;0,"*",SUM(L693:U693))),SUM(L693:U693))</f>
        <v>0</v>
      </c>
      <c r="K693" s="201" t="str">
        <f>IF(OR(COUNTIF(L693:U693,"未確認")&gt;0,COUNTIF(L693:U693,"*")&gt;0),"※","")</f>
        <v/>
      </c>
      <c r="L693" s="117">
        <v>0</v>
      </c>
      <c r="M693" s="117">
        <v>0</v>
      </c>
      <c r="N693" s="117">
        <v>0</v>
      </c>
      <c r="O693" s="117">
        <v>0</v>
      </c>
      <c r="P693" s="117">
        <v>0</v>
      </c>
      <c r="Q693" s="117">
        <v>0</v>
      </c>
      <c r="R693" s="117">
        <v>0</v>
      </c>
      <c r="S693" s="117">
        <v>0</v>
      </c>
      <c r="T693" s="117">
        <v>0</v>
      </c>
      <c r="U693" s="117">
        <v>0</v>
      </c>
    </row>
    <row r="694" spans="1:22" s="118" customFormat="1" ht="56.1" customHeight="1" x14ac:dyDescent="0.15">
      <c r="A694" s="252" t="s">
        <v>964</v>
      </c>
      <c r="B694" s="119"/>
      <c r="C694" s="303" t="s">
        <v>505</v>
      </c>
      <c r="D694" s="304"/>
      <c r="E694" s="304"/>
      <c r="F694" s="304"/>
      <c r="G694" s="304"/>
      <c r="H694" s="305"/>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x14ac:dyDescent="0.15">
      <c r="A695" s="252" t="s">
        <v>965</v>
      </c>
      <c r="B695" s="119"/>
      <c r="C695" s="316" t="s">
        <v>1007</v>
      </c>
      <c r="D695" s="317"/>
      <c r="E695" s="317"/>
      <c r="F695" s="317"/>
      <c r="G695" s="317"/>
      <c r="H695" s="318"/>
      <c r="I695" s="122" t="s">
        <v>508</v>
      </c>
      <c r="J695" s="116" t="str">
        <f>IF(SUM(L695:U695)=0,IF(COUNTIF(L695:U695,"未確認")&gt;0,"未確認",IF(COUNTIF(L695:U695,"~*")&gt;0,"*",SUM(L695:U695))),SUM(L695:U695))</f>
        <v>*</v>
      </c>
      <c r="K695" s="201" t="str">
        <f>IF(OR(COUNTIF(L695:U695,"未確認")&gt;0,COUNTIF(L695:U695,"*")&gt;0),"※","")</f>
        <v>※</v>
      </c>
      <c r="L695" s="117" t="s">
        <v>541</v>
      </c>
      <c r="M695" s="117">
        <v>0</v>
      </c>
      <c r="N695" s="117">
        <v>0</v>
      </c>
      <c r="O695" s="117" t="s">
        <v>541</v>
      </c>
      <c r="P695" s="117">
        <v>0</v>
      </c>
      <c r="Q695" s="117">
        <v>0</v>
      </c>
      <c r="R695" s="117">
        <v>0</v>
      </c>
      <c r="S695" s="117">
        <v>0</v>
      </c>
      <c r="T695" s="117">
        <v>0</v>
      </c>
      <c r="U695" s="117">
        <v>0</v>
      </c>
    </row>
    <row r="696" spans="1:22" s="118" customFormat="1" ht="56.1" customHeight="1" x14ac:dyDescent="0.15">
      <c r="A696" s="246" t="s">
        <v>966</v>
      </c>
      <c r="B696" s="119"/>
      <c r="C696" s="303" t="s">
        <v>509</v>
      </c>
      <c r="D696" s="304"/>
      <c r="E696" s="304"/>
      <c r="F696" s="304"/>
      <c r="G696" s="304"/>
      <c r="H696" s="305"/>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x14ac:dyDescent="0.15">
      <c r="A697" s="252" t="s">
        <v>967</v>
      </c>
      <c r="B697" s="119"/>
      <c r="C697" s="303" t="s">
        <v>511</v>
      </c>
      <c r="D697" s="304"/>
      <c r="E697" s="304"/>
      <c r="F697" s="304"/>
      <c r="G697" s="304"/>
      <c r="H697" s="305"/>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1047</v>
      </c>
      <c r="M704" s="66" t="s">
        <v>1053</v>
      </c>
      <c r="N704" s="66" t="s">
        <v>1056</v>
      </c>
      <c r="O704" s="66" t="s">
        <v>1060</v>
      </c>
      <c r="P704" s="66" t="s">
        <v>1062</v>
      </c>
      <c r="Q704" s="66" t="s">
        <v>1065</v>
      </c>
      <c r="R704" s="66" t="s">
        <v>1069</v>
      </c>
      <c r="S704" s="66" t="s">
        <v>1072</v>
      </c>
      <c r="T704" s="66" t="s">
        <v>1075</v>
      </c>
      <c r="U704" s="66" t="s">
        <v>1076</v>
      </c>
      <c r="V704" s="8"/>
    </row>
    <row r="705" spans="1:23" ht="20.25" customHeight="1" x14ac:dyDescent="0.15">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1048</v>
      </c>
      <c r="U705" s="70" t="s">
        <v>1048</v>
      </c>
      <c r="V705" s="8"/>
    </row>
    <row r="706" spans="1:23" s="118" customFormat="1" ht="56.1" customHeight="1" x14ac:dyDescent="0.15">
      <c r="A706" s="252" t="s">
        <v>968</v>
      </c>
      <c r="B706" s="115"/>
      <c r="C706" s="303" t="s">
        <v>514</v>
      </c>
      <c r="D706" s="304"/>
      <c r="E706" s="304"/>
      <c r="F706" s="304"/>
      <c r="G706" s="304"/>
      <c r="H706" s="305"/>
      <c r="I706" s="122" t="s">
        <v>515</v>
      </c>
      <c r="J706" s="116">
        <f>IF(SUM(L706:U706)=0,IF(COUNTIF(L706:U706,"未確認")&gt;0,"未確認",IF(COUNTIF(L706:U706,"~*")&gt;0,"*",SUM(L706:U706))),SUM(L706:U706))</f>
        <v>163</v>
      </c>
      <c r="K706" s="201" t="str">
        <f>IF(OR(COUNTIF(L706:U706,"未確認")&gt;0,COUNTIF(L706:U706,"*")&gt;0),"※","")</f>
        <v>※</v>
      </c>
      <c r="L706" s="117" t="s">
        <v>541</v>
      </c>
      <c r="M706" s="117" t="s">
        <v>541</v>
      </c>
      <c r="N706" s="117">
        <v>0</v>
      </c>
      <c r="O706" s="117">
        <v>36</v>
      </c>
      <c r="P706" s="117">
        <v>24</v>
      </c>
      <c r="Q706" s="117">
        <v>30</v>
      </c>
      <c r="R706" s="117">
        <v>11</v>
      </c>
      <c r="S706" s="117">
        <v>14</v>
      </c>
      <c r="T706" s="117">
        <v>24</v>
      </c>
      <c r="U706" s="117">
        <v>24</v>
      </c>
    </row>
    <row r="707" spans="1:23" s="118" customFormat="1" ht="69.95" customHeight="1" x14ac:dyDescent="0.15">
      <c r="A707" s="252" t="s">
        <v>969</v>
      </c>
      <c r="B707" s="119"/>
      <c r="C707" s="303" t="s">
        <v>516</v>
      </c>
      <c r="D707" s="304"/>
      <c r="E707" s="304"/>
      <c r="F707" s="304"/>
      <c r="G707" s="304"/>
      <c r="H707" s="305"/>
      <c r="I707" s="122" t="s">
        <v>517</v>
      </c>
      <c r="J707" s="116" t="str">
        <f>IF(SUM(L707:U707)=0,IF(COUNTIF(L707:U707,"未確認")&gt;0,"未確認",IF(COUNTIF(L707:U707,"~*")&gt;0,"*",SUM(L707:U707))),SUM(L707:U707))</f>
        <v>*</v>
      </c>
      <c r="K707" s="201" t="str">
        <f>IF(OR(COUNTIF(L707:U707,"未確認")&gt;0,COUNTIF(L707:U707,"*")&gt;0),"※","")</f>
        <v>※</v>
      </c>
      <c r="L707" s="117">
        <v>0</v>
      </c>
      <c r="M707" s="117" t="s">
        <v>541</v>
      </c>
      <c r="N707" s="117">
        <v>0</v>
      </c>
      <c r="O707" s="117">
        <v>0</v>
      </c>
      <c r="P707" s="117">
        <v>0</v>
      </c>
      <c r="Q707" s="117" t="s">
        <v>541</v>
      </c>
      <c r="R707" s="117">
        <v>0</v>
      </c>
      <c r="S707" s="117">
        <v>0</v>
      </c>
      <c r="T707" s="117" t="s">
        <v>541</v>
      </c>
      <c r="U707" s="117">
        <v>0</v>
      </c>
    </row>
    <row r="708" spans="1:23" s="118" customFormat="1" ht="69.95" customHeight="1" x14ac:dyDescent="0.15">
      <c r="A708" s="252" t="s">
        <v>970</v>
      </c>
      <c r="B708" s="119"/>
      <c r="C708" s="316" t="s">
        <v>1008</v>
      </c>
      <c r="D708" s="317"/>
      <c r="E708" s="317"/>
      <c r="F708" s="317"/>
      <c r="G708" s="317"/>
      <c r="H708" s="318"/>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x14ac:dyDescent="0.15">
      <c r="A709" s="252" t="s">
        <v>971</v>
      </c>
      <c r="B709" s="119"/>
      <c r="C709" s="316" t="s">
        <v>1009</v>
      </c>
      <c r="D709" s="317"/>
      <c r="E709" s="317"/>
      <c r="F709" s="317"/>
      <c r="G709" s="317"/>
      <c r="H709" s="318"/>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2020-01-06T00:13:14Z</dcterms:created>
  <dcterms:modified xsi:type="dcterms:W3CDTF">2020-01-06T00:13:16Z</dcterms:modified>
</cp:coreProperties>
</file>