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380645A4-ED4E-4E54-B7F6-D4793CFCFEC4}"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AM37" i="10"/>
  <c r="U37" i="10"/>
  <c r="C37" i="10"/>
  <c r="AM36" i="10"/>
  <c r="C36" i="10"/>
  <c r="C35"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E37" i="10" s="1"/>
  <c r="BW34" i="10" l="1"/>
  <c r="BW35" i="10" s="1"/>
  <c r="BW36" i="10" s="1"/>
  <c r="BW37" i="10" s="1"/>
  <c r="BW38" i="10" s="1"/>
  <c r="BW39" i="10" s="1"/>
  <c r="CO34" i="10" l="1"/>
  <c r="CO35" i="10" s="1"/>
  <c r="CO36" i="10" s="1"/>
  <c r="CO37" i="10" s="1"/>
</calcChain>
</file>

<file path=xl/sharedStrings.xml><?xml version="1.0" encoding="utf-8"?>
<sst xmlns="http://schemas.openxmlformats.org/spreadsheetml/2006/main" count="1130" uniqueCount="612">
  <si>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</si>
  <si>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</si>
  <si>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</si>
  <si>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</si>
  <si>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</si>
  <si>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</si>
  <si>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</si>
  <si>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</si>
  <si>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</si>
  <si>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</si>
  <si>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</si>
  <si>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</si>
  <si>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</si>
  <si>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</si>
  <si>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</si>
  <si>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</si>
  <si>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</si>
  <si>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</si>
  <si>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</si>
  <si>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</si>
  <si>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</si>
  <si>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</si>
  <si>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</si>
  <si>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</si>
  <si>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</si>
  <si>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</si>
  <si>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</si>
  <si>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</si>
  <si>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</si>
  <si>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</si>
  <si>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</si>
  <si>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</si>
  <si>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</si>
  <si>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</si>
  <si>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</si>
  <si>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</si>
  <si>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</si>
  <si>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</si>
  <si>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</si>
  <si>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</si>
  <si>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</si>
  <si>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</si>
  <si>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</si>
  <si>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</si>
  <si>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</si>
  <si>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</si>
  <si>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</si>
  <si>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</si>
  <si>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</si>
  <si>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</si>
  <si>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</si>
  <si>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</si>
  <si>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</si>
  <si>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</si>
  <si>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</si>
  <si>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</si>
  <si>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</si>
  <si>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</si>
  <si>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</si>
  <si>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</si>
  <si>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</si>
  <si>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</si>
  <si>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</si>
  <si>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</si>
  <si>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</si>
  <si>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</si>
  <si>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</si>
  <si>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</si>
  <si>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</si>
  <si>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</si>
  <si>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</si>
  <si>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</si>
  <si>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</si>
  <si>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</si>
  <si>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</si>
  <si>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</si>
  <si>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</si>
  <si>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</si>
  <si>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</si>
  <si>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</si>
  <si>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</si>
  <si>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</si>
  <si>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</si>
  <si>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</si>
  <si>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</si>
  <si>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</si>
  <si>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</si>
  <si>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</si>
  <si>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</si>
  <si>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</si>
  <si>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</si>
  <si>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</si>
  <si>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</si>
  <si>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</si>
  <si>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</si>
  <si>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</si>
  <si>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</si>
  <si>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渋川市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</si>
  <si>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</si>
  <si>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</si>
  <si>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</si>
  <si>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</si>
  <si>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</si>
  <si>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</si>
  <si>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</si>
  <si>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</si>
  <si>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</si>
  <si>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</si>
  <si>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</si>
  <si>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</si>
  <si>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</si>
  <si>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</si>
  <si>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</si>
  <si>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</si>
  <si>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</si>
  <si>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</si>
  <si>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</si>
  <si>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</si>
  <si>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</si>
  <si>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</si>
  <si>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</si>
  <si>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</si>
  <si>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</si>
  <si>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</si>
  <si>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</si>
  <si>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</si>
  <si>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</si>
  <si>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</si>
  <si>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</si>
  <si>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</si>
  <si>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</si>
  <si>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</si>
  <si>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</si>
  <si>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</si>
  <si>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</si>
  <si>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</si>
  <si>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</si>
  <si>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</si>
  <si>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</si>
  <si>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</si>
  <si>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</si>
  <si>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</si>
  <si>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</si>
  <si>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</si>
  <si>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</si>
  <si>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</si>
  <si>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</si>
  <si>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</si>
  <si>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</si>
  <si>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</si>
  <si>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</si>
  <si>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</si>
  <si>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</si>
  <si>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</si>
  <si>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</si>
  <si>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</si>
  <si>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</si>
  <si>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</si>
  <si>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</si>
  <si>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</si>
  <si>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</si>
  <si>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</si>
  <si>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</si>
  <si>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</si>
  <si>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</si>
  <si>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</si>
  <si>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</si>
  <si>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</si>
  <si>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</si>
  <si>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</si>
  <si>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</si>
  <si>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</si>
  <si>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</si>
  <si>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</si>
  <si>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</si>
  <si>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</si>
  <si>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</si>
  <si>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</si>
  <si>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</si>
  <si>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</si>
  <si>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</si>
  <si>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</si>
  <si>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</si>
  <si>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</si>
  <si>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</si>
  <si>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</si>
  <si>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</si>
  <si>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</si>
  <si>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</si>
  <si>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</si>
  <si>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</si>
  <si>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</si>
  <si>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</si>
  <si>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</si>
  <si>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</si>
  <si>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</si>
  <si>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</si>
  <si>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</si>
  <si>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</si>
  <si>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</si>
  <si>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</si>
  <si>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</si>
  <si>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</si>
  <si>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</si>
  <si>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</si>
  <si>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</si>
  <si>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</si>
  <si>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</si>
  <si>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</si>
  <si>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</si>
  <si>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</si>
  <si>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</si>
  <si>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群馬県渋川市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</si>
  <si>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</si>
  <si>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</si>
  <si>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</si>
  <si>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</si>
  <si>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</si>
  <si>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</si>
  <si>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</si>
  <si>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</si>
  <si>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</si>
  <si>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</si>
  <si>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</si>
  <si>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</si>
  <si>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</si>
  <si>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</si>
  <si>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</si>
  <si>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</si>
  <si>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</si>
  <si>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</si>
  <si>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</si>
  <si>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</si>
  <si>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</si>
  <si>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</si>
  <si>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</si>
  <si>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</si>
  <si>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</si>
  <si>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</si>
  <si>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</si>
  <si>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</si>
  <si>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</si>
  <si>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</si>
  <si>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</si>
  <si>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</si>
  <si>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</si>
  <si>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</si>
  <si>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</si>
  <si>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</si>
  <si>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</si>
  <si>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</si>
  <si>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</si>
  <si>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</si>
  <si>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</si>
  <si>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</si>
  <si>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</si>
  <si>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</si>
  <si>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</si>
  <si>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</si>
  <si>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</si>
  <si>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</si>
  <si>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</si>
  <si>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</si>
  <si>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</si>
  <si>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</si>
  <si>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</si>
  <si>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</si>
  <si>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</si>
  <si>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</si>
  <si>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</si>
  <si>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</si>
  <si>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</si>
  <si>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</si>
  <si>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</si>
  <si>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</si>
  <si>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</si>
  <si>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</si>
  <si>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</si>
  <si>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</si>
  <si>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</si>
  <si>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</si>
  <si>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</si>
  <si>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</si>
  <si>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</si>
  <si>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</si>
  <si>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</si>
  <si>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</si>
  <si>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</si>
  <si>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</si>
  <si>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</si>
  <si>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</si>
  <si>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</si>
  <si>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</si>
  <si>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</si>
  <si>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</si>
  <si>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</si>
  <si>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</si>
  <si>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</si>
  <si>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</si>
  <si>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</si>
  <si>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</si>
  <si>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</si>
  <si>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</si>
  <si>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</si>
  <si>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</si>
  <si>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</si>
  <si>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</si>
  <si>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</si>
  <si>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</si>
  <si>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</si>
  <si>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</si>
  <si>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</si>
  <si>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</si>
  <si>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</si>
  <si>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</si>
  <si>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</si>
  <si>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</si>
  <si>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</si>
  <si>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</si>
  <si>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</si>
  <si>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</si>
  <si>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</si>
  <si>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</si>
  <si>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</si>
  <si>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</si>
  <si>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</si>
  <si>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</si>
  <si>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</si>
  <si>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</si>
  <si>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</si>
  <si>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</si>
  <si>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</si>
  <si>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</si>
  <si>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</si>
  <si>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</si>
  <si>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</si>
  <si>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</si>
  <si>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</si>
  <si>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</si>
  <si>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</si>
  <si>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</si>
  <si>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</si>
  <si>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</si>
  <si>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</si>
  <si>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</si>
  <si>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</si>
  <si>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</si>
  <si>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</si>
  <si>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</si>
  <si>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</si>
  <si>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</si>
  <si>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</si>
  <si>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</si>
  <si>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</si>
  <si>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</si>
  <si>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</si>
  <si>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</si>
  <si>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</si>
  <si>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</si>
  <si>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</si>
  <si>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</si>
  <si>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</si>
  <si>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</si>
  <si>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</si>
  <si>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</si>
  <si>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</si>
  <si>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</si>
  <si>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</si>
  <si>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群馬県渋川市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</si>
  <si>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</si>
  <si>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</si>
  <si>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</si>
  <si>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</si>
  <si>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</si>
  <si>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</si>
  <si>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</si>
  <si>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</si>
  <si>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</si>
  <si>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</si>
  <si>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</si>
  <si>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</si>
  <si>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</si>
  <si>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</si>
  <si>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</si>
  <si>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</si>
  <si>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</si>
  <si>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</si>
  <si>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</si>
  <si>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</si>
  <si>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</si>
  <si>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</si>
  <si>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</si>
  <si>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</si>
  <si>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</si>
  <si>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</si>
  <si>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</si>
  <si>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</si>
  <si>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</si>
  <si>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</si>
  <si>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</si>
  <si>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</si>
  <si>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</si>
  <si>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</si>
  <si>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</si>
  <si>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</si>
  <si>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</si>
  <si>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渋川市水道事業会計</t>
    <phoneticPr fontId="5"/>
  </si>
  <si>
    <t>法適用企業</t>
    <phoneticPr fontId="5"/>
  </si>
  <si>
    <t>渋川市下水道事業等会計</t>
    <phoneticPr fontId="5"/>
  </si>
  <si>
    <t>法適用企業</t>
    <phoneticPr fontId="5"/>
  </si>
  <si>
    <t>農産物直売事業特別会計</t>
    <phoneticPr fontId="5"/>
  </si>
  <si>
    <t>法非適用企業</t>
    <phoneticPr fontId="5"/>
  </si>
  <si>
    <t>伊香保温泉観光施設事業特別会計</t>
    <phoneticPr fontId="5"/>
  </si>
  <si>
    <t>小野上温泉事業特別会計</t>
    <phoneticPr fontId="5"/>
  </si>
  <si>
    <t>法非適用企業</t>
    <phoneticPr fontId="5"/>
  </si>
  <si>
    <t>交流促進センター事業特別会計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</si>
  <si>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</si>
  <si>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</si>
  <si>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</si>
  <si>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</si>
  <si>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</si>
  <si>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</si>
  <si>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</si>
  <si>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</si>
  <si>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</si>
  <si>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</si>
  <si>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</si>
  <si>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</si>
  <si>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</si>
  <si>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</si>
  <si>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</si>
  <si>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</si>
  <si>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</si>
  <si>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</si>
  <si>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</si>
  <si>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</si>
  <si>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</si>
  <si>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</si>
  <si>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</si>
  <si>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</si>
  <si>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</si>
  <si>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</si>
  <si>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</si>
  <si>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</si>
  <si>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</si>
  <si>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</si>
  <si>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</si>
  <si>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</si>
  <si>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</si>
  <si>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</si>
  <si>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</si>
  <si>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</si>
  <si>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</si>
  <si>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</si>
  <si>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</si>
  <si>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</si>
  <si>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</si>
  <si>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</si>
  <si>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</si>
  <si>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</si>
  <si>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</si>
  <si>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</si>
  <si>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</si>
  <si>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</si>
  <si>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</si>
  <si>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</si>
  <si>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</si>
  <si>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</si>
  <si>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</si>
  <si>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</si>
  <si>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</si>
  <si>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</si>
  <si>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</si>
  <si>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</si>
  <si>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</si>
  <si>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</si>
  <si>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渋川市水道事業会計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</si>
  <si>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</si>
  <si>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</si>
  <si>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</si>
  <si>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</si>
  <si>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</si>
  <si>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</si>
  <si>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</si>
  <si>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</si>
  <si>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</si>
  <si>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</si>
  <si>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</si>
  <si>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</si>
  <si>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</si>
  <si>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</si>
  <si>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</si>
  <si>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</si>
  <si>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</si>
  <si>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</si>
  <si>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</si>
  <si>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</si>
  <si>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</si>
  <si>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</si>
  <si>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</si>
  <si>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</si>
  <si>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</si>
  <si>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</si>
  <si>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</si>
  <si>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</si>
  <si>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</si>
  <si>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</si>
  <si>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</si>
  <si>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</si>
  <si>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</si>
  <si>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</si>
  <si>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</si>
  <si>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</si>
  <si>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</si>
  <si>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</si>
  <si>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</si>
  <si>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</si>
  <si>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</si>
  <si>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</si>
  <si>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</si>
  <si>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</si>
  <si>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</si>
  <si>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</si>
  <si>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</si>
  <si>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</si>
  <si>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</si>
  <si>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</si>
  <si>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</si>
  <si>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</si>
  <si>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</si>
  <si>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</si>
  <si>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</si>
  <si>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</si>
  <si>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</si>
  <si>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</si>
  <si>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</si>
  <si>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</si>
  <si>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</si>
  <si>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</si>
  <si>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</si>
  <si>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</si>
  <si>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</si>
  <si>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</si>
  <si>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</si>
  <si>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</si>
  <si>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</si>
  <si>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</si>
  <si>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</si>
  <si>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</si>
  <si>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</si>
  <si>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</si>
  <si>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</si>
  <si>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</si>
  <si>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</si>
  <si>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</si>
  <si>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</si>
  <si>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</si>
  <si>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</si>
  <si>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</si>
  <si>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</si>
  <si>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</si>
  <si>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</si>
  <si>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3.96</t>
  </si>
  <si>
    <t>▲ 1.13</t>
  </si>
  <si>
    <t>▲ 2.05</t>
  </si>
  <si>
    <t>▲ 5.14</t>
  </si>
  <si>
    <t>一般会計</t>
  </si>
  <si>
    <t>渋川市水道事業会計</t>
  </si>
  <si>
    <t>介護保険特別会計</t>
  </si>
  <si>
    <t>渋川市下水道事業等会計</t>
  </si>
  <si>
    <t>国民健康保険特別会計</t>
  </si>
  <si>
    <t>伊香保温泉観光施設事業特別会計</t>
  </si>
  <si>
    <t>後期高齢者医療特別会計</t>
  </si>
  <si>
    <t>交流促進センター事業特別会計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</si>
  <si>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</si>
  <si>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</si>
  <si>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</si>
  <si>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</si>
  <si>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</si>
  <si>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</si>
  <si>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</si>
  <si>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</si>
  <si>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5"/>
  </si>
  <si>
    <t>庁舎建設基金</t>
    <rPh sb="0" eb="2">
      <t>チョウシャ</t>
    </rPh>
    <rPh sb="2" eb="4">
      <t>ケンセツ</t>
    </rPh>
    <rPh sb="4" eb="6">
      <t>キキン</t>
    </rPh>
    <phoneticPr fontId="5"/>
  </si>
  <si>
    <t>小野上地区農業用水等渇水対策施設維持管理基金</t>
    <rPh sb="0" eb="3">
      <t>オノガミ</t>
    </rPh>
    <rPh sb="3" eb="5">
      <t>チク</t>
    </rPh>
    <rPh sb="5" eb="7">
      <t>ノウギョウ</t>
    </rPh>
    <rPh sb="7" eb="9">
      <t>ヨウスイ</t>
    </rPh>
    <rPh sb="9" eb="10">
      <t>トウ</t>
    </rPh>
    <rPh sb="10" eb="12">
      <t>カッスイ</t>
    </rPh>
    <rPh sb="12" eb="14">
      <t>タイサク</t>
    </rPh>
    <rPh sb="14" eb="16">
      <t>シセツ</t>
    </rPh>
    <rPh sb="16" eb="18">
      <t>イジ</t>
    </rPh>
    <rPh sb="18" eb="20">
      <t>カンリ</t>
    </rPh>
    <rPh sb="20" eb="22">
      <t>キキン</t>
    </rPh>
    <phoneticPr fontId="5"/>
  </si>
  <si>
    <t>福祉事業基金</t>
    <rPh sb="0" eb="2">
      <t>フクシ</t>
    </rPh>
    <rPh sb="2" eb="4">
      <t>ジギョウ</t>
    </rPh>
    <rPh sb="4" eb="6">
      <t>キキン</t>
    </rPh>
    <phoneticPr fontId="5"/>
  </si>
  <si>
    <t>ふるさと創生基金</t>
    <rPh sb="4" eb="6">
      <t>ソウセイ</t>
    </rPh>
    <rPh sb="6" eb="8">
      <t>キキン</t>
    </rPh>
    <phoneticPr fontId="5"/>
  </si>
  <si>
    <t>-</t>
    <phoneticPr fontId="2"/>
  </si>
  <si>
    <t>渋川地区広域市町村圏振興整備組合</t>
  </si>
  <si>
    <t>烏帽子山植林組合</t>
  </si>
  <si>
    <t>群馬県市町村総合事務組合</t>
  </si>
  <si>
    <t>群馬県後期高齢者医療広域連合（一般会計）</t>
  </si>
  <si>
    <t>群馬県後期高齢者医療広域連合（事業会計）</t>
  </si>
  <si>
    <t>群馬県市町村会館管理組合</t>
  </si>
  <si>
    <t>-</t>
    <phoneticPr fontId="2"/>
  </si>
  <si>
    <t>渋川市まちづくり財団</t>
  </si>
  <si>
    <t>渋川市土地開発公社</t>
  </si>
  <si>
    <t>子持産業振興</t>
  </si>
  <si>
    <t>渋川広域森林組合</t>
  </si>
  <si>
    <t>〇</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</si>
  <si>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</si>
  <si>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</si>
  <si>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</si>
  <si>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</si>
  <si>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</si>
  <si>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</si>
  <si>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</si>
  <si>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</si>
  <si>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</si>
  <si>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</si>
  <si>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繰上償還による地方債残高の減少に伴い将来負担比率が減少した一方で、有形固定資産減価償却率は増加傾向にあり、類似団体平均よりも高い水準にある。これは老朽化の進んでいる公共施設等が多く存在することが原因である。公共施設等総合管理計画に基づき、点検・診断や長寿命化の推進など、施設等の適正管理に努める。</t>
    <rPh sb="0" eb="4">
      <t>クリアゲショウカン</t>
    </rPh>
    <rPh sb="7" eb="10">
      <t>チホウサイ</t>
    </rPh>
    <rPh sb="10" eb="12">
      <t>ザンダカ</t>
    </rPh>
    <rPh sb="13" eb="15">
      <t>ゲンショウ</t>
    </rPh>
    <rPh sb="16" eb="17">
      <t>トモナ</t>
    </rPh>
    <rPh sb="18" eb="20">
      <t>ショウライ</t>
    </rPh>
    <rPh sb="20" eb="22">
      <t>フタン</t>
    </rPh>
    <rPh sb="22" eb="24">
      <t>ヒリツ</t>
    </rPh>
    <rPh sb="25" eb="27">
      <t>ゲンショウ</t>
    </rPh>
    <rPh sb="29" eb="31">
      <t>イッポウ</t>
    </rPh>
    <rPh sb="33" eb="35">
      <t>ユウケイ</t>
    </rPh>
    <rPh sb="35" eb="39">
      <t>コテイシサン</t>
    </rPh>
    <rPh sb="39" eb="41">
      <t>ゲンカ</t>
    </rPh>
    <rPh sb="41" eb="44">
      <t>ショウキャクリツ</t>
    </rPh>
    <rPh sb="45" eb="47">
      <t>ゾウカ</t>
    </rPh>
    <rPh sb="47" eb="49">
      <t>ケイコウ</t>
    </rPh>
    <rPh sb="53" eb="59">
      <t>ルイジダンタイヘイキン</t>
    </rPh>
    <rPh sb="62" eb="63">
      <t>タカ</t>
    </rPh>
    <rPh sb="64" eb="66">
      <t>スイジュン</t>
    </rPh>
    <rPh sb="73" eb="76">
      <t>ロウキュウカ</t>
    </rPh>
    <rPh sb="77" eb="78">
      <t>スス</t>
    </rPh>
    <rPh sb="82" eb="84">
      <t>コウキョウ</t>
    </rPh>
    <rPh sb="84" eb="86">
      <t>シセツ</t>
    </rPh>
    <rPh sb="86" eb="87">
      <t>トウ</t>
    </rPh>
    <rPh sb="88" eb="89">
      <t>オオ</t>
    </rPh>
    <rPh sb="90" eb="92">
      <t>ソンザイ</t>
    </rPh>
    <rPh sb="97" eb="99">
      <t>ゲンイン</t>
    </rPh>
    <rPh sb="103" eb="105">
      <t>コウキョウ</t>
    </rPh>
    <rPh sb="105" eb="107">
      <t>シセツ</t>
    </rPh>
    <rPh sb="107" eb="108">
      <t>トウ</t>
    </rPh>
    <rPh sb="108" eb="110">
      <t>ソウゴウ</t>
    </rPh>
    <phoneticPr fontId="5"/>
  </si>
  <si>
    <t>平成３０年から令和２年度に繰上償還を実施したことにより、将来負担比率及び実質公債費比率は減少傾向にある。市債発行額の抑制に努めた結果、実質公債費比率は、類似団体平均と比較して低い水準にある。今後、令和１１年度頃まで大型事業に係る多額の地方債の償還が続く見込みであるため、償還額を上回る借入は実施しないなど、地方債発行の抑制に努め、健全な水準を維持していく。</t>
    <rPh sb="0" eb="2">
      <t>ヘイセイ</t>
    </rPh>
    <rPh sb="102" eb="104">
      <t>ネンド</t>
    </rPh>
    <rPh sb="104" eb="105">
      <t>ゴロ</t>
    </rPh>
    <rPh sb="107" eb="109">
      <t>オオガタ</t>
    </rPh>
    <rPh sb="109" eb="111">
      <t>ジギョウ</t>
    </rPh>
    <rPh sb="112" eb="113">
      <t>カカ</t>
    </rPh>
    <rPh sb="114" eb="116">
      <t>タガク</t>
    </rPh>
    <rPh sb="117" eb="120">
      <t>チホウサイ</t>
    </rPh>
    <rPh sb="121" eb="123">
      <t>ショウカン</t>
    </rPh>
    <rPh sb="124" eb="125">
      <t>ツヅ</t>
    </rPh>
    <rPh sb="126" eb="128">
      <t>ミコ</t>
    </rPh>
    <rPh sb="135" eb="138">
      <t>ショウカンガク</t>
    </rPh>
    <rPh sb="139" eb="141">
      <t>ウワマワ</t>
    </rPh>
    <rPh sb="142" eb="144">
      <t>カリイレ</t>
    </rPh>
    <rPh sb="145" eb="147">
      <t>ジッシ</t>
    </rPh>
    <rPh sb="153" eb="156">
      <t>チホウサイ</t>
    </rPh>
    <rPh sb="156" eb="158">
      <t>ハッコウ</t>
    </rPh>
    <rPh sb="159" eb="161">
      <t>ヨクセイ</t>
    </rPh>
    <rPh sb="162" eb="163">
      <t>ツト</t>
    </rPh>
    <rPh sb="165" eb="167">
      <t>ケンゼン</t>
    </rPh>
    <rPh sb="168" eb="170">
      <t>スイジュン</t>
    </rPh>
    <rPh sb="171" eb="173">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</si>
</sst>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Border="1" applyAlignment="1">
      <alignment vertical="center"/>
    </xf>
    <xf numFmtId="0" fontId="20" fillId="0" borderId="0" xfId="11" applyFont="1" applyBorder="1" applyAlignment="1">
      <alignment vertical="center"/>
    </xf>
    <xf numFmtId="0" fontId="20" fillId="0" borderId="38" xfId="11" applyFont="1" applyBorder="1" applyAlignment="1">
      <alignment vertical="center"/>
    </xf>
    <xf numFmtId="178" fontId="20" fillId="0" borderId="91" xfId="11" applyNumberFormat="1" applyFont="1" applyFill="1" applyBorder="1" applyAlignment="1">
      <alignment horizontal="right" vertical="center"/>
    </xf>
    <xf numFmtId="178" fontId="20" fillId="0" borderId="54" xfId="11" applyNumberFormat="1" applyFont="1" applyFill="1" applyBorder="1" applyAlignment="1">
      <alignment horizontal="right" vertical="center"/>
    </xf>
    <xf numFmtId="178" fontId="20" fillId="0" borderId="40"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37" xfId="11" applyNumberFormat="1" applyFont="1" applyFill="1" applyBorder="1" applyAlignment="1">
      <alignment horizontal="right" vertical="center"/>
    </xf>
    <xf numFmtId="178" fontId="20" fillId="0" borderId="89" xfId="11" applyNumberFormat="1" applyFont="1" applyFill="1" applyBorder="1" applyAlignment="1">
      <alignment horizontal="right" vertical="center"/>
    </xf>
    <xf numFmtId="181" fontId="20" fillId="0" borderId="91" xfId="11" applyNumberFormat="1" applyFont="1" applyFill="1" applyBorder="1" applyAlignment="1">
      <alignment horizontal="right" vertical="center"/>
    </xf>
    <xf numFmtId="181" fontId="20" fillId="0" borderId="54" xfId="11" applyNumberFormat="1" applyFont="1" applyFill="1" applyBorder="1" applyAlignment="1">
      <alignment horizontal="right" vertical="center"/>
    </xf>
    <xf numFmtId="181" fontId="20" fillId="0" borderId="89"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91"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89" xfId="11" applyNumberFormat="1" applyFon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71871</c:v>
                </c:pt>
              </c:numCache>
            </c:numRef>
          </c:val>
          <c:smooth val="0"/>
          <c:extLst>
            <c:ext xmlns:c16="http://schemas.microsoft.com/office/drawing/2014/chart" uri="{C3380CC4-5D6E-409C-BE32-E72D297353CC}">
              <c16:uniqueId val="{00000000-7302-4524-ACC8-2B13A038A9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25584</c:v>
                </c:pt>
                <c:pt idx="1">
                  <c:v>34907</c:v>
                </c:pt>
                <c:pt idx="2">
                  <c:v>66796</c:v>
                </c:pt>
                <c:pt idx="3">
                  <c:v>42633</c:v>
                </c:pt>
                <c:pt idx="4">
                  <c:v>28652</c:v>
                </c:pt>
              </c:numCache>
            </c:numRef>
          </c:val>
          <c:smooth val="0"/>
          <c:extLst>
            <c:ext xmlns:c16="http://schemas.microsoft.com/office/drawing/2014/chart" uri="{C3380CC4-5D6E-409C-BE32-E72D297353CC}">
              <c16:uniqueId val="{00000001-7302-4524-ACC8-2B13A038A9A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8.75</c:v>
                </c:pt>
                <c:pt idx="1">
                  <c:v>7.06</c:v>
                </c:pt>
                <c:pt idx="2">
                  <c:v>8.76</c:v>
                </c:pt>
                <c:pt idx="3">
                  <c:v>8.14</c:v>
                </c:pt>
                <c:pt idx="4">
                  <c:v>10.69</c:v>
                </c:pt>
              </c:numCache>
            </c:numRef>
          </c:val>
          <c:extLst>
            <c:ext xmlns:c16="http://schemas.microsoft.com/office/drawing/2014/chart" uri="{C3380CC4-5D6E-409C-BE32-E72D297353CC}">
              <c16:uniqueId val="{00000000-7A11-4236-A66F-A49D8D30A7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30.47</c:v>
                </c:pt>
                <c:pt idx="1">
                  <c:v>31.23</c:v>
                </c:pt>
                <c:pt idx="2">
                  <c:v>25.93</c:v>
                </c:pt>
                <c:pt idx="3">
                  <c:v>24.03</c:v>
                </c:pt>
                <c:pt idx="4">
                  <c:v>26.3</c:v>
                </c:pt>
              </c:numCache>
            </c:numRef>
          </c:val>
          <c:extLst>
            <c:ext xmlns:c16="http://schemas.microsoft.com/office/drawing/2014/chart" uri="{C3380CC4-5D6E-409C-BE32-E72D297353CC}">
              <c16:uniqueId val="{00000001-7A11-4236-A66F-A49D8D30A7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-3.96</c:v>
                </c:pt>
                <c:pt idx="1">
                  <c:v>-1.1299999999999999</c:v>
                </c:pt>
                <c:pt idx="2">
                  <c:v>-2.0499999999999998</c:v>
                </c:pt>
                <c:pt idx="3">
                  <c:v>-5.14</c:v>
                </c:pt>
                <c:pt idx="4">
                  <c:v>1.1100000000000001</c:v>
                </c:pt>
              </c:numCache>
            </c:numRef>
          </c:val>
          <c:smooth val="0"/>
          <c:extLst>
            <c:ext xmlns:c16="http://schemas.microsoft.com/office/drawing/2014/chart" uri="{C3380CC4-5D6E-409C-BE32-E72D297353CC}">
              <c16:uniqueId val="{00000002-7A11-4236-A66F-A49D8D30A7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0.09</c:v>
                </c:pt>
                <c:pt idx="2">
                  <c:v>#N/A</c:v>
                </c:pt>
                <c:pt idx="3">
                  <c:v>0.01</c:v>
                </c:pt>
                <c:pt idx="4">
                  <c:v>#N/A</c:v>
                </c:pt>
                <c:pt idx="5">
                  <c:v>0.45</c:v>
                </c:pt>
                <c:pt idx="6">
                  <c:v>#N/A</c:v>
                </c:pt>
                <c:pt idx="7">
                  <c:v>0</c:v>
                </c:pt>
                <c:pt idx="8">
                  <c:v>#N/A</c:v>
                </c:pt>
                <c:pt idx="9">
                  <c:v>0</c:v>
                </c:pt>
              </c:numCache>
            </c:numRef>
          </c:val>
          <c:extLst>
            <c:ext xmlns:c16="http://schemas.microsoft.com/office/drawing/2014/chart" uri="{C3380CC4-5D6E-409C-BE32-E72D297353CC}">
              <c16:uniqueId val="{00000000-EB5B-4FFC-A04D-B8ED426B58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5B-4FFC-A04D-B8ED426B5892}"/>
            </c:ext>
          </c:extLst>
        </c:ser>
        <c:ser>
          <c:idx val="2"/>
          <c:order val="2"/>
          <c:tx>
            <c:strRef>
              <c:f>データシート!$A$29</c:f>
              <c:strCache>
                <c:ptCount val="1"/>
                <c:pt idx="0">
                  <c:v>交流促進センター事業特別会計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B5B-4FFC-A04D-B8ED426B589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EB5B-4FFC-A04D-B8ED426B5892}"/>
            </c:ext>
          </c:extLst>
        </c:ser>
        <c:ser>
          <c:idx val="4"/>
          <c:order val="4"/>
          <c:tx>
            <c:strRef>
              <c:f>データシート!$A$31</c:f>
              <c:strCache>
                <c:ptCount val="1"/>
                <c:pt idx="0">
                  <c:v>伊香保温泉観光施設事業特別会計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7.0000000000000007E-2</c:v>
                </c:pt>
                <c:pt idx="4">
                  <c:v>#N/A</c:v>
                </c:pt>
                <c:pt idx="5">
                  <c:v>0.13</c:v>
                </c:pt>
                <c:pt idx="6">
                  <c:v>#N/A</c:v>
                </c:pt>
                <c:pt idx="7">
                  <c:v>0.03</c:v>
                </c:pt>
                <c:pt idx="8">
                  <c:v>#N/A</c:v>
                </c:pt>
                <c:pt idx="9">
                  <c:v>0.1</c:v>
                </c:pt>
              </c:numCache>
            </c:numRef>
          </c:val>
          <c:extLst>
            <c:ext xmlns:c16="http://schemas.microsoft.com/office/drawing/2014/chart" uri="{C3380CC4-5D6E-409C-BE32-E72D297353CC}">
              <c16:uniqueId val="{00000004-EB5B-4FFC-A04D-B8ED426B589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0.85</c:v>
                </c:pt>
                <c:pt idx="2">
                  <c:v>#N/A</c:v>
                </c:pt>
                <c:pt idx="3">
                  <c:v>0.54</c:v>
                </c:pt>
                <c:pt idx="4">
                  <c:v>#N/A</c:v>
                </c:pt>
                <c:pt idx="5">
                  <c:v>0.55000000000000004</c:v>
                </c:pt>
                <c:pt idx="6">
                  <c:v>#N/A</c:v>
                </c:pt>
                <c:pt idx="7">
                  <c:v>0.67</c:v>
                </c:pt>
                <c:pt idx="8">
                  <c:v>#N/A</c:v>
                </c:pt>
                <c:pt idx="9">
                  <c:v>0.82</c:v>
                </c:pt>
              </c:numCache>
            </c:numRef>
          </c:val>
          <c:extLst>
            <c:ext xmlns:c16="http://schemas.microsoft.com/office/drawing/2014/chart" uri="{C3380CC4-5D6E-409C-BE32-E72D297353CC}">
              <c16:uniqueId val="{00000005-EB5B-4FFC-A04D-B8ED426B5892}"/>
            </c:ext>
          </c:extLst>
        </c:ser>
        <c:ser>
          <c:idx val="6"/>
          <c:order val="6"/>
          <c:tx>
            <c:strRef>
              <c:f>データシート!$A$33</c:f>
              <c:strCache>
                <c:ptCount val="1"/>
                <c:pt idx="0">
                  <c:v>渋川市下水道事業等会計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1.5</c:v>
                </c:pt>
                <c:pt idx="8">
                  <c:v>#N/A</c:v>
                </c:pt>
                <c:pt idx="9">
                  <c:v>1.25</c:v>
                </c:pt>
              </c:numCache>
            </c:numRef>
          </c:val>
          <c:extLst>
            <c:ext xmlns:c16="http://schemas.microsoft.com/office/drawing/2014/chart" uri="{C3380CC4-5D6E-409C-BE32-E72D297353CC}">
              <c16:uniqueId val="{00000006-EB5B-4FFC-A04D-B8ED426B589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0.53</c:v>
                </c:pt>
                <c:pt idx="2">
                  <c:v>#N/A</c:v>
                </c:pt>
                <c:pt idx="3">
                  <c:v>0.83</c:v>
                </c:pt>
                <c:pt idx="4">
                  <c:v>#N/A</c:v>
                </c:pt>
                <c:pt idx="5">
                  <c:v>0.32</c:v>
                </c:pt>
                <c:pt idx="6">
                  <c:v>#N/A</c:v>
                </c:pt>
                <c:pt idx="7">
                  <c:v>1.1499999999999999</c:v>
                </c:pt>
                <c:pt idx="8">
                  <c:v>#N/A</c:v>
                </c:pt>
                <c:pt idx="9">
                  <c:v>1.44</c:v>
                </c:pt>
              </c:numCache>
            </c:numRef>
          </c:val>
          <c:extLst>
            <c:ext xmlns:c16="http://schemas.microsoft.com/office/drawing/2014/chart" uri="{C3380CC4-5D6E-409C-BE32-E72D297353CC}">
              <c16:uniqueId val="{00000007-EB5B-4FFC-A04D-B8ED426B5892}"/>
            </c:ext>
          </c:extLst>
        </c:ser>
        <c:ser>
          <c:idx val="8"/>
          <c:order val="8"/>
          <c:tx>
            <c:strRef>
              <c:f>データシート!$A$35</c:f>
              <c:strCache>
                <c:ptCount val="1"/>
                <c:pt idx="0">
                  <c:v>渋川市水道事業会計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5.51</c:v>
                </c:pt>
                <c:pt idx="2">
                  <c:v>#N/A</c:v>
                </c:pt>
                <c:pt idx="3">
                  <c:v>5</c:v>
                </c:pt>
                <c:pt idx="4">
                  <c:v>#N/A</c:v>
                </c:pt>
                <c:pt idx="5">
                  <c:v>4.76</c:v>
                </c:pt>
                <c:pt idx="6">
                  <c:v>#N/A</c:v>
                </c:pt>
                <c:pt idx="7">
                  <c:v>3.96</c:v>
                </c:pt>
                <c:pt idx="8">
                  <c:v>#N/A</c:v>
                </c:pt>
                <c:pt idx="9">
                  <c:v>3.43</c:v>
                </c:pt>
              </c:numCache>
            </c:numRef>
          </c:val>
          <c:extLst>
            <c:ext xmlns:c16="http://schemas.microsoft.com/office/drawing/2014/chart" uri="{C3380CC4-5D6E-409C-BE32-E72D297353CC}">
              <c16:uniqueId val="{00000008-EB5B-4FFC-A04D-B8ED426B589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8.75</c:v>
                </c:pt>
                <c:pt idx="2">
                  <c:v>#N/A</c:v>
                </c:pt>
                <c:pt idx="3">
                  <c:v>7.05</c:v>
                </c:pt>
                <c:pt idx="4">
                  <c:v>#N/A</c:v>
                </c:pt>
                <c:pt idx="5">
                  <c:v>8.75</c:v>
                </c:pt>
                <c:pt idx="6">
                  <c:v>#N/A</c:v>
                </c:pt>
                <c:pt idx="7">
                  <c:v>8.1300000000000008</c:v>
                </c:pt>
                <c:pt idx="8">
                  <c:v>#N/A</c:v>
                </c:pt>
                <c:pt idx="9">
                  <c:v>10.69</c:v>
                </c:pt>
              </c:numCache>
            </c:numRef>
          </c:val>
          <c:extLst>
            <c:ext xmlns:c16="http://schemas.microsoft.com/office/drawing/2014/chart" uri="{C3380CC4-5D6E-409C-BE32-E72D297353CC}">
              <c16:uniqueId val="{00000009-EB5B-4FFC-A04D-B8ED426B58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3743</c:v>
                </c:pt>
                <c:pt idx="5">
                  <c:v>3851</c:v>
                </c:pt>
                <c:pt idx="8">
                  <c:v>3956</c:v>
                </c:pt>
                <c:pt idx="11">
                  <c:v>3950</c:v>
                </c:pt>
                <c:pt idx="14">
                  <c:v>3852</c:v>
                </c:pt>
              </c:numCache>
            </c:numRef>
          </c:val>
          <c:extLst>
            <c:ext xmlns:c16="http://schemas.microsoft.com/office/drawing/2014/chart" uri="{C3380CC4-5D6E-409C-BE32-E72D297353CC}">
              <c16:uniqueId val="{00000000-520D-4E67-9630-04487D06D1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0D-4E67-9630-04487D06D1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7</c:v>
                </c:pt>
                <c:pt idx="9">
                  <c:v>1</c:v>
                </c:pt>
                <c:pt idx="12">
                  <c:v>3</c:v>
                </c:pt>
              </c:numCache>
            </c:numRef>
          </c:val>
          <c:extLst>
            <c:ext xmlns:c16="http://schemas.microsoft.com/office/drawing/2014/chart" uri="{C3380CC4-5D6E-409C-BE32-E72D297353CC}">
              <c16:uniqueId val="{00000002-520D-4E67-9630-04487D06D1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219</c:v>
                </c:pt>
                <c:pt idx="3">
                  <c:v>252</c:v>
                </c:pt>
                <c:pt idx="6">
                  <c:v>247</c:v>
                </c:pt>
                <c:pt idx="9">
                  <c:v>254</c:v>
                </c:pt>
                <c:pt idx="12">
                  <c:v>214</c:v>
                </c:pt>
              </c:numCache>
            </c:numRef>
          </c:val>
          <c:extLst>
            <c:ext xmlns:c16="http://schemas.microsoft.com/office/drawing/2014/chart" uri="{C3380CC4-5D6E-409C-BE32-E72D297353CC}">
              <c16:uniqueId val="{00000003-520D-4E67-9630-04487D06D1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1131</c:v>
                </c:pt>
                <c:pt idx="3">
                  <c:v>1187</c:v>
                </c:pt>
                <c:pt idx="6">
                  <c:v>1244</c:v>
                </c:pt>
                <c:pt idx="9">
                  <c:v>1267</c:v>
                </c:pt>
                <c:pt idx="12">
                  <c:v>1095</c:v>
                </c:pt>
              </c:numCache>
            </c:numRef>
          </c:val>
          <c:extLst>
            <c:ext xmlns:c16="http://schemas.microsoft.com/office/drawing/2014/chart" uri="{C3380CC4-5D6E-409C-BE32-E72D297353CC}">
              <c16:uniqueId val="{00000004-520D-4E67-9630-04487D06D1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0D-4E67-9630-04487D06D1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0D-4E67-9630-04487D06D1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3546</c:v>
                </c:pt>
                <c:pt idx="3">
                  <c:v>3423</c:v>
                </c:pt>
                <c:pt idx="6">
                  <c:v>3335</c:v>
                </c:pt>
                <c:pt idx="9">
                  <c:v>3308</c:v>
                </c:pt>
                <c:pt idx="12">
                  <c:v>3185</c:v>
                </c:pt>
              </c:numCache>
            </c:numRef>
          </c:val>
          <c:extLst>
            <c:ext xmlns:c16="http://schemas.microsoft.com/office/drawing/2014/chart" uri="{C3380CC4-5D6E-409C-BE32-E72D297353CC}">
              <c16:uniqueId val="{00000007-520D-4E67-9630-04487D06D1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1154</c:v>
                </c:pt>
                <c:pt idx="2">
                  <c:v>#N/A</c:v>
                </c:pt>
                <c:pt idx="3">
                  <c:v>#N/A</c:v>
                </c:pt>
                <c:pt idx="4">
                  <c:v>1012</c:v>
                </c:pt>
                <c:pt idx="5">
                  <c:v>#N/A</c:v>
                </c:pt>
                <c:pt idx="6">
                  <c:v>#N/A</c:v>
                </c:pt>
                <c:pt idx="7">
                  <c:v>877</c:v>
                </c:pt>
                <c:pt idx="8">
                  <c:v>#N/A</c:v>
                </c:pt>
                <c:pt idx="9">
                  <c:v>#N/A</c:v>
                </c:pt>
                <c:pt idx="10">
                  <c:v>880</c:v>
                </c:pt>
                <c:pt idx="11">
                  <c:v>#N/A</c:v>
                </c:pt>
                <c:pt idx="12">
                  <c:v>#N/A</c:v>
                </c:pt>
                <c:pt idx="13">
                  <c:v>645</c:v>
                </c:pt>
                <c:pt idx="14">
                  <c:v>#N/A</c:v>
                </c:pt>
              </c:numCache>
            </c:numRef>
          </c:val>
          <c:smooth val="0"/>
          <c:extLst>
            <c:ext xmlns:c16="http://schemas.microsoft.com/office/drawing/2014/chart" uri="{C3380CC4-5D6E-409C-BE32-E72D297353CC}">
              <c16:uniqueId val="{00000008-520D-4E67-9630-04487D06D1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41807</c:v>
                </c:pt>
                <c:pt idx="5">
                  <c:v>40539</c:v>
                </c:pt>
                <c:pt idx="8">
                  <c:v>40880</c:v>
                </c:pt>
                <c:pt idx="11">
                  <c:v>41124</c:v>
                </c:pt>
                <c:pt idx="14">
                  <c:v>38398</c:v>
                </c:pt>
              </c:numCache>
            </c:numRef>
          </c:val>
          <c:extLst>
            <c:ext xmlns:c16="http://schemas.microsoft.com/office/drawing/2014/chart" uri="{C3380CC4-5D6E-409C-BE32-E72D297353CC}">
              <c16:uniqueId val="{00000000-A787-475F-B94D-E85DF1660A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3251</c:v>
                </c:pt>
                <c:pt idx="5">
                  <c:v>3515</c:v>
                </c:pt>
                <c:pt idx="8">
                  <c:v>3277</c:v>
                </c:pt>
                <c:pt idx="11">
                  <c:v>3006</c:v>
                </c:pt>
                <c:pt idx="14">
                  <c:v>3652</c:v>
                </c:pt>
              </c:numCache>
            </c:numRef>
          </c:val>
          <c:extLst>
            <c:ext xmlns:c16="http://schemas.microsoft.com/office/drawing/2014/chart" uri="{C3380CC4-5D6E-409C-BE32-E72D297353CC}">
              <c16:uniqueId val="{00000001-A787-475F-B94D-E85DF1660A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14848</c:v>
                </c:pt>
                <c:pt idx="5">
                  <c:v>12947</c:v>
                </c:pt>
                <c:pt idx="8">
                  <c:v>10941</c:v>
                </c:pt>
                <c:pt idx="11">
                  <c:v>10294</c:v>
                </c:pt>
                <c:pt idx="14">
                  <c:v>11892</c:v>
                </c:pt>
              </c:numCache>
            </c:numRef>
          </c:val>
          <c:extLst>
            <c:ext xmlns:c16="http://schemas.microsoft.com/office/drawing/2014/chart" uri="{C3380CC4-5D6E-409C-BE32-E72D297353CC}">
              <c16:uniqueId val="{00000002-A787-475F-B94D-E85DF1660A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87-475F-B94D-E85DF1660A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87-475F-B94D-E85DF1660A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20</c:v>
                </c:pt>
                <c:pt idx="3">
                  <c:v>8</c:v>
                </c:pt>
                <c:pt idx="6">
                  <c:v>19</c:v>
                </c:pt>
                <c:pt idx="9">
                  <c:v>11</c:v>
                </c:pt>
                <c:pt idx="12">
                  <c:v>0</c:v>
                </c:pt>
              </c:numCache>
            </c:numRef>
          </c:val>
          <c:extLst>
            <c:ext xmlns:c16="http://schemas.microsoft.com/office/drawing/2014/chart" uri="{C3380CC4-5D6E-409C-BE32-E72D297353CC}">
              <c16:uniqueId val="{00000005-A787-475F-B94D-E85DF1660A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5682</c:v>
                </c:pt>
                <c:pt idx="3">
                  <c:v>5293</c:v>
                </c:pt>
                <c:pt idx="6">
                  <c:v>5301</c:v>
                </c:pt>
                <c:pt idx="9">
                  <c:v>5116</c:v>
                </c:pt>
                <c:pt idx="12">
                  <c:v>5022</c:v>
                </c:pt>
              </c:numCache>
            </c:numRef>
          </c:val>
          <c:extLst>
            <c:ext xmlns:c16="http://schemas.microsoft.com/office/drawing/2014/chart" uri="{C3380CC4-5D6E-409C-BE32-E72D297353CC}">
              <c16:uniqueId val="{00000006-A787-475F-B94D-E85DF1660A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1919</c:v>
                </c:pt>
                <c:pt idx="3">
                  <c:v>1734</c:v>
                </c:pt>
                <c:pt idx="6">
                  <c:v>1523</c:v>
                </c:pt>
                <c:pt idx="9">
                  <c:v>1439</c:v>
                </c:pt>
                <c:pt idx="12">
                  <c:v>1471</c:v>
                </c:pt>
              </c:numCache>
            </c:numRef>
          </c:val>
          <c:extLst>
            <c:ext xmlns:c16="http://schemas.microsoft.com/office/drawing/2014/chart" uri="{C3380CC4-5D6E-409C-BE32-E72D297353CC}">
              <c16:uniqueId val="{00000007-A787-475F-B94D-E85DF1660A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18549</c:v>
                </c:pt>
                <c:pt idx="3">
                  <c:v>18194</c:v>
                </c:pt>
                <c:pt idx="6">
                  <c:v>18083</c:v>
                </c:pt>
                <c:pt idx="9">
                  <c:v>17958</c:v>
                </c:pt>
                <c:pt idx="12">
                  <c:v>17063</c:v>
                </c:pt>
              </c:numCache>
            </c:numRef>
          </c:val>
          <c:extLst>
            <c:ext xmlns:c16="http://schemas.microsoft.com/office/drawing/2014/chart" uri="{C3380CC4-5D6E-409C-BE32-E72D297353CC}">
              <c16:uniqueId val="{00000008-A787-475F-B94D-E85DF1660A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787-475F-B94D-E85DF1660A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38597</c:v>
                </c:pt>
                <c:pt idx="3">
                  <c:v>35742</c:v>
                </c:pt>
                <c:pt idx="6">
                  <c:v>35804</c:v>
                </c:pt>
                <c:pt idx="9">
                  <c:v>34993</c:v>
                </c:pt>
                <c:pt idx="12">
                  <c:v>34512</c:v>
                </c:pt>
              </c:numCache>
            </c:numRef>
          </c:val>
          <c:extLst>
            <c:ext xmlns:c16="http://schemas.microsoft.com/office/drawing/2014/chart" uri="{C3380CC4-5D6E-409C-BE32-E72D297353CC}">
              <c16:uniqueId val="{0000000A-A787-475F-B94D-E85DF1660A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4861</c:v>
                </c:pt>
                <c:pt idx="2">
                  <c:v>#N/A</c:v>
                </c:pt>
                <c:pt idx="3">
                  <c:v>#N/A</c:v>
                </c:pt>
                <c:pt idx="4">
                  <c:v>3971</c:v>
                </c:pt>
                <c:pt idx="5">
                  <c:v>#N/A</c:v>
                </c:pt>
                <c:pt idx="6">
                  <c:v>#N/A</c:v>
                </c:pt>
                <c:pt idx="7">
                  <c:v>5632</c:v>
                </c:pt>
                <c:pt idx="8">
                  <c:v>#N/A</c:v>
                </c:pt>
                <c:pt idx="9">
                  <c:v>#N/A</c:v>
                </c:pt>
                <c:pt idx="10">
                  <c:v>5092</c:v>
                </c:pt>
                <c:pt idx="11">
                  <c:v>#N/A</c:v>
                </c:pt>
                <c:pt idx="12">
                  <c:v>#N/A</c:v>
                </c:pt>
                <c:pt idx="13">
                  <c:v>4126</c:v>
                </c:pt>
                <c:pt idx="14">
                  <c:v>#N/A</c:v>
                </c:pt>
              </c:numCache>
            </c:numRef>
          </c:val>
          <c:smooth val="0"/>
          <c:extLst>
            <c:ext xmlns:c16="http://schemas.microsoft.com/office/drawing/2014/chart" uri="{C3380CC4-5D6E-409C-BE32-E72D297353CC}">
              <c16:uniqueId val="{0000000B-A787-475F-B94D-E85DF1660A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5496</c:v>
                </c:pt>
                <c:pt idx="1">
                  <c:v>5160</c:v>
                </c:pt>
                <c:pt idx="2">
                  <c:v>5796</c:v>
                </c:pt>
              </c:numCache>
            </c:numRef>
          </c:val>
          <c:extLst>
            <c:ext xmlns:c16="http://schemas.microsoft.com/office/drawing/2014/chart" uri="{C3380CC4-5D6E-409C-BE32-E72D297353CC}">
              <c16:uniqueId val="{00000000-F7F6-493B-B086-BB8C1B1779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725</c:v>
                </c:pt>
                <c:pt idx="1">
                  <c:v>401</c:v>
                </c:pt>
                <c:pt idx="2">
                  <c:v>1122</c:v>
                </c:pt>
              </c:numCache>
            </c:numRef>
          </c:val>
          <c:extLst>
            <c:ext xmlns:c16="http://schemas.microsoft.com/office/drawing/2014/chart" uri="{C3380CC4-5D6E-409C-BE32-E72D297353CC}">
              <c16:uniqueId val="{00000001-F7F6-493B-B086-BB8C1B1779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4247</c:v>
                </c:pt>
                <c:pt idx="1">
                  <c:v>4511</c:v>
                </c:pt>
                <c:pt idx="2">
                  <c:v>4906</c:v>
                </c:pt>
              </c:numCache>
            </c:numRef>
          </c:val>
          <c:extLst>
            <c:ext xmlns:c16="http://schemas.microsoft.com/office/drawing/2014/chart" uri="{C3380CC4-5D6E-409C-BE32-E72D297353CC}">
              <c16:uniqueId val="{00000002-F7F6-493B-B086-BB8C1B1779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{CCAD555C-4C53-42F0-810D-D2730F460EB5}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85F-42F9-9766-306D6081AB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{BBBF9311-6DA5-4BF3-A125-43F6EA6BCAC0}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5F-42F9-9766-306D6081AB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{0B5A9825-4EA2-438B-82EA-95D0FA2B6DCE}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5F-42F9-9766-306D6081AB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{32C709AC-1BB8-4F5B-BB7D-434BAD00B269}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5F-42F9-9766-306D6081AB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{592F50C4-0DB6-44CA-9605-9AFA2DD2B311}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5F-42F9-9766-306D6081AB0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{42970262-1EB0-45E4-9F18-2EE0C927C57C}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85F-42F9-9766-306D6081AB0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{9938CF2A-07CD-4740-A005-D5FA81742318}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85F-42F9-9766-306D6081AB0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{1A843657-A531-4C80-A8CF-9E7C7E031B54}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85F-42F9-9766-306D6081AB0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{168D9420-F5C1-4AD7-B9D8-86A98B99B9F7}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85F-42F9-9766-306D6081AB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c:v>
                </c:pt>
                <c:pt idx="8">
                  <c:v>65.099999999999994</c:v>
                </c:pt>
                <c:pt idx="16">
                  <c:v>67</c:v>
                </c:pt>
                <c:pt idx="24">
                  <c:v>68.2</c:v>
                </c:pt>
                <c:pt idx="32">
                  <c:v>69.3</c:v>
                </c:pt>
              </c:numCache>
            </c:numRef>
          </c:xVal>
          <c:yVal>
            <c:numRef>
              <c:f>公会計指標分析・財政指標組合せ分析表!$BP$51:$DC$51</c:f>
              <c:numCache>
                <c:formatCode>#,##0.0;"▲ "#,##0.0</c:formatCode>
                <c:ptCount val="40"/>
                <c:pt idx="0">
                  <c:v>26.7</c:v>
                </c:pt>
                <c:pt idx="8">
                  <c:v>22.1</c:v>
                </c:pt>
                <c:pt idx="16">
                  <c:v>31.9</c:v>
                </c:pt>
                <c:pt idx="24">
                  <c:v>28.4</c:v>
                </c:pt>
                <c:pt idx="32">
                  <c:v>22.2</c:v>
                </c:pt>
              </c:numCache>
            </c:numRef>
          </c:yVal>
          <c:smooth val="0"/>
          <c:extLst>
            <c:ext xmlns:c16="http://schemas.microsoft.com/office/drawing/2014/chart" uri="{C3380CC4-5D6E-409C-BE32-E72D297353CC}">
              <c16:uniqueId val="{00000009-985F-42F9-9766-306D6081AB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{483DF866-2EE5-4A99-878E-52DB82B872CC}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85F-42F9-9766-306D6081AB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{AD2E72E6-5921-4D65-96DC-D073C37613F0}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5F-42F9-9766-306D6081AB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{49ACBC98-4FC6-4485-85B2-94F0F991A441}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5F-42F9-9766-306D6081AB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{A02DAF0B-3895-4D80-B551-D06B6C147E84}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5F-42F9-9766-306D6081AB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{FDA501C7-CFD8-4CCA-8D96-9068A7EC2238}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5F-42F9-9766-306D6081AB06}"/>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{629ABD42-F855-4344-8F23-F8C67ACEF289}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85F-42F9-9766-306D6081AB06}"/>
                </c:ext>
              </c:extLst>
            </c:dLbl>
            <c:dLbl>
              <c:idx val="16"/>
              <c:layout>
                <c:manualLayout>
                  <c:x val="0"/>
                  <c:y val="1.44277000473522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{540FE58F-F76C-4ACB-B025-E23A0895120B}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85F-42F9-9766-306D6081AB06}"/>
                </c:ext>
              </c:extLst>
            </c:dLbl>
            <c:dLbl>
              <c:idx val="24"/>
              <c:layout>
                <c:manualLayout>
                  <c:x val="0"/>
                  <c:y val="-1.44277000473522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{6163B41F-E2A2-4D45-99B7-E4B81E0E2D5E}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85F-42F9-9766-306D6081AB06}"/>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{55B2521C-4153-4F00-B906-F831C67DF17E}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85F-42F9-9766-306D6081AB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62.1</c:v>
                </c:pt>
              </c:numCache>
            </c:numRef>
          </c:xVal>
          <c:yVal>
            <c:numRef>
              <c:f>公会計指標分析・財政指標組合せ分析表!$BP$55:$DC$55</c:f>
              <c:numCache>
                <c:formatCode>#,##0.0;"▲ "#,##0.0</c:formatCode>
                <c:ptCount val="40"/>
                <c:pt idx="0">
                  <c:v>31.3</c:v>
                </c:pt>
                <c:pt idx="8">
                  <c:v>25.3</c:v>
                </c:pt>
                <c:pt idx="16">
                  <c:v>25.5</c:v>
                </c:pt>
                <c:pt idx="24">
                  <c:v>25.1</c:v>
                </c:pt>
                <c:pt idx="32">
                  <c:v>19.2</c:v>
                </c:pt>
              </c:numCache>
            </c:numRef>
          </c:yVal>
          <c:smooth val="0"/>
          <c:extLst>
            <c:ext xmlns:c16="http://schemas.microsoft.com/office/drawing/2014/chart" uri="{C3380CC4-5D6E-409C-BE32-E72D297353CC}">
              <c16:uniqueId val="{00000013-985F-42F9-9766-306D6081AB06}"/>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{0B33D63E-9033-44F6-972E-530DB67DA28B}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FE7-48A8-B477-B949EB35E0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{B7CD44C7-AFC4-4D93-8AF4-C1D93115FBB4}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E7-48A8-B477-B949EB35E0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{4BDE6B99-4F6B-48DD-B2A5-0E21110F3B2C}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E7-48A8-B477-B949EB35E0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{D6AD22D9-5BC7-419A-87F6-6C5969BB2CD9}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E7-48A8-B477-B949EB35E0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{9F662B90-E6E6-46FC-A4DC-1FBF0CCD3C09}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E7-48A8-B477-B949EB35E00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{67786A1B-3542-494C-9F12-370A48C00BFB}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FE7-48A8-B477-B949EB35E00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{48E7C3B3-34E3-47D6-BC9E-882E3A79252A}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FE7-48A8-B477-B949EB35E00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{335FCD18-FAA3-4C2B-A007-70DBFF17E0AB}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FE7-48A8-B477-B949EB35E00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{F36D4E48-24D9-4E8B-B9D1-35A74AD447FC}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FE7-48A8-B477-B949EB35E0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5.9</c:v>
                </c:pt>
                <c:pt idx="16">
                  <c:v>5.6</c:v>
                </c:pt>
                <c:pt idx="24">
                  <c:v>5.0999999999999996</c:v>
                </c:pt>
                <c:pt idx="32">
                  <c:v>4.4000000000000004</c:v>
                </c:pt>
              </c:numCache>
            </c:numRef>
          </c:xVal>
          <c:yVal>
            <c:numRef>
              <c:f>公会計指標分析・財政指標組合せ分析表!$BP$73:$DC$73</c:f>
              <c:numCache>
                <c:formatCode>#,##0.0;"▲ "#,##0.0</c:formatCode>
                <c:ptCount val="40"/>
                <c:pt idx="0">
                  <c:v>26.7</c:v>
                </c:pt>
                <c:pt idx="8">
                  <c:v>22.1</c:v>
                </c:pt>
                <c:pt idx="16">
                  <c:v>31.9</c:v>
                </c:pt>
                <c:pt idx="24">
                  <c:v>28.4</c:v>
                </c:pt>
                <c:pt idx="32">
                  <c:v>22.2</c:v>
                </c:pt>
              </c:numCache>
            </c:numRef>
          </c:yVal>
          <c:smooth val="0"/>
          <c:extLst>
            <c:ext xmlns:c16="http://schemas.microsoft.com/office/drawing/2014/chart" uri="{C3380CC4-5D6E-409C-BE32-E72D297353CC}">
              <c16:uniqueId val="{00000009-8FE7-48A8-B477-B949EB35E0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{39444C6B-6AC7-41E4-BB89-D64502196699}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FE7-48A8-B477-B949EB35E0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{C209641E-5017-4230-B6DA-A40AA4F2511B}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E7-48A8-B477-B949EB35E0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{CC55A064-B15C-4988-94B0-6AF9B6527346}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E7-48A8-B477-B949EB35E0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{12D47512-8D08-4020-A3F4-8D7727F81BD7}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E7-48A8-B477-B949EB35E0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{D495E62E-FAC1-45E2-A1F1-77BDF147D39B}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E7-48A8-B477-B949EB35E00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{6AE32B39-DFDF-4929-9A0F-F287D81F2A3E}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FE7-48A8-B477-B949EB35E00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{51426137-B941-4FBD-B922-9950C756B8D9}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FE7-48A8-B477-B949EB35E00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{71E4A514-C542-47C4-9FA5-7BEFB2229585}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FE7-48A8-B477-B949EB35E00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{A66ECBDA-A2AB-4956-93E6-AEE46217F5ED}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FE7-48A8-B477-B949EB35E0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8</c:v>
                </c:pt>
              </c:numCache>
            </c:numRef>
          </c:xVal>
          <c:yVal>
            <c:numRef>
              <c:f>公会計指標分析・財政指標組合せ分析表!$BP$77:$DC$77</c:f>
              <c:numCache>
                <c:formatCode>#,##0.0;"▲ "#,##0.0</c:formatCode>
                <c:ptCount val="40"/>
                <c:pt idx="0">
                  <c:v>31.3</c:v>
                </c:pt>
                <c:pt idx="8">
                  <c:v>25.3</c:v>
                </c:pt>
                <c:pt idx="16">
                  <c:v>25.5</c:v>
                </c:pt>
                <c:pt idx="24">
                  <c:v>25.1</c:v>
                </c:pt>
                <c:pt idx="32">
                  <c:v>19.2</c:v>
                </c:pt>
              </c:numCache>
            </c:numRef>
          </c:yVal>
          <c:smooth val="0"/>
          <c:extLst>
            <c:ext xmlns:c16="http://schemas.microsoft.com/office/drawing/2014/chart" uri="{C3380CC4-5D6E-409C-BE32-E72D297353CC}">
              <c16:uniqueId val="{00000013-8FE7-48A8-B477-B949EB35E00B}"/>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前年度と比較し０．７ポイントの減少となった。単年度比率では、分母の構成要素である標準財政規模が地方消費税交付金の増額等の影響で増加し、分子の構成要素である元利償還金が繰上償還の実施により減少したこと等により１．５ポイント減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良化</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となった。今後、合併特例事業をはじめとした大型事業に係る地方債の元金償還が始まることで、３５億円以上の多額の元利償還が続くと見込まれるため、起債管理について一層の適正化に努める。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前年度から減少している。これは、地方債の繰上償還により現在高が減少したことが要因である。今後、大型事業の実施に伴う地方債の借入が発生した場合や増加する公債費へ対応するための減債基金の取崩しなど、財政調整金も含めて基金が減少する場合には、悪化することも考えられる。引き続き、借入額の抑制や計画的な償還及び事業の見直しによる歳出削減に取り組むとともに、基金の積立に努め、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前年度と比較し、約１８億円増加した。減債基金に臨時財政特別債の償還に備えた積み立てをした、及び、財政調整基金の取崩額が決算剰余金等による積立額を下回ったことが主な要因である。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約１０億５千５百万円、減債基金に約７億７千７百万円、地域振興基金に約２億６千万円、ふるさと創生基金に約２億２千６百万円、庁舎建設基金に約１億円積み立てた一方、財政調整基金から約４億１千９百万円、減債基金から約５千６百万円、ふるさと創生基金から約１億７千９百万円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に係る合併特例事業債の影響に伴う公債費の増加により基金全体は減少していく見込みであるが、歳出削減等の徹底や自主財源の確保等に取り組むとともに、計画的な積立て及び取崩しを行い、予期しない歳入の減少や歳出の増加に対応するための備えとして一定程度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地域振興基金：市民の連帯の強化又は地域振興を図る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庁舎建設基金：庁舎の建設その他整備に要する費用の財源とする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小野上地区農業用水等渇水対策施設維持管理基金：</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上越新幹線中山トンネル建設工事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に伴う農業用水等渇水対策施設の円滑かつ適正な維持管理に要する経費の財源に充てる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福祉事業基金：福祉事業の充実を図る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ふるさと創生基金：市民参加のもと、活力にあふれ、自然と歴史の里にふさわしい、個性ある地域づくりを行う事業の財源とする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地域振興基金：前年度と比較し、約２億６千万円増加したが、計画的な積立てを行ったためである。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庁舎建設基金：前年度と比較し、約１億円増加したが、計画的な積立てを行ったためである。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地域振興基金：平成２３年度から隔年で５億円ずつ積み立てているが、年度間の平準化を図ることとし、令和元年度からは単年度当たり２億５千万円を積み立てている。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庁舎建設基金：新庁舎建設に向け、毎年度計画的に積立を行う。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約６億３千万円増加した。これは、取崩額が決算剰余金等による積立額を下回ったためである。事業費の精査と適正な予算執行に努めてきた結果、令和３年度末で約５８億円を確保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な視野に立って、積立額や取崩額の目安を設定し、経済の不況等による大幅な税収減や災害の発生等による支出の増加等、予期しない歳入の減収や歳出の増加に対応するための備えとして、一般会計予算額の１割程度を確保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前年度と比較し、約７億２千万円増加となった。臨時財政特別債の償還に備えた積み立てを行い、令和３年度末残高は、約１１億円となっている。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大型事業に係る合併特例事業債の影響で、令和１１年度頃まで高額な地方債の償還が続いていく見込みであるため、計画的に積み立てを行い、毎年度３５億円を超過する公債費に減債基金を充当し、年度によって公債費に多額の一般財源を充当することがないよう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74,856
73,986
240.27
38,970,940
36,524,983
2,356,486
22,036,624
34,511,971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から１．１ポイント増加し、類似団体平均を７．２ポイント上回っている。有形固定資産減価償却率の主な増加要因は、道路等のインフラ資産の老朽化によるもので増加傾向にある。公共施設等総合管理計画に基づき、点検・診断や長寿命化の推進など、施設等の適正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58420</xdr:rowOff>
    </xdr:from>
    <xdr:to>
      <xdr:col>23</xdr:col>
      <xdr:colOff>136525</xdr:colOff>
      <xdr:row>32</xdr:row>
      <xdr:rowOff>160020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36847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18838</xdr:rowOff>
    </xdr:from>
    <xdr:to>
      <xdr:col>19</xdr:col>
      <xdr:colOff>187325</xdr:colOff>
      <xdr:row>32</xdr:row>
      <xdr:rowOff>120438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69638</xdr:rowOff>
    </xdr:from>
    <xdr:to>
      <xdr:col>23</xdr:col>
      <xdr:colOff>85725</xdr:colOff>
      <xdr:row>32</xdr:row>
      <xdr:rowOff>109220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327563"/>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147108</xdr:rowOff>
    </xdr:from>
    <xdr:to>
      <xdr:col>15</xdr:col>
      <xdr:colOff>187325</xdr:colOff>
      <xdr:row>32</xdr:row>
      <xdr:rowOff>77258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26458</xdr:rowOff>
    </xdr:from>
    <xdr:to>
      <xdr:col>19</xdr:col>
      <xdr:colOff>136525</xdr:colOff>
      <xdr:row>32</xdr:row>
      <xdr:rowOff>69638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28438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78740</xdr:rowOff>
    </xdr:from>
    <xdr:to>
      <xdr:col>11</xdr:col>
      <xdr:colOff>187325</xdr:colOff>
      <xdr:row>32</xdr:row>
      <xdr:rowOff>8890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129540</xdr:rowOff>
    </xdr:from>
    <xdr:to>
      <xdr:col>15</xdr:col>
      <xdr:colOff>136525</xdr:colOff>
      <xdr:row>32</xdr:row>
      <xdr:rowOff>26458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21601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39158</xdr:rowOff>
    </xdr:from>
    <xdr:to>
      <xdr:col>7</xdr:col>
      <xdr:colOff>187325</xdr:colOff>
      <xdr:row>31</xdr:row>
      <xdr:rowOff>140758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89958</xdr:rowOff>
    </xdr:from>
    <xdr:to>
      <xdr:col>11</xdr:col>
      <xdr:colOff>136525</xdr:colOff>
      <xdr:row>31</xdr:row>
      <xdr:rowOff>129540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17643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111565</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36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68385</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17</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131885</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から１９１．５ポイント減少し、類似団体平均を９５．２ポイント上回っている。将来負担額が減少傾向にある一方で、令和３年度においては充当可能財源が増加したことから債務償還比率は大きく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債務償還比率については、地方債の新規借入を抑えるなど将来負担額の減少に努める。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8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89381</xdr:rowOff>
    </xdr:from>
    <xdr:to>
      <xdr:col>76</xdr:col>
      <xdr:colOff>73025</xdr:colOff>
      <xdr:row>32</xdr:row>
      <xdr:rowOff>19531</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17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67808</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15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41801</xdr:rowOff>
    </xdr:from>
    <xdr:to>
      <xdr:col>72</xdr:col>
      <xdr:colOff>123825</xdr:colOff>
      <xdr:row>33</xdr:row>
      <xdr:rowOff>143401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4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140181</xdr:rowOff>
    </xdr:from>
    <xdr:to>
      <xdr:col>76</xdr:col>
      <xdr:colOff>22225</xdr:colOff>
      <xdr:row>33</xdr:row>
      <xdr:rowOff>92601</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226656"/>
          <a:ext cx="711200" cy="29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115515</xdr:rowOff>
    </xdr:from>
    <xdr:to>
      <xdr:col>68</xdr:col>
      <xdr:colOff>123825</xdr:colOff>
      <xdr:row>34</xdr:row>
      <xdr:rowOff>45665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5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92601</xdr:rowOff>
    </xdr:from>
    <xdr:to>
      <xdr:col>72</xdr:col>
      <xdr:colOff>73025</xdr:colOff>
      <xdr:row>33</xdr:row>
      <xdr:rowOff>166315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521976"/>
          <a:ext cx="762000" cy="7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33165</xdr:rowOff>
    </xdr:from>
    <xdr:to>
      <xdr:col>64</xdr:col>
      <xdr:colOff>123825</xdr:colOff>
      <xdr:row>33</xdr:row>
      <xdr:rowOff>134765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4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83965</xdr:rowOff>
    </xdr:from>
    <xdr:to>
      <xdr:col>68</xdr:col>
      <xdr:colOff>73025</xdr:colOff>
      <xdr:row>33</xdr:row>
      <xdr:rowOff>166315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513340"/>
          <a:ext cx="762000" cy="8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14197</xdr:rowOff>
    </xdr:from>
    <xdr:to>
      <xdr:col>60</xdr:col>
      <xdr:colOff>123825</xdr:colOff>
      <xdr:row>33</xdr:row>
      <xdr:rowOff>115797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44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64997</xdr:rowOff>
    </xdr:from>
    <xdr:to>
      <xdr:col>64</xdr:col>
      <xdr:colOff>73025</xdr:colOff>
      <xdr:row>33</xdr:row>
      <xdr:rowOff>83965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494372"/>
          <a:ext cx="762000" cy="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134528</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56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36792</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63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125892</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5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106924</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53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74,856
73,986
240.27
38,970,940
36,524,983
2,356,486
22,036,624
34,511,971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101600</xdr:rowOff>
    </xdr:from>
    <xdr:to>
      <xdr:col>20</xdr:col>
      <xdr:colOff>38100</xdr:colOff>
      <xdr:row>38</xdr:row>
      <xdr:rowOff>31750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46355</xdr:rowOff>
    </xdr:from>
    <xdr:to>
      <xdr:col>10</xdr:col>
      <xdr:colOff>165100</xdr:colOff>
      <xdr:row>37</xdr:row>
      <xdr:rowOff>147955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158750</xdr:rowOff>
    </xdr:from>
    <xdr:to>
      <xdr:col>6</xdr:col>
      <xdr:colOff>38100</xdr:colOff>
      <xdr:row>37</xdr:row>
      <xdr:rowOff>88900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21590</xdr:rowOff>
    </xdr:from>
    <xdr:to>
      <xdr:col>24</xdr:col>
      <xdr:colOff>114300</xdr:colOff>
      <xdr:row>39</xdr:row>
      <xdr:rowOff>123190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158750</xdr:rowOff>
    </xdr:from>
    <xdr:to>
      <xdr:col>20</xdr:col>
      <xdr:colOff>38100</xdr:colOff>
      <xdr:row>39</xdr:row>
      <xdr:rowOff>88900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38100</xdr:rowOff>
    </xdr:from>
    <xdr:to>
      <xdr:col>24</xdr:col>
      <xdr:colOff>63500</xdr:colOff>
      <xdr:row>39</xdr:row>
      <xdr:rowOff>72390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7246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122555</xdr:rowOff>
    </xdr:from>
    <xdr:to>
      <xdr:col>15</xdr:col>
      <xdr:colOff>101600</xdr:colOff>
      <xdr:row>39</xdr:row>
      <xdr:rowOff>52705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xdr:rowOff>
    </xdr:from>
    <xdr:to>
      <xdr:col>19</xdr:col>
      <xdr:colOff>177800</xdr:colOff>
      <xdr:row>39</xdr:row>
      <xdr:rowOff>38100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6884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86360</xdr:rowOff>
    </xdr:from>
    <xdr:to>
      <xdr:col>10</xdr:col>
      <xdr:colOff>165100</xdr:colOff>
      <xdr:row>39</xdr:row>
      <xdr:rowOff>16510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137160</xdr:rowOff>
    </xdr:from>
    <xdr:to>
      <xdr:col>15</xdr:col>
      <xdr:colOff>50800</xdr:colOff>
      <xdr:row>39</xdr:row>
      <xdr:rowOff>1905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6522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61595</xdr:rowOff>
    </xdr:from>
    <xdr:to>
      <xdr:col>6</xdr:col>
      <xdr:colOff>38100</xdr:colOff>
      <xdr:row>38</xdr:row>
      <xdr:rowOff>163195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112395</xdr:rowOff>
    </xdr:from>
    <xdr:to>
      <xdr:col>10</xdr:col>
      <xdr:colOff>114300</xdr:colOff>
      <xdr:row>38</xdr:row>
      <xdr:rowOff>137160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6274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48277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80027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43832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7637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154322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124188</xdr:rowOff>
    </xdr:from>
    <xdr:to>
      <xdr:col>50</xdr:col>
      <xdr:colOff>165100</xdr:colOff>
      <xdr:row>40</xdr:row>
      <xdr:rowOff>54338</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81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112007</xdr:rowOff>
    </xdr:from>
    <xdr:to>
      <xdr:col>46</xdr:col>
      <xdr:colOff>38100</xdr:colOff>
      <xdr:row>40</xdr:row>
      <xdr:rowOff>42157</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7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117264</xdr:rowOff>
    </xdr:from>
    <xdr:to>
      <xdr:col>41</xdr:col>
      <xdr:colOff>101600</xdr:colOff>
      <xdr:row>40</xdr:row>
      <xdr:rowOff>47414</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80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43852</xdr:rowOff>
    </xdr:from>
    <xdr:to>
      <xdr:col>36</xdr:col>
      <xdr:colOff>165100</xdr:colOff>
      <xdr:row>39</xdr:row>
      <xdr:rowOff>145452</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73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81145</xdr:rowOff>
    </xdr:from>
    <xdr:to>
      <xdr:col>55</xdr:col>
      <xdr:colOff>50800</xdr:colOff>
      <xdr:row>39</xdr:row>
      <xdr:rowOff>11295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59572</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57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89964</xdr:rowOff>
    </xdr:from>
    <xdr:to>
      <xdr:col>50</xdr:col>
      <xdr:colOff>165100</xdr:colOff>
      <xdr:row>39</xdr:row>
      <xdr:rowOff>20114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6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131945</xdr:rowOff>
    </xdr:from>
    <xdr:to>
      <xdr:col>55</xdr:col>
      <xdr:colOff>0</xdr:colOff>
      <xdr:row>38</xdr:row>
      <xdr:rowOff>140764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647045"/>
          <a:ext cx="8382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100871</xdr:rowOff>
    </xdr:from>
    <xdr:to>
      <xdr:col>46</xdr:col>
      <xdr:colOff>38100</xdr:colOff>
      <xdr:row>39</xdr:row>
      <xdr:rowOff>31021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61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140764</xdr:rowOff>
    </xdr:from>
    <xdr:to>
      <xdr:col>50</xdr:col>
      <xdr:colOff>114300</xdr:colOff>
      <xdr:row>38</xdr:row>
      <xdr:rowOff>151671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655864"/>
          <a:ext cx="889000" cy="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112431</xdr:rowOff>
    </xdr:from>
    <xdr:to>
      <xdr:col>41</xdr:col>
      <xdr:colOff>101600</xdr:colOff>
      <xdr:row>39</xdr:row>
      <xdr:rowOff>42581</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6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151671</xdr:rowOff>
    </xdr:from>
    <xdr:to>
      <xdr:col>45</xdr:col>
      <xdr:colOff>177800</xdr:colOff>
      <xdr:row>38</xdr:row>
      <xdr:rowOff>163231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666771"/>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122588</xdr:rowOff>
    </xdr:from>
    <xdr:to>
      <xdr:col>36</xdr:col>
      <xdr:colOff>165100</xdr:colOff>
      <xdr:row>39</xdr:row>
      <xdr:rowOff>52738</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6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163231</xdr:rowOff>
    </xdr:from>
    <xdr:to>
      <xdr:col>41</xdr:col>
      <xdr:colOff>50800</xdr:colOff>
      <xdr:row>39</xdr:row>
      <xdr:rowOff>1938</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678331"/>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45465</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69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33284</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68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38541</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689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136579</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682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36640</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638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47548</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639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59108</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64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69264</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641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43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17780</xdr:rowOff>
    </xdr:from>
    <xdr:to>
      <xdr:col>15</xdr:col>
      <xdr:colOff>101600</xdr:colOff>
      <xdr:row>61</xdr:row>
      <xdr:rowOff>119380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152654</xdr:rowOff>
    </xdr:from>
    <xdr:to>
      <xdr:col>10</xdr:col>
      <xdr:colOff>165100</xdr:colOff>
      <xdr:row>61</xdr:row>
      <xdr:rowOff>82804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111506</xdr:rowOff>
    </xdr:from>
    <xdr:to>
      <xdr:col>6</xdr:col>
      <xdr:colOff>38100</xdr:colOff>
      <xdr:row>61</xdr:row>
      <xdr:rowOff>41656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161798</xdr:rowOff>
    </xdr:from>
    <xdr:to>
      <xdr:col>24</xdr:col>
      <xdr:colOff>114300</xdr:colOff>
      <xdr:row>62</xdr:row>
      <xdr:rowOff>91948</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140225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129794</xdr:rowOff>
    </xdr:from>
    <xdr:to>
      <xdr:col>20</xdr:col>
      <xdr:colOff>38100</xdr:colOff>
      <xdr:row>62</xdr:row>
      <xdr:rowOff>59944</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9144</xdr:rowOff>
    </xdr:from>
    <xdr:to>
      <xdr:col>24</xdr:col>
      <xdr:colOff>63500</xdr:colOff>
      <xdr:row>62</xdr:row>
      <xdr:rowOff>41148</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639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102362</xdr:rowOff>
    </xdr:from>
    <xdr:to>
      <xdr:col>15</xdr:col>
      <xdr:colOff>101600</xdr:colOff>
      <xdr:row>62</xdr:row>
      <xdr:rowOff>32512</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153162</xdr:rowOff>
    </xdr:from>
    <xdr:to>
      <xdr:col>19</xdr:col>
      <xdr:colOff>177800</xdr:colOff>
      <xdr:row>62</xdr:row>
      <xdr:rowOff>9144</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611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68072</xdr:rowOff>
    </xdr:from>
    <xdr:to>
      <xdr:col>10</xdr:col>
      <xdr:colOff>165100</xdr:colOff>
      <xdr:row>61</xdr:row>
      <xdr:rowOff>169672</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118872</xdr:rowOff>
    </xdr:from>
    <xdr:to>
      <xdr:col>15</xdr:col>
      <xdr:colOff>50800</xdr:colOff>
      <xdr:row>61</xdr:row>
      <xdr:rowOff>153162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5773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49784</xdr:rowOff>
    </xdr:from>
    <xdr:to>
      <xdr:col>6</xdr:col>
      <xdr:colOff>38100</xdr:colOff>
      <xdr:row>61</xdr:row>
      <xdr:rowOff>151384</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100584</xdr:rowOff>
    </xdr:from>
    <xdr:to>
      <xdr:col>10</xdr:col>
      <xdr:colOff>114300</xdr:colOff>
      <xdr:row>61</xdr:row>
      <xdr:rowOff>118872</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55903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119905</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135907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99331</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58183</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1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51071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68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23639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160799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61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142511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60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119913</xdr:rowOff>
    </xdr:from>
    <xdr:to>
      <xdr:col>50</xdr:col>
      <xdr:colOff>165100</xdr:colOff>
      <xdr:row>64</xdr:row>
      <xdr:rowOff>50063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92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120264</xdr:rowOff>
    </xdr:from>
    <xdr:to>
      <xdr:col>46</xdr:col>
      <xdr:colOff>38100</xdr:colOff>
      <xdr:row>64</xdr:row>
      <xdr:rowOff>50414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92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120762</xdr:rowOff>
    </xdr:from>
    <xdr:to>
      <xdr:col>41</xdr:col>
      <xdr:colOff>101600</xdr:colOff>
      <xdr:row>64</xdr:row>
      <xdr:rowOff>50912</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92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122459</xdr:rowOff>
    </xdr:from>
    <xdr:to>
      <xdr:col>36</xdr:col>
      <xdr:colOff>165100</xdr:colOff>
      <xdr:row>64</xdr:row>
      <xdr:rowOff>52609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92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37609</xdr:rowOff>
    </xdr:from>
    <xdr:to>
      <xdr:col>55</xdr:col>
      <xdr:colOff>50800</xdr:colOff>
      <xdr:row>63</xdr:row>
      <xdr:rowOff>139209</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83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16036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81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44961</xdr:rowOff>
    </xdr:from>
    <xdr:to>
      <xdr:col>50</xdr:col>
      <xdr:colOff>165100</xdr:colOff>
      <xdr:row>63</xdr:row>
      <xdr:rowOff>146561</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8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88409</xdr:rowOff>
    </xdr:from>
    <xdr:to>
      <xdr:col>55</xdr:col>
      <xdr:colOff>0</xdr:colOff>
      <xdr:row>63</xdr:row>
      <xdr:rowOff>95761</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889759"/>
          <a:ext cx="838200" cy="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45955</xdr:rowOff>
    </xdr:from>
    <xdr:to>
      <xdr:col>46</xdr:col>
      <xdr:colOff>38100</xdr:colOff>
      <xdr:row>63</xdr:row>
      <xdr:rowOff>147555</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84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95761</xdr:rowOff>
    </xdr:from>
    <xdr:to>
      <xdr:col>50</xdr:col>
      <xdr:colOff>114300</xdr:colOff>
      <xdr:row>63</xdr:row>
      <xdr:rowOff>96755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897111"/>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45255</xdr:rowOff>
    </xdr:from>
    <xdr:to>
      <xdr:col>41</xdr:col>
      <xdr:colOff>101600</xdr:colOff>
      <xdr:row>63</xdr:row>
      <xdr:rowOff>146855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8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96055</xdr:rowOff>
    </xdr:from>
    <xdr:to>
      <xdr:col>45</xdr:col>
      <xdr:colOff>177800</xdr:colOff>
      <xdr:row>63</xdr:row>
      <xdr:rowOff>96755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861300" y="10897405"/>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49590</xdr:rowOff>
    </xdr:from>
    <xdr:to>
      <xdr:col>36</xdr:col>
      <xdr:colOff>165100</xdr:colOff>
      <xdr:row>63</xdr:row>
      <xdr:rowOff>151190</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8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96055</xdr:rowOff>
    </xdr:from>
    <xdr:to>
      <xdr:col>41</xdr:col>
      <xdr:colOff>50800</xdr:colOff>
      <xdr:row>63</xdr:row>
      <xdr:rowOff>100390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897405"/>
          <a:ext cx="8890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41190</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101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41541</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101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42039</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101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43736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101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163088</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62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164082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62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163382</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62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167717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62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139156</xdr:rowOff>
    </xdr:from>
    <xdr:to>
      <xdr:col>20</xdr:col>
      <xdr:colOff>38100</xdr:colOff>
      <xdr:row>84</xdr:row>
      <xdr:rowOff>69306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119562</xdr:rowOff>
    </xdr:from>
    <xdr:to>
      <xdr:col>15</xdr:col>
      <xdr:colOff>101600</xdr:colOff>
      <xdr:row>84</xdr:row>
      <xdr:rowOff>49712</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82006</xdr:rowOff>
    </xdr:from>
    <xdr:to>
      <xdr:col>10</xdr:col>
      <xdr:colOff>165100</xdr:colOff>
      <xdr:row>84</xdr:row>
      <xdr:rowOff>12156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49349</xdr:rowOff>
    </xdr:from>
    <xdr:to>
      <xdr:col>6</xdr:col>
      <xdr:colOff>38100</xdr:colOff>
      <xdr:row>83</xdr:row>
      <xdr:rowOff>150949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xdr:rowOff>
    </xdr:from>
    <xdr:to>
      <xdr:col>24</xdr:col>
      <xdr:colOff>114300</xdr:colOff>
      <xdr:row>83</xdr:row>
      <xdr:rowOff>103595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24872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0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139156</xdr:rowOff>
    </xdr:from>
    <xdr:to>
      <xdr:col>20</xdr:col>
      <xdr:colOff>38100</xdr:colOff>
      <xdr:row>83</xdr:row>
      <xdr:rowOff>69306</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18506</xdr:rowOff>
    </xdr:from>
    <xdr:to>
      <xdr:col>24</xdr:col>
      <xdr:colOff>63500</xdr:colOff>
      <xdr:row>83</xdr:row>
      <xdr:rowOff>52795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24885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18506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2227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82006</xdr:rowOff>
    </xdr:from>
    <xdr:to>
      <xdr:col>10</xdr:col>
      <xdr:colOff>165100</xdr:colOff>
      <xdr:row>83</xdr:row>
      <xdr:rowOff>12156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132806</xdr:rowOff>
    </xdr:from>
    <xdr:to>
      <xdr:col>15</xdr:col>
      <xdr:colOff>50800</xdr:colOff>
      <xdr:row>82</xdr:row>
      <xdr:rowOff>163830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1917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59145</xdr:rowOff>
    </xdr:from>
    <xdr:to>
      <xdr:col>6</xdr:col>
      <xdr:colOff>38100</xdr:colOff>
      <xdr:row>82</xdr:row>
      <xdr:rowOff>160745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109945</xdr:rowOff>
    </xdr:from>
    <xdr:to>
      <xdr:col>10</xdr:col>
      <xdr:colOff>114300</xdr:colOff>
      <xdr:row>82</xdr:row>
      <xdr:rowOff>132806</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16884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60433</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40839</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3283</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142076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85833</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59707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5822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94284</xdr:rowOff>
    </xdr:from>
    <xdr:to>
      <xdr:col>50</xdr:col>
      <xdr:colOff>165100</xdr:colOff>
      <xdr:row>85</xdr:row>
      <xdr:rowOff>24434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86970</xdr:rowOff>
    </xdr:from>
    <xdr:to>
      <xdr:col>46</xdr:col>
      <xdr:colOff>38100</xdr:colOff>
      <xdr:row>85</xdr:row>
      <xdr:rowOff>17120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89255</xdr:rowOff>
    </xdr:from>
    <xdr:to>
      <xdr:col>41</xdr:col>
      <xdr:colOff>101600</xdr:colOff>
      <xdr:row>85</xdr:row>
      <xdr:rowOff>19405</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49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86055</xdr:rowOff>
    </xdr:from>
    <xdr:to>
      <xdr:col>36</xdr:col>
      <xdr:colOff>165100</xdr:colOff>
      <xdr:row>85</xdr:row>
      <xdr:rowOff>16205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85141</xdr:rowOff>
    </xdr:from>
    <xdr:to>
      <xdr:col>55</xdr:col>
      <xdr:colOff>50800</xdr:colOff>
      <xdr:row>85</xdr:row>
      <xdr:rowOff>15291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4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63568</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88342</xdr:rowOff>
    </xdr:from>
    <xdr:to>
      <xdr:col>50</xdr:col>
      <xdr:colOff>165100</xdr:colOff>
      <xdr:row>85</xdr:row>
      <xdr:rowOff>18492</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4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135941</xdr:rowOff>
    </xdr:from>
    <xdr:to>
      <xdr:col>55</xdr:col>
      <xdr:colOff>0</xdr:colOff>
      <xdr:row>84</xdr:row>
      <xdr:rowOff>139142</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53774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91542</xdr:rowOff>
    </xdr:from>
    <xdr:to>
      <xdr:col>46</xdr:col>
      <xdr:colOff>38100</xdr:colOff>
      <xdr:row>85</xdr:row>
      <xdr:rowOff>21692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49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139142</xdr:rowOff>
    </xdr:from>
    <xdr:to>
      <xdr:col>50</xdr:col>
      <xdr:colOff>114300</xdr:colOff>
      <xdr:row>84</xdr:row>
      <xdr:rowOff>142342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54094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138176</xdr:rowOff>
    </xdr:from>
    <xdr:to>
      <xdr:col>41</xdr:col>
      <xdr:colOff>101600</xdr:colOff>
      <xdr:row>85</xdr:row>
      <xdr:rowOff>68326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142342</xdr:rowOff>
    </xdr:from>
    <xdr:to>
      <xdr:col>45</xdr:col>
      <xdr:colOff>177800</xdr:colOff>
      <xdr:row>85</xdr:row>
      <xdr:rowOff>17526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544142"/>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140005</xdr:rowOff>
    </xdr:from>
    <xdr:to>
      <xdr:col>36</xdr:col>
      <xdr:colOff>165100</xdr:colOff>
      <xdr:row>85</xdr:row>
      <xdr:rowOff>70155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5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17526</xdr:rowOff>
    </xdr:from>
    <xdr:to>
      <xdr:col>41</xdr:col>
      <xdr:colOff>50800</xdr:colOff>
      <xdr:row>85</xdr:row>
      <xdr:rowOff>19355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59077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15561</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58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33647</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35932</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26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32732</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35019</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26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12819</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59453</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61282</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63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E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E00-0000A0010000}"/>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E00-0000A2010000}"/>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E00-0000A4010000}"/>
            </a:ext>
          </a:extLst>
        </xdr:cNvPr>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55118</xdr:rowOff>
    </xdr:from>
    <xdr:to>
      <xdr:col>81</xdr:col>
      <xdr:colOff>101600</xdr:colOff>
      <xdr:row>39</xdr:row>
      <xdr:rowOff>156718</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5430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151130</xdr:rowOff>
    </xdr:from>
    <xdr:to>
      <xdr:col>76</xdr:col>
      <xdr:colOff>165100</xdr:colOff>
      <xdr:row>39</xdr:row>
      <xdr:rowOff>81280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4541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7112</xdr:rowOff>
    </xdr:from>
    <xdr:to>
      <xdr:col>72</xdr:col>
      <xdr:colOff>38100</xdr:colOff>
      <xdr:row>39</xdr:row>
      <xdr:rowOff>108712</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652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146558</xdr:rowOff>
    </xdr:from>
    <xdr:to>
      <xdr:col>67</xdr:col>
      <xdr:colOff>101600</xdr:colOff>
      <xdr:row>39</xdr:row>
      <xdr:rowOff>76708</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763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89408</xdr:rowOff>
    </xdr:from>
    <xdr:to>
      <xdr:col>85</xdr:col>
      <xdr:colOff>177800</xdr:colOff>
      <xdr:row>38</xdr:row>
      <xdr:rowOff>19558</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62687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112285</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E00-0000B0010000}"/>
            </a:ext>
          </a:extLst>
        </xdr:cNvPr>
        <xdr:cNvSpPr txBox="1"/>
      </xdr:nvSpPr>
      <xdr:spPr>
        <a:xfrm>
          <a:off x="16357600" y="628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52832</xdr:rowOff>
    </xdr:from>
    <xdr:to>
      <xdr:col>81</xdr:col>
      <xdr:colOff>101600</xdr:colOff>
      <xdr:row>37</xdr:row>
      <xdr:rowOff>154432</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5430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103632</xdr:rowOff>
    </xdr:from>
    <xdr:to>
      <xdr:col>85</xdr:col>
      <xdr:colOff>127000</xdr:colOff>
      <xdr:row>37</xdr:row>
      <xdr:rowOff>140208</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5481300" y="644728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169418</xdr:rowOff>
    </xdr:from>
    <xdr:to>
      <xdr:col>76</xdr:col>
      <xdr:colOff>165100</xdr:colOff>
      <xdr:row>37</xdr:row>
      <xdr:rowOff>99568</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541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48768</xdr:rowOff>
    </xdr:from>
    <xdr:to>
      <xdr:col>81</xdr:col>
      <xdr:colOff>50800</xdr:colOff>
      <xdr:row>37</xdr:row>
      <xdr:rowOff>103632</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4592300" y="639241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130556</xdr:rowOff>
    </xdr:from>
    <xdr:to>
      <xdr:col>72</xdr:col>
      <xdr:colOff>38100</xdr:colOff>
      <xdr:row>37</xdr:row>
      <xdr:rowOff>60706</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652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xdr:rowOff>
    </xdr:from>
    <xdr:to>
      <xdr:col>76</xdr:col>
      <xdr:colOff>114300</xdr:colOff>
      <xdr:row>37</xdr:row>
      <xdr:rowOff>48768</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703300" y="635355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91694</xdr:rowOff>
    </xdr:from>
    <xdr:to>
      <xdr:col>67</xdr:col>
      <xdr:colOff>101600</xdr:colOff>
      <xdr:row>37</xdr:row>
      <xdr:rowOff>21844</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7635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142494</xdr:rowOff>
    </xdr:from>
    <xdr:to>
      <xdr:col>71</xdr:col>
      <xdr:colOff>177800</xdr:colOff>
      <xdr:row>37</xdr:row>
      <xdr:rowOff>9906</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814300" y="63146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147845</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52660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99839</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500744" y="678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67835</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11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170959</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116095</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77233</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38371</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603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675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82550</xdr:rowOff>
    </xdr:from>
    <xdr:to>
      <xdr:col>112</xdr:col>
      <xdr:colOff>38100</xdr:colOff>
      <xdr:row>40</xdr:row>
      <xdr:rowOff>12700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56424</xdr:rowOff>
    </xdr:from>
    <xdr:to>
      <xdr:col>107</xdr:col>
      <xdr:colOff>101600</xdr:colOff>
      <xdr:row>39</xdr:row>
      <xdr:rowOff>158024</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62956</xdr:rowOff>
    </xdr:from>
    <xdr:to>
      <xdr:col>102</xdr:col>
      <xdr:colOff>165100</xdr:colOff>
      <xdr:row>39</xdr:row>
      <xdr:rowOff>164556</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59690</xdr:rowOff>
    </xdr:from>
    <xdr:to>
      <xdr:col>98</xdr:col>
      <xdr:colOff>38100</xdr:colOff>
      <xdr:row>39</xdr:row>
      <xdr:rowOff>161290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90715</xdr:rowOff>
    </xdr:from>
    <xdr:to>
      <xdr:col>116</xdr:col>
      <xdr:colOff>114300</xdr:colOff>
      <xdr:row>39</xdr:row>
      <xdr:rowOff>20865</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113591</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45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97246</xdr:rowOff>
    </xdr:from>
    <xdr:to>
      <xdr:col>112</xdr:col>
      <xdr:colOff>38100</xdr:colOff>
      <xdr:row>39</xdr:row>
      <xdr:rowOff>27396</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141515</xdr:rowOff>
    </xdr:from>
    <xdr:to>
      <xdr:col>116</xdr:col>
      <xdr:colOff>63500</xdr:colOff>
      <xdr:row>38</xdr:row>
      <xdr:rowOff>148046</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1323300" y="66566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107043</xdr:rowOff>
    </xdr:from>
    <xdr:to>
      <xdr:col>107</xdr:col>
      <xdr:colOff>101600</xdr:colOff>
      <xdr:row>39</xdr:row>
      <xdr:rowOff>37193</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148046</xdr:rowOff>
    </xdr:from>
    <xdr:to>
      <xdr:col>111</xdr:col>
      <xdr:colOff>177800</xdr:colOff>
      <xdr:row>38</xdr:row>
      <xdr:rowOff>157843</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0434300" y="66631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49893</xdr:rowOff>
    </xdr:from>
    <xdr:to>
      <xdr:col>102</xdr:col>
      <xdr:colOff>165100</xdr:colOff>
      <xdr:row>39</xdr:row>
      <xdr:rowOff>151493</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157843</xdr:rowOff>
    </xdr:from>
    <xdr:to>
      <xdr:col>107</xdr:col>
      <xdr:colOff>50800</xdr:colOff>
      <xdr:row>39</xdr:row>
      <xdr:rowOff>100693</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9545300" y="66729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142966</xdr:rowOff>
    </xdr:from>
    <xdr:to>
      <xdr:col>98</xdr:col>
      <xdr:colOff>38100</xdr:colOff>
      <xdr:row>39</xdr:row>
      <xdr:rowOff>73116</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22316</xdr:rowOff>
    </xdr:from>
    <xdr:to>
      <xdr:col>102</xdr:col>
      <xdr:colOff>114300</xdr:colOff>
      <xdr:row>39</xdr:row>
      <xdr:rowOff>100693</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656300" y="67088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3827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149151</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155683</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152417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43923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3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168020</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89643</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E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E00-000016020000}"/>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E00-000018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E00-00001A020000}"/>
            </a:ext>
          </a:extLst>
        </xdr:cNvPr>
        <xdr:cNvSpPr txBox="1"/>
      </xdr:nvSpPr>
      <xdr:spPr>
        <a:xfrm>
          <a:off x="16357600" y="1026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34109</xdr:rowOff>
    </xdr:from>
    <xdr:to>
      <xdr:col>81</xdr:col>
      <xdr:colOff>101600</xdr:colOff>
      <xdr:row>61</xdr:row>
      <xdr:rowOff>135709</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5430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16147</xdr:rowOff>
    </xdr:from>
    <xdr:to>
      <xdr:col>76</xdr:col>
      <xdr:colOff>165100</xdr:colOff>
      <xdr:row>61</xdr:row>
      <xdr:rowOff>117747</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4541500" y="1047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7983</xdr:rowOff>
    </xdr:from>
    <xdr:to>
      <xdr:col>72</xdr:col>
      <xdr:colOff>38100</xdr:colOff>
      <xdr:row>61</xdr:row>
      <xdr:rowOff>109583</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36525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166370</xdr:rowOff>
    </xdr:from>
    <xdr:to>
      <xdr:col>67</xdr:col>
      <xdr:colOff>101600</xdr:colOff>
      <xdr:row>61</xdr:row>
      <xdr:rowOff>96520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2763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151674</xdr:rowOff>
    </xdr:from>
    <xdr:to>
      <xdr:col>85</xdr:col>
      <xdr:colOff>177800</xdr:colOff>
      <xdr:row>62</xdr:row>
      <xdr:rowOff>81824</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62687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130101</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E00-000026020000}"/>
            </a:ext>
          </a:extLst>
        </xdr:cNvPr>
        <xdr:cNvSpPr txBox="1"/>
      </xdr:nvSpPr>
      <xdr:spPr>
        <a:xfrm>
          <a:off x="16357600"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122283</xdr:rowOff>
    </xdr:from>
    <xdr:to>
      <xdr:col>81</xdr:col>
      <xdr:colOff>101600</xdr:colOff>
      <xdr:row>62</xdr:row>
      <xdr:rowOff>52433</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5430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1633</xdr:rowOff>
    </xdr:from>
    <xdr:to>
      <xdr:col>85</xdr:col>
      <xdr:colOff>127000</xdr:colOff>
      <xdr:row>62</xdr:row>
      <xdr:rowOff>31024</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5481300" y="1063153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130447</xdr:rowOff>
    </xdr:from>
    <xdr:to>
      <xdr:col>76</xdr:col>
      <xdr:colOff>165100</xdr:colOff>
      <xdr:row>62</xdr:row>
      <xdr:rowOff>60597</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4541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1633</xdr:rowOff>
    </xdr:from>
    <xdr:to>
      <xdr:col>81</xdr:col>
      <xdr:colOff>50800</xdr:colOff>
      <xdr:row>62</xdr:row>
      <xdr:rowOff>9797</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4592300" y="1063153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153307</xdr:rowOff>
    </xdr:from>
    <xdr:to>
      <xdr:col>72</xdr:col>
      <xdr:colOff>38100</xdr:colOff>
      <xdr:row>62</xdr:row>
      <xdr:rowOff>83457</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3652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9797</xdr:rowOff>
    </xdr:from>
    <xdr:to>
      <xdr:col>76</xdr:col>
      <xdr:colOff>114300</xdr:colOff>
      <xdr:row>62</xdr:row>
      <xdr:rowOff>32657</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3703300" y="106396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143510</xdr:rowOff>
    </xdr:from>
    <xdr:to>
      <xdr:col>67</xdr:col>
      <xdr:colOff>101600</xdr:colOff>
      <xdr:row>62</xdr:row>
      <xdr:rowOff>73660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276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22860</xdr:rowOff>
    </xdr:from>
    <xdr:to>
      <xdr:col>71</xdr:col>
      <xdr:colOff>177800</xdr:colOff>
      <xdr:row>62</xdr:row>
      <xdr:rowOff>32657</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814300" y="106527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152236</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E00-00002F020000}"/>
            </a:ext>
          </a:extLst>
        </xdr:cNvPr>
        <xdr:cNvSpPr txBox="1"/>
      </xdr:nvSpPr>
      <xdr:spPr>
        <a:xfrm>
          <a:off x="152660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134274</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E00-000030020000}"/>
            </a:ext>
          </a:extLst>
        </xdr:cNvPr>
        <xdr:cNvSpPr txBox="1"/>
      </xdr:nvSpPr>
      <xdr:spPr>
        <a:xfrm>
          <a:off x="14389744" y="10249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126110</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E00-000031020000}"/>
            </a:ext>
          </a:extLst>
        </xdr:cNvPr>
        <xdr:cNvSpPr txBox="1"/>
      </xdr:nvSpPr>
      <xdr:spPr>
        <a:xfrm>
          <a:off x="13500744" y="1024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113047</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E00-000032020000}"/>
            </a:ext>
          </a:extLst>
        </xdr:cNvPr>
        <xdr:cNvSpPr txBox="1"/>
      </xdr:nvSpPr>
      <xdr:spPr>
        <a:xfrm>
          <a:off x="12611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43560</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51724</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74584</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64787</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160427</xdr:rowOff>
    </xdr:from>
    <xdr:to>
      <xdr:col>112</xdr:col>
      <xdr:colOff>38100</xdr:colOff>
      <xdr:row>62</xdr:row>
      <xdr:rowOff>90577</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162713</xdr:rowOff>
    </xdr:from>
    <xdr:to>
      <xdr:col>107</xdr:col>
      <xdr:colOff>101600</xdr:colOff>
      <xdr:row>62</xdr:row>
      <xdr:rowOff>92863</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62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20980</xdr:rowOff>
    </xdr:from>
    <xdr:to>
      <xdr:col>98</xdr:col>
      <xdr:colOff>38100</xdr:colOff>
      <xdr:row>62</xdr:row>
      <xdr:rowOff>122580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6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36982</xdr:rowOff>
    </xdr:from>
    <xdr:to>
      <xdr:col>116</xdr:col>
      <xdr:colOff>114300</xdr:colOff>
      <xdr:row>60</xdr:row>
      <xdr:rowOff>138582</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3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59859</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1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50698</xdr:rowOff>
    </xdr:from>
    <xdr:to>
      <xdr:col>112</xdr:col>
      <xdr:colOff>38100</xdr:colOff>
      <xdr:row>60</xdr:row>
      <xdr:rowOff>152298</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33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87782</xdr:rowOff>
    </xdr:from>
    <xdr:to>
      <xdr:col>116</xdr:col>
      <xdr:colOff>63500</xdr:colOff>
      <xdr:row>60</xdr:row>
      <xdr:rowOff>101498</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37478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51156</xdr:rowOff>
    </xdr:from>
    <xdr:to>
      <xdr:col>107</xdr:col>
      <xdr:colOff>101600</xdr:colOff>
      <xdr:row>60</xdr:row>
      <xdr:rowOff>152756</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3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101498</xdr:rowOff>
    </xdr:from>
    <xdr:to>
      <xdr:col>111</xdr:col>
      <xdr:colOff>177800</xdr:colOff>
      <xdr:row>60</xdr:row>
      <xdr:rowOff>101956</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38849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76302</xdr:rowOff>
    </xdr:from>
    <xdr:to>
      <xdr:col>102</xdr:col>
      <xdr:colOff>165100</xdr:colOff>
      <xdr:row>62</xdr:row>
      <xdr:rowOff>6452</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101956</xdr:rowOff>
    </xdr:from>
    <xdr:to>
      <xdr:col>107</xdr:col>
      <xdr:colOff>50800</xdr:colOff>
      <xdr:row>61</xdr:row>
      <xdr:rowOff>127102</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38895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90018</xdr:rowOff>
    </xdr:from>
    <xdr:to>
      <xdr:col>98</xdr:col>
      <xdr:colOff>38100</xdr:colOff>
      <xdr:row>62</xdr:row>
      <xdr:rowOff>20168</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5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127102</xdr:rowOff>
    </xdr:from>
    <xdr:to>
      <xdr:col>102</xdr:col>
      <xdr:colOff>114300</xdr:colOff>
      <xdr:row>61</xdr:row>
      <xdr:rowOff>140818</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5855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81704</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71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83990</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71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105935</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113707</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7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168825</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11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169283</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11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22979</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30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36695</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32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00000000-0008-0000-0E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664" name="【公民館】&#10;有形固定資産減価償却率最小値テキスト">
          <a:extLst>
            <a:ext uri="{FF2B5EF4-FFF2-40B4-BE49-F238E27FC236}">
              <a16:creationId xmlns:a16="http://schemas.microsoft.com/office/drawing/2014/main" id="{00000000-0008-0000-0E00-000098020000}"/>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666" name="【公民館】&#10;有形固定資産減価償却率最大値テキスト">
          <a:extLst>
            <a:ext uri="{FF2B5EF4-FFF2-40B4-BE49-F238E27FC236}">
              <a16:creationId xmlns:a16="http://schemas.microsoft.com/office/drawing/2014/main" id="{00000000-0008-0000-0E00-00009A020000}"/>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668" name="【公民館】&#10;有形固定資産減価償却率平均値テキスト">
          <a:extLst>
            <a:ext uri="{FF2B5EF4-FFF2-40B4-BE49-F238E27FC236}">
              <a16:creationId xmlns:a16="http://schemas.microsoft.com/office/drawing/2014/main" id="{00000000-0008-0000-0E00-00009C020000}"/>
            </a:ext>
          </a:extLst>
        </xdr:cNvPr>
        <xdr:cNvSpPr txBox="1"/>
      </xdr:nvSpPr>
      <xdr:spPr>
        <a:xfrm>
          <a:off x="16357600" y="1767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29211</xdr:rowOff>
    </xdr:from>
    <xdr:to>
      <xdr:col>81</xdr:col>
      <xdr:colOff>101600</xdr:colOff>
      <xdr:row>104</xdr:row>
      <xdr:rowOff>130811</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5430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4541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62687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74313</xdr:rowOff>
    </xdr:from>
    <xdr:ext cx="405111" cy="259045"/>
    <xdr:sp macro="" textlink="">
      <xdr:nvSpPr>
        <xdr:cNvPr id="680" name="【公民館】&#10;有形固定資産減価償却率該当値テキスト">
          <a:extLst>
            <a:ext uri="{FF2B5EF4-FFF2-40B4-BE49-F238E27FC236}">
              <a16:creationId xmlns:a16="http://schemas.microsoft.com/office/drawing/2014/main" id="{00000000-0008-0000-0E00-0000A8020000}"/>
            </a:ext>
          </a:extLst>
        </xdr:cNvPr>
        <xdr:cNvSpPr txBox="1"/>
      </xdr:nvSpPr>
      <xdr:spPr>
        <a:xfrm>
          <a:off x="16357600"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146686</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5481300" y="179298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15875</xdr:rowOff>
    </xdr:from>
    <xdr:to>
      <xdr:col>76</xdr:col>
      <xdr:colOff>165100</xdr:colOff>
      <xdr:row>104</xdr:row>
      <xdr:rowOff>117475</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4541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66675</xdr:rowOff>
    </xdr:from>
    <xdr:to>
      <xdr:col>81</xdr:col>
      <xdr:colOff>50800</xdr:colOff>
      <xdr:row>104</xdr:row>
      <xdr:rowOff>99061</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4592300" y="178974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365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xdr:rowOff>
    </xdr:from>
    <xdr:to>
      <xdr:col>76</xdr:col>
      <xdr:colOff>114300</xdr:colOff>
      <xdr:row>104</xdr:row>
      <xdr:rowOff>66675</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3703300" y="178384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97789</xdr:rowOff>
    </xdr:from>
    <xdr:to>
      <xdr:col>67</xdr:col>
      <xdr:colOff>101600</xdr:colOff>
      <xdr:row>104</xdr:row>
      <xdr:rowOff>27939</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2763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148589</xdr:rowOff>
    </xdr:from>
    <xdr:to>
      <xdr:col>71</xdr:col>
      <xdr:colOff>177800</xdr:colOff>
      <xdr:row>104</xdr:row>
      <xdr:rowOff>7620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2814300" y="17807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147338</xdr:rowOff>
    </xdr:from>
    <xdr:ext cx="405111" cy="259045"/>
    <xdr:sp macro="" textlink="">
      <xdr:nvSpPr>
        <xdr:cNvPr id="689" name="n_1aveValue【公民館】&#10;有形固定資産減価償却率">
          <a:extLst>
            <a:ext uri="{FF2B5EF4-FFF2-40B4-BE49-F238E27FC236}">
              <a16:creationId xmlns:a16="http://schemas.microsoft.com/office/drawing/2014/main" id="{00000000-0008-0000-0E00-0000B1020000}"/>
            </a:ext>
          </a:extLst>
        </xdr:cNvPr>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126382</xdr:rowOff>
    </xdr:from>
    <xdr:ext cx="405111" cy="259045"/>
    <xdr:sp macro="" textlink="">
      <xdr:nvSpPr>
        <xdr:cNvPr id="690" name="n_2aveValue【公民館】&#10;有形固定資産減価償却率">
          <a:extLst>
            <a:ext uri="{FF2B5EF4-FFF2-40B4-BE49-F238E27FC236}">
              <a16:creationId xmlns:a16="http://schemas.microsoft.com/office/drawing/2014/main" id="{00000000-0008-0000-0E00-0000B2020000}"/>
            </a:ext>
          </a:extLst>
        </xdr:cNvPr>
        <xdr:cNvSpPr txBox="1"/>
      </xdr:nvSpPr>
      <xdr:spPr>
        <a:xfrm>
          <a:off x="14389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76216</xdr:rowOff>
    </xdr:from>
    <xdr:ext cx="405111" cy="259045"/>
    <xdr:sp macro="" textlink="">
      <xdr:nvSpPr>
        <xdr:cNvPr id="691" name="n_3aveValue【公民館】&#10;有形固定資産減価償却率">
          <a:extLst>
            <a:ext uri="{FF2B5EF4-FFF2-40B4-BE49-F238E27FC236}">
              <a16:creationId xmlns:a16="http://schemas.microsoft.com/office/drawing/2014/main" id="{00000000-0008-0000-0E00-0000B3020000}"/>
            </a:ext>
          </a:extLst>
        </xdr:cNvPr>
        <xdr:cNvSpPr txBox="1"/>
      </xdr:nvSpPr>
      <xdr:spPr>
        <a:xfrm>
          <a:off x="13500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57166</xdr:rowOff>
    </xdr:from>
    <xdr:ext cx="405111" cy="259045"/>
    <xdr:sp macro="" textlink="">
      <xdr:nvSpPr>
        <xdr:cNvPr id="692" name="n_4aveValue【公民館】&#10;有形固定資産減価償却率">
          <a:extLst>
            <a:ext uri="{FF2B5EF4-FFF2-40B4-BE49-F238E27FC236}">
              <a16:creationId xmlns:a16="http://schemas.microsoft.com/office/drawing/2014/main" id="{00000000-0008-0000-0E00-0000B4020000}"/>
            </a:ext>
          </a:extLst>
        </xdr:cNvPr>
        <xdr:cNvSpPr txBox="1"/>
      </xdr:nvSpPr>
      <xdr:spPr>
        <a:xfrm>
          <a:off x="12611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140988</xdr:rowOff>
    </xdr:from>
    <xdr:ext cx="405111" cy="259045"/>
    <xdr:sp macro="" textlink="">
      <xdr:nvSpPr>
        <xdr:cNvPr id="693" name="n_1main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108602</xdr:rowOff>
    </xdr:from>
    <xdr:ext cx="405111" cy="259045"/>
    <xdr:sp macro="" textlink="">
      <xdr:nvSpPr>
        <xdr:cNvPr id="694" name="n_2main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695" name="n_3main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696" name="n_4mainValue【公民館】&#10;有形固定資産減価償却率">
          <a:extLst>
            <a:ext uri="{FF2B5EF4-FFF2-40B4-BE49-F238E27FC236}">
              <a16:creationId xmlns:a16="http://schemas.microsoft.com/office/drawing/2014/main" id="{00000000-0008-0000-0E00-0000B8020000}"/>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0000000-0008-0000-0E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19" name="【公民館】&#10;一人当たり面積最小値テキスト">
          <a:extLst>
            <a:ext uri="{FF2B5EF4-FFF2-40B4-BE49-F238E27FC236}">
              <a16:creationId xmlns:a16="http://schemas.microsoft.com/office/drawing/2014/main" id="{00000000-0008-0000-0E00-0000CF02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721" name="【公民館】&#10;一人当たり面積最大値テキスト">
          <a:extLst>
            <a:ext uri="{FF2B5EF4-FFF2-40B4-BE49-F238E27FC236}">
              <a16:creationId xmlns:a16="http://schemas.microsoft.com/office/drawing/2014/main" id="{00000000-0008-0000-0E00-0000D1020000}"/>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723" name="【公民館】&#10;一人当たり面積平均値テキスト">
          <a:extLst>
            <a:ext uri="{FF2B5EF4-FFF2-40B4-BE49-F238E27FC236}">
              <a16:creationId xmlns:a16="http://schemas.microsoft.com/office/drawing/2014/main" id="{00000000-0008-0000-0E00-0000D3020000}"/>
            </a:ext>
          </a:extLst>
        </xdr:cNvPr>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22110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27703</xdr:rowOff>
    </xdr:from>
    <xdr:ext cx="469744" cy="259045"/>
    <xdr:sp macro="" textlink="">
      <xdr:nvSpPr>
        <xdr:cNvPr id="735" name="【公民館】&#10;一人当たり面積該当値テキスト">
          <a:extLst>
            <a:ext uri="{FF2B5EF4-FFF2-40B4-BE49-F238E27FC236}">
              <a16:creationId xmlns:a16="http://schemas.microsoft.com/office/drawing/2014/main" id="{00000000-0008-0000-0E00-0000DF020000}"/>
            </a:ext>
          </a:extLst>
        </xdr:cNvPr>
        <xdr:cNvSpPr txBox="1"/>
      </xdr:nvSpPr>
      <xdr:spPr>
        <a:xfrm>
          <a:off x="22199600" y="178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11685</xdr:rowOff>
    </xdr:from>
    <xdr:to>
      <xdr:col>112</xdr:col>
      <xdr:colOff>38100</xdr:colOff>
      <xdr:row>105</xdr:row>
      <xdr:rowOff>113285</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1272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55626</xdr:rowOff>
    </xdr:from>
    <xdr:to>
      <xdr:col>116</xdr:col>
      <xdr:colOff>63500</xdr:colOff>
      <xdr:row>105</xdr:row>
      <xdr:rowOff>62485</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21323300" y="18057876"/>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18542</xdr:rowOff>
    </xdr:from>
    <xdr:to>
      <xdr:col>107</xdr:col>
      <xdr:colOff>101600</xdr:colOff>
      <xdr:row>105</xdr:row>
      <xdr:rowOff>120142</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0383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62485</xdr:rowOff>
    </xdr:from>
    <xdr:to>
      <xdr:col>111</xdr:col>
      <xdr:colOff>177800</xdr:colOff>
      <xdr:row>105</xdr:row>
      <xdr:rowOff>69342</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20434300" y="1806473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7113</xdr:rowOff>
    </xdr:from>
    <xdr:to>
      <xdr:col>102</xdr:col>
      <xdr:colOff>165100</xdr:colOff>
      <xdr:row>105</xdr:row>
      <xdr:rowOff>108713</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9494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57913</xdr:rowOff>
    </xdr:from>
    <xdr:to>
      <xdr:col>107</xdr:col>
      <xdr:colOff>50800</xdr:colOff>
      <xdr:row>105</xdr:row>
      <xdr:rowOff>69342</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9545300" y="1806016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160274</xdr:rowOff>
    </xdr:from>
    <xdr:to>
      <xdr:col>98</xdr:col>
      <xdr:colOff>38100</xdr:colOff>
      <xdr:row>105</xdr:row>
      <xdr:rowOff>90424</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8605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39624</xdr:rowOff>
    </xdr:from>
    <xdr:to>
      <xdr:col>102</xdr:col>
      <xdr:colOff>114300</xdr:colOff>
      <xdr:row>105</xdr:row>
      <xdr:rowOff>57913</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8656300" y="1804187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744" name="n_1aveValue【公民館】&#10;一人当たり面積">
          <a:extLst>
            <a:ext uri="{FF2B5EF4-FFF2-40B4-BE49-F238E27FC236}">
              <a16:creationId xmlns:a16="http://schemas.microsoft.com/office/drawing/2014/main" id="{00000000-0008-0000-0E00-0000E8020000}"/>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745" name="n_2aveValue【公民館】&#10;一人当たり面積">
          <a:extLst>
            <a:ext uri="{FF2B5EF4-FFF2-40B4-BE49-F238E27FC236}">
              <a16:creationId xmlns:a16="http://schemas.microsoft.com/office/drawing/2014/main" id="{00000000-0008-0000-0E00-0000E9020000}"/>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746" name="n_3aveValue【公民館】&#10;一人当たり面積">
          <a:extLst>
            <a:ext uri="{FF2B5EF4-FFF2-40B4-BE49-F238E27FC236}">
              <a16:creationId xmlns:a16="http://schemas.microsoft.com/office/drawing/2014/main" id="{00000000-0008-0000-0E00-0000EA020000}"/>
            </a:ext>
          </a:extLst>
        </xdr:cNvPr>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747" name="n_4aveValue【公民館】&#10;一人当たり面積">
          <a:extLst>
            <a:ext uri="{FF2B5EF4-FFF2-40B4-BE49-F238E27FC236}">
              <a16:creationId xmlns:a16="http://schemas.microsoft.com/office/drawing/2014/main" id="{00000000-0008-0000-0E00-0000EB020000}"/>
            </a:ext>
          </a:extLst>
        </xdr:cNvPr>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129812</xdr:rowOff>
    </xdr:from>
    <xdr:ext cx="469744" cy="259045"/>
    <xdr:sp macro="" textlink="">
      <xdr:nvSpPr>
        <xdr:cNvPr id="748" name="n_1mainValue【公民館】&#10;一人当たり面積">
          <a:extLst>
            <a:ext uri="{FF2B5EF4-FFF2-40B4-BE49-F238E27FC236}">
              <a16:creationId xmlns:a16="http://schemas.microsoft.com/office/drawing/2014/main" id="{00000000-0008-0000-0E00-0000EC020000}"/>
            </a:ext>
          </a:extLst>
        </xdr:cNvPr>
        <xdr:cNvSpPr txBox="1"/>
      </xdr:nvSpPr>
      <xdr:spPr>
        <a:xfrm>
          <a:off x="210757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136669</xdr:rowOff>
    </xdr:from>
    <xdr:ext cx="469744" cy="259045"/>
    <xdr:sp macro="" textlink="">
      <xdr:nvSpPr>
        <xdr:cNvPr id="749" name="n_2mainValue【公民館】&#10;一人当たり面積">
          <a:extLst>
            <a:ext uri="{FF2B5EF4-FFF2-40B4-BE49-F238E27FC236}">
              <a16:creationId xmlns:a16="http://schemas.microsoft.com/office/drawing/2014/main" id="{00000000-0008-0000-0E00-0000ED020000}"/>
            </a:ext>
          </a:extLst>
        </xdr:cNvPr>
        <xdr:cNvSpPr txBox="1"/>
      </xdr:nvSpPr>
      <xdr:spPr>
        <a:xfrm>
          <a:off x="20199427" y="177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125240</xdr:rowOff>
    </xdr:from>
    <xdr:ext cx="469744" cy="259045"/>
    <xdr:sp macro="" textlink="">
      <xdr:nvSpPr>
        <xdr:cNvPr id="750" name="n_3mainValue【公民館】&#10;一人当たり面積">
          <a:extLst>
            <a:ext uri="{FF2B5EF4-FFF2-40B4-BE49-F238E27FC236}">
              <a16:creationId xmlns:a16="http://schemas.microsoft.com/office/drawing/2014/main" id="{00000000-0008-0000-0E00-0000EE020000}"/>
            </a:ext>
          </a:extLst>
        </xdr:cNvPr>
        <xdr:cNvSpPr txBox="1"/>
      </xdr:nvSpPr>
      <xdr:spPr>
        <a:xfrm>
          <a:off x="193104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106951</xdr:rowOff>
    </xdr:from>
    <xdr:ext cx="469744" cy="259045"/>
    <xdr:sp macro="" textlink="">
      <xdr:nvSpPr>
        <xdr:cNvPr id="751" name="n_4mainValue【公民館】&#10;一人当たり面積">
          <a:extLst>
            <a:ext uri="{FF2B5EF4-FFF2-40B4-BE49-F238E27FC236}">
              <a16:creationId xmlns:a16="http://schemas.microsoft.com/office/drawing/2014/main" id="{00000000-0008-0000-0E00-0000EF020000}"/>
            </a:ext>
          </a:extLst>
        </xdr:cNvPr>
        <xdr:cNvSpPr txBox="1"/>
      </xdr:nvSpPr>
      <xdr:spPr>
        <a:xfrm>
          <a:off x="184214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高い施設は道路で、１１．８ポイント上回った。一人あたり延長は類似団体平均と比較して約２千ｍ下回った。次いで、橋りょうにおいて、有形固定資産減価償却率で類似団体平均を１．８ポイント上回り、一人当たり有形固定資産（償却資産）額で約３万円下回った。公共施設等総合管理計画に基づき、点検・診断や長寿命化の推進など、施設等の適正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認定こども園・幼稚園・保育所については、有形固定資産減価償却率が類似団体平均と比較して３．５ポイント下回った。幼稚園は、施設の建築年度が比較的新しいため、当分の間は大規模な施設改修や修繕の見込みはないが、保育所は、全体的に施設の老朽化が進んでいる。幼稚園・保育所ともに今後の人口減少や子ども・子育て支援新制度の動向に注視しながら、施設等の適正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74,856
73,986
240.27
38,970,940
36,524,983
2,356,486
22,036,624
34,511,971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116840</xdr:rowOff>
    </xdr:from>
    <xdr:to>
      <xdr:col>24</xdr:col>
      <xdr:colOff>114300</xdr:colOff>
      <xdr:row>40</xdr:row>
      <xdr:rowOff>46990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95267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84183</xdr:rowOff>
    </xdr:from>
    <xdr:to>
      <xdr:col>20</xdr:col>
      <xdr:colOff>38100</xdr:colOff>
      <xdr:row>40</xdr:row>
      <xdr:rowOff>14333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134983</xdr:rowOff>
    </xdr:from>
    <xdr:to>
      <xdr:col>24</xdr:col>
      <xdr:colOff>63500</xdr:colOff>
      <xdr:row>39</xdr:row>
      <xdr:rowOff>167640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8215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54791</xdr:rowOff>
    </xdr:from>
    <xdr:to>
      <xdr:col>15</xdr:col>
      <xdr:colOff>101600</xdr:colOff>
      <xdr:row>39</xdr:row>
      <xdr:rowOff>156391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105591</xdr:rowOff>
    </xdr:from>
    <xdr:to>
      <xdr:col>19</xdr:col>
      <xdr:colOff>177800</xdr:colOff>
      <xdr:row>39</xdr:row>
      <xdr:rowOff>134983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7921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22134</xdr:rowOff>
    </xdr:from>
    <xdr:to>
      <xdr:col>10</xdr:col>
      <xdr:colOff>165100</xdr:colOff>
      <xdr:row>39</xdr:row>
      <xdr:rowOff>123734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72934</xdr:rowOff>
    </xdr:from>
    <xdr:to>
      <xdr:col>15</xdr:col>
      <xdr:colOff>50800</xdr:colOff>
      <xdr:row>39</xdr:row>
      <xdr:rowOff>105591</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7594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162560</xdr:rowOff>
    </xdr:from>
    <xdr:to>
      <xdr:col>6</xdr:col>
      <xdr:colOff>38100</xdr:colOff>
      <xdr:row>39</xdr:row>
      <xdr:rowOff>92710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41910</xdr:rowOff>
    </xdr:from>
    <xdr:to>
      <xdr:col>10</xdr:col>
      <xdr:colOff>114300</xdr:colOff>
      <xdr:row>39</xdr:row>
      <xdr:rowOff>72934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7284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5460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147518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114861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83837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00000000-0008-0000-0F00-00007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00000000-0008-0000-0F00-000077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00000000-0008-0000-0F00-000079000000}"/>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a:extLst>
            <a:ext uri="{FF2B5EF4-FFF2-40B4-BE49-F238E27FC236}">
              <a16:creationId xmlns:a16="http://schemas.microsoft.com/office/drawing/2014/main" id="{00000000-0008-0000-0F00-00007B000000}"/>
            </a:ext>
          </a:extLst>
        </xdr:cNvPr>
        <xdr:cNvSpPr txBox="1"/>
      </xdr:nvSpPr>
      <xdr:spPr>
        <a:xfrm>
          <a:off x="10515600" y="660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98878</xdr:rowOff>
    </xdr:from>
    <xdr:to>
      <xdr:col>50</xdr:col>
      <xdr:colOff>165100</xdr:colOff>
      <xdr:row>40</xdr:row>
      <xdr:rowOff>29028</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9588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907</xdr:rowOff>
    </xdr:from>
    <xdr:to>
      <xdr:col>55</xdr:col>
      <xdr:colOff>50800</xdr:colOff>
      <xdr:row>41</xdr:row>
      <xdr:rowOff>102507</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104267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150784</xdr:rowOff>
    </xdr:from>
    <xdr:ext cx="469744" cy="259045"/>
    <xdr:sp macro="" textlink="">
      <xdr:nvSpPr>
        <xdr:cNvPr id="135" name="【図書館】&#10;一人当たり面積該当値テキスト">
          <a:extLst>
            <a:ext uri="{FF2B5EF4-FFF2-40B4-BE49-F238E27FC236}">
              <a16:creationId xmlns:a16="http://schemas.microsoft.com/office/drawing/2014/main" id="{00000000-0008-0000-0F00-000087000000}"/>
            </a:ext>
          </a:extLst>
        </xdr:cNvPr>
        <xdr:cNvSpPr txBox="1"/>
      </xdr:nvSpPr>
      <xdr:spPr>
        <a:xfrm>
          <a:off x="10515600"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17235</xdr:rowOff>
    </xdr:from>
    <xdr:to>
      <xdr:col>50</xdr:col>
      <xdr:colOff>165100</xdr:colOff>
      <xdr:row>41</xdr:row>
      <xdr:rowOff>118835</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9588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51707</xdr:rowOff>
    </xdr:from>
    <xdr:to>
      <xdr:col>55</xdr:col>
      <xdr:colOff>0</xdr:colOff>
      <xdr:row>41</xdr:row>
      <xdr:rowOff>68035</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9639300" y="70811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17235</xdr:rowOff>
    </xdr:from>
    <xdr:to>
      <xdr:col>46</xdr:col>
      <xdr:colOff>38100</xdr:colOff>
      <xdr:row>41</xdr:row>
      <xdr:rowOff>118835</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8699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68035</xdr:rowOff>
    </xdr:from>
    <xdr:to>
      <xdr:col>50</xdr:col>
      <xdr:colOff>114300</xdr:colOff>
      <xdr:row>41</xdr:row>
      <xdr:rowOff>68035</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8750300" y="709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17235</xdr:rowOff>
    </xdr:from>
    <xdr:to>
      <xdr:col>41</xdr:col>
      <xdr:colOff>101600</xdr:colOff>
      <xdr:row>41</xdr:row>
      <xdr:rowOff>118835</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7810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68035</xdr:rowOff>
    </xdr:from>
    <xdr:to>
      <xdr:col>45</xdr:col>
      <xdr:colOff>177800</xdr:colOff>
      <xdr:row>41</xdr:row>
      <xdr:rowOff>68035</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861300" y="709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33565</xdr:rowOff>
    </xdr:from>
    <xdr:to>
      <xdr:col>36</xdr:col>
      <xdr:colOff>165100</xdr:colOff>
      <xdr:row>41</xdr:row>
      <xdr:rowOff>135165</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6921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68035</xdr:rowOff>
    </xdr:from>
    <xdr:to>
      <xdr:col>41</xdr:col>
      <xdr:colOff>50800</xdr:colOff>
      <xdr:row>41</xdr:row>
      <xdr:rowOff>84365</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flipV="1">
          <a:off x="6972300" y="7097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45555</xdr:rowOff>
    </xdr:from>
    <xdr:ext cx="469744" cy="259045"/>
    <xdr:sp macro="" textlink="">
      <xdr:nvSpPr>
        <xdr:cNvPr id="144" name="n_1aveValue【図書館】&#10;一人当たり面積">
          <a:extLst>
            <a:ext uri="{FF2B5EF4-FFF2-40B4-BE49-F238E27FC236}">
              <a16:creationId xmlns:a16="http://schemas.microsoft.com/office/drawing/2014/main" id="{00000000-0008-0000-0F00-000090000000}"/>
            </a:ext>
          </a:extLst>
        </xdr:cNvPr>
        <xdr:cNvSpPr txBox="1"/>
      </xdr:nvSpPr>
      <xdr:spPr>
        <a:xfrm>
          <a:off x="9391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45" name="n_2aveValue【図書館】&#10;一人当たり面積">
          <a:extLst>
            <a:ext uri="{FF2B5EF4-FFF2-40B4-BE49-F238E27FC236}">
              <a16:creationId xmlns:a16="http://schemas.microsoft.com/office/drawing/2014/main" id="{00000000-0008-0000-0F00-000091000000}"/>
            </a:ext>
          </a:extLst>
        </xdr:cNvPr>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6" name="n_3aveValue【図書館】&#10;一人当たり面積">
          <a:extLst>
            <a:ext uri="{FF2B5EF4-FFF2-40B4-BE49-F238E27FC236}">
              <a16:creationId xmlns:a16="http://schemas.microsoft.com/office/drawing/2014/main" id="{00000000-0008-0000-0F00-000092000000}"/>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7" name="n_4aveValue【図書館】&#10;一人当たり面積">
          <a:extLst>
            <a:ext uri="{FF2B5EF4-FFF2-40B4-BE49-F238E27FC236}">
              <a16:creationId xmlns:a16="http://schemas.microsoft.com/office/drawing/2014/main" id="{00000000-0008-0000-0F00-000093000000}"/>
            </a:ext>
          </a:extLst>
        </xdr:cNvPr>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109962</xdr:rowOff>
    </xdr:from>
    <xdr:ext cx="469744" cy="259045"/>
    <xdr:sp macro="" textlink="">
      <xdr:nvSpPr>
        <xdr:cNvPr id="148" name="n_1mainValue【図書館】&#10;一人当たり面積">
          <a:extLst>
            <a:ext uri="{FF2B5EF4-FFF2-40B4-BE49-F238E27FC236}">
              <a16:creationId xmlns:a16="http://schemas.microsoft.com/office/drawing/2014/main" id="{00000000-0008-0000-0F00-000094000000}"/>
            </a:ext>
          </a:extLst>
        </xdr:cNvPr>
        <xdr:cNvSpPr txBox="1"/>
      </xdr:nvSpPr>
      <xdr:spPr>
        <a:xfrm>
          <a:off x="93917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109962</xdr:rowOff>
    </xdr:from>
    <xdr:ext cx="469744" cy="259045"/>
    <xdr:sp macro="" textlink="">
      <xdr:nvSpPr>
        <xdr:cNvPr id="149" name="n_2mainValue【図書館】&#10;一人当たり面積">
          <a:extLst>
            <a:ext uri="{FF2B5EF4-FFF2-40B4-BE49-F238E27FC236}">
              <a16:creationId xmlns:a16="http://schemas.microsoft.com/office/drawing/2014/main" id="{00000000-0008-0000-0F00-000095000000}"/>
            </a:ext>
          </a:extLst>
        </xdr:cNvPr>
        <xdr:cNvSpPr txBox="1"/>
      </xdr:nvSpPr>
      <xdr:spPr>
        <a:xfrm>
          <a:off x="8515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109962</xdr:rowOff>
    </xdr:from>
    <xdr:ext cx="469744" cy="259045"/>
    <xdr:sp macro="" textlink="">
      <xdr:nvSpPr>
        <xdr:cNvPr id="150" name="n_3mainValue【図書館】&#10;一人当たり面積">
          <a:extLst>
            <a:ext uri="{FF2B5EF4-FFF2-40B4-BE49-F238E27FC236}">
              <a16:creationId xmlns:a16="http://schemas.microsoft.com/office/drawing/2014/main" id="{00000000-0008-0000-0F00-000096000000}"/>
            </a:ext>
          </a:extLst>
        </xdr:cNvPr>
        <xdr:cNvSpPr txBox="1"/>
      </xdr:nvSpPr>
      <xdr:spPr>
        <a:xfrm>
          <a:off x="7626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126292</xdr:rowOff>
    </xdr:from>
    <xdr:ext cx="469744" cy="259045"/>
    <xdr:sp macro="" textlink="">
      <xdr:nvSpPr>
        <xdr:cNvPr id="151" name="n_4mainValue【図書館】&#10;一人当たり面積">
          <a:extLst>
            <a:ext uri="{FF2B5EF4-FFF2-40B4-BE49-F238E27FC236}">
              <a16:creationId xmlns:a16="http://schemas.microsoft.com/office/drawing/2014/main" id="{00000000-0008-0000-0F00-000097000000}"/>
            </a:ext>
          </a:extLst>
        </xdr:cNvPr>
        <xdr:cNvSpPr txBox="1"/>
      </xdr:nvSpPr>
      <xdr:spPr>
        <a:xfrm>
          <a:off x="6737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0000000-0008-0000-0F00-0000A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00000000-0008-0000-0F00-0000B1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00000000-0008-0000-0F00-0000B3000000}"/>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0000000-0008-0000-0F00-0000B5000000}"/>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50165</xdr:rowOff>
    </xdr:from>
    <xdr:to>
      <xdr:col>24</xdr:col>
      <xdr:colOff>114300</xdr:colOff>
      <xdr:row>61</xdr:row>
      <xdr:rowOff>151765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45847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28592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000000-0008-0000-0F00-0000C1000000}"/>
            </a:ext>
          </a:extLst>
        </xdr:cNvPr>
        <xdr:cNvSpPr txBox="1"/>
      </xdr:nvSpPr>
      <xdr:spPr>
        <a:xfrm>
          <a:off x="4673600"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100965</xdr:rowOff>
    </xdr:from>
    <xdr:to>
      <xdr:col>24</xdr:col>
      <xdr:colOff>63500</xdr:colOff>
      <xdr:row>61</xdr:row>
      <xdr:rowOff>102870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flipV="1">
          <a:off x="3797300" y="105594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xdr:rowOff>
    </xdr:from>
    <xdr:to>
      <xdr:col>15</xdr:col>
      <xdr:colOff>101600</xdr:colOff>
      <xdr:row>61</xdr:row>
      <xdr:rowOff>107950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102870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908300" y="10515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153035</xdr:rowOff>
    </xdr:from>
    <xdr:to>
      <xdr:col>10</xdr:col>
      <xdr:colOff>165100</xdr:colOff>
      <xdr:row>62</xdr:row>
      <xdr:rowOff>83185</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968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62</xdr:row>
      <xdr:rowOff>32385</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flipV="1">
          <a:off x="2019300" y="1051560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107315</xdr:rowOff>
    </xdr:from>
    <xdr:to>
      <xdr:col>6</xdr:col>
      <xdr:colOff>38100</xdr:colOff>
      <xdr:row>62</xdr:row>
      <xdr:rowOff>37465</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1079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158115</xdr:rowOff>
    </xdr:from>
    <xdr:to>
      <xdr:col>10</xdr:col>
      <xdr:colOff>114300</xdr:colOff>
      <xdr:row>62</xdr:row>
      <xdr:rowOff>32385</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130300" y="106165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202" name="n_1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203" name="n_2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4" name="n_3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5" name="n_4ave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206" name="n_1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99077</xdr:rowOff>
    </xdr:from>
    <xdr:ext cx="405111" cy="259045"/>
    <xdr:sp macro="" textlink="">
      <xdr:nvSpPr>
        <xdr:cNvPr id="207" name="n_2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2705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74312</xdr:rowOff>
    </xdr:from>
    <xdr:ext cx="405111" cy="259045"/>
    <xdr:sp macro="" textlink="">
      <xdr:nvSpPr>
        <xdr:cNvPr id="208" name="n_3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1816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28592</xdr:rowOff>
    </xdr:from>
    <xdr:ext cx="405111" cy="259045"/>
    <xdr:sp macro="" textlink="">
      <xdr:nvSpPr>
        <xdr:cNvPr id="209" name="n_4mainValue【体育館・プール】&#10;有形固定資産減価償却率">
          <a:extLst>
            <a:ext uri="{FF2B5EF4-FFF2-40B4-BE49-F238E27FC236}">
              <a16:creationId xmlns:a16="http://schemas.microsoft.com/office/drawing/2014/main" id="{00000000-0008-0000-0F00-0000D1000000}"/>
            </a:ext>
          </a:extLst>
        </xdr:cNvPr>
        <xdr:cNvSpPr txBox="1"/>
      </xdr:nvSpPr>
      <xdr:spPr>
        <a:xfrm>
          <a:off x="927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F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F00-0000EA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F00-0000EC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F00-0000EE000000}"/>
            </a:ext>
          </a:extLst>
        </xdr:cNvPr>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138430</xdr:rowOff>
    </xdr:from>
    <xdr:to>
      <xdr:col>50</xdr:col>
      <xdr:colOff>165100</xdr:colOff>
      <xdr:row>63</xdr:row>
      <xdr:rowOff>68580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95885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130810</xdr:rowOff>
    </xdr:from>
    <xdr:to>
      <xdr:col>46</xdr:col>
      <xdr:colOff>38100</xdr:colOff>
      <xdr:row>63</xdr:row>
      <xdr:rowOff>60960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699500" y="1076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80010</xdr:rowOff>
    </xdr:from>
    <xdr:to>
      <xdr:col>41</xdr:col>
      <xdr:colOff>101600</xdr:colOff>
      <xdr:row>63</xdr:row>
      <xdr:rowOff>10160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7810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77470</xdr:rowOff>
    </xdr:from>
    <xdr:to>
      <xdr:col>36</xdr:col>
      <xdr:colOff>165100</xdr:colOff>
      <xdr:row>63</xdr:row>
      <xdr:rowOff>7620</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69215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130810</xdr:rowOff>
    </xdr:from>
    <xdr:to>
      <xdr:col>55</xdr:col>
      <xdr:colOff>50800</xdr:colOff>
      <xdr:row>63</xdr:row>
      <xdr:rowOff>60960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104267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109237</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F00-0000FA000000}"/>
            </a:ext>
          </a:extLst>
        </xdr:cNvPr>
        <xdr:cNvSpPr txBox="1"/>
      </xdr:nvSpPr>
      <xdr:spPr>
        <a:xfrm>
          <a:off x="10515600"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133350</xdr:rowOff>
    </xdr:from>
    <xdr:to>
      <xdr:col>50</xdr:col>
      <xdr:colOff>165100</xdr:colOff>
      <xdr:row>63</xdr:row>
      <xdr:rowOff>63500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95885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10160</xdr:rowOff>
    </xdr:from>
    <xdr:to>
      <xdr:col>55</xdr:col>
      <xdr:colOff>0</xdr:colOff>
      <xdr:row>63</xdr:row>
      <xdr:rowOff>12700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9639300" y="108115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134620</xdr:rowOff>
    </xdr:from>
    <xdr:to>
      <xdr:col>46</xdr:col>
      <xdr:colOff>38100</xdr:colOff>
      <xdr:row>63</xdr:row>
      <xdr:rowOff>64770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86995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12700</xdr:rowOff>
    </xdr:from>
    <xdr:to>
      <xdr:col>50</xdr:col>
      <xdr:colOff>114300</xdr:colOff>
      <xdr:row>63</xdr:row>
      <xdr:rowOff>13970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8750300" y="108140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156210</xdr:rowOff>
    </xdr:from>
    <xdr:to>
      <xdr:col>41</xdr:col>
      <xdr:colOff>101600</xdr:colOff>
      <xdr:row>63</xdr:row>
      <xdr:rowOff>86360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7810500" y="107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13970</xdr:rowOff>
    </xdr:from>
    <xdr:to>
      <xdr:col>45</xdr:col>
      <xdr:colOff>177800</xdr:colOff>
      <xdr:row>63</xdr:row>
      <xdr:rowOff>35560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7861300" y="1081532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158750</xdr:rowOff>
    </xdr:from>
    <xdr:to>
      <xdr:col>36</xdr:col>
      <xdr:colOff>165100</xdr:colOff>
      <xdr:row>63</xdr:row>
      <xdr:rowOff>88900</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6921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35560</xdr:rowOff>
    </xdr:from>
    <xdr:to>
      <xdr:col>41</xdr:col>
      <xdr:colOff>50800</xdr:colOff>
      <xdr:row>63</xdr:row>
      <xdr:rowOff>38100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6972300" y="108369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59707</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F00-000003010000}"/>
            </a:ext>
          </a:extLst>
        </xdr:cNvPr>
        <xdr:cNvSpPr txBox="1"/>
      </xdr:nvSpPr>
      <xdr:spPr>
        <a:xfrm>
          <a:off x="9391727" y="1086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77487</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F00-000004010000}"/>
            </a:ext>
          </a:extLst>
        </xdr:cNvPr>
        <xdr:cNvSpPr txBox="1"/>
      </xdr:nvSpPr>
      <xdr:spPr>
        <a:xfrm>
          <a:off x="85154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26687</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F00-000005010000}"/>
            </a:ext>
          </a:extLst>
        </xdr:cNvPr>
        <xdr:cNvSpPr txBox="1"/>
      </xdr:nvSpPr>
      <xdr:spPr>
        <a:xfrm>
          <a:off x="7626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24147</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F00-000006010000}"/>
            </a:ext>
          </a:extLst>
        </xdr:cNvPr>
        <xdr:cNvSpPr txBox="1"/>
      </xdr:nvSpPr>
      <xdr:spPr>
        <a:xfrm>
          <a:off x="6737427" y="1048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80027</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F00-000007010000}"/>
            </a:ext>
          </a:extLst>
        </xdr:cNvPr>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55897</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F00-000008010000}"/>
            </a:ext>
          </a:extLst>
        </xdr:cNvPr>
        <xdr:cNvSpPr txBox="1"/>
      </xdr:nvSpPr>
      <xdr:spPr>
        <a:xfrm>
          <a:off x="8515427" y="1085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77487</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F00-000009010000}"/>
            </a:ext>
          </a:extLst>
        </xdr:cNvPr>
        <xdr:cNvSpPr txBox="1"/>
      </xdr:nvSpPr>
      <xdr:spPr>
        <a:xfrm>
          <a:off x="7626427" y="1087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80027</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F00-00000A010000}"/>
            </a:ext>
          </a:extLst>
        </xdr:cNvPr>
        <xdr:cNvSpPr txBox="1"/>
      </xdr:nvSpPr>
      <xdr:spPr>
        <a:xfrm>
          <a:off x="6737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F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00000000-0008-0000-0F00-000024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00000-0008-0000-0F00-000026010000}"/>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F00-000028010000}"/>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126364</xdr:rowOff>
    </xdr:from>
    <xdr:to>
      <xdr:col>24</xdr:col>
      <xdr:colOff>114300</xdr:colOff>
      <xdr:row>83</xdr:row>
      <xdr:rowOff>56514</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4584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104791</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F00-000034010000}"/>
            </a:ext>
          </a:extLst>
        </xdr:cNvPr>
        <xdr:cNvSpPr txBox="1"/>
      </xdr:nvSpPr>
      <xdr:spPr>
        <a:xfrm>
          <a:off x="4673600"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95886</xdr:rowOff>
    </xdr:from>
    <xdr:to>
      <xdr:col>20</xdr:col>
      <xdr:colOff>38100</xdr:colOff>
      <xdr:row>83</xdr:row>
      <xdr:rowOff>26036</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3746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146686</xdr:rowOff>
    </xdr:from>
    <xdr:to>
      <xdr:col>24</xdr:col>
      <xdr:colOff>63500</xdr:colOff>
      <xdr:row>83</xdr:row>
      <xdr:rowOff>5714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3797300" y="142055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31114</xdr:rowOff>
    </xdr:from>
    <xdr:to>
      <xdr:col>15</xdr:col>
      <xdr:colOff>101600</xdr:colOff>
      <xdr:row>82</xdr:row>
      <xdr:rowOff>132714</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146686</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908300" y="1414081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73025</xdr:rowOff>
    </xdr:from>
    <xdr:to>
      <xdr:col>10</xdr:col>
      <xdr:colOff>165100</xdr:colOff>
      <xdr:row>82</xdr:row>
      <xdr:rowOff>3175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968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82</xdr:row>
      <xdr:rowOff>81914</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2019300" y="14011275"/>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97789</xdr:rowOff>
    </xdr:from>
    <xdr:to>
      <xdr:col>6</xdr:col>
      <xdr:colOff>38100</xdr:colOff>
      <xdr:row>82</xdr:row>
      <xdr:rowOff>27939</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079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123825</xdr:rowOff>
    </xdr:from>
    <xdr:to>
      <xdr:col>10</xdr:col>
      <xdr:colOff>114300</xdr:colOff>
      <xdr:row>81</xdr:row>
      <xdr:rowOff>148589</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1130300" y="140112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F00-00003D01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F00-00003E010000}"/>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F00-00003F010000}"/>
            </a:ext>
          </a:extLst>
        </xdr:cNvPr>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F00-000040010000}"/>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17163</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F00-000041010000}"/>
            </a:ext>
          </a:extLst>
        </xdr:cNvPr>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123841</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F00-000042010000}"/>
            </a:ext>
          </a:extLst>
        </xdr:cNvPr>
        <xdr:cNvSpPr txBox="1"/>
      </xdr:nvSpPr>
      <xdr:spPr>
        <a:xfrm>
          <a:off x="2705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19702</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F00-000043010000}"/>
            </a:ext>
          </a:extLst>
        </xdr:cNvPr>
        <xdr:cNvSpPr txBox="1"/>
      </xdr:nvSpPr>
      <xdr:spPr>
        <a:xfrm>
          <a:off x="1816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19066</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F00-000044010000}"/>
            </a:ext>
          </a:extLst>
        </xdr:cNvPr>
        <xdr:cNvSpPr txBox="1"/>
      </xdr:nvSpPr>
      <xdr:spPr>
        <a:xfrm>
          <a:off x="927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F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F00-00005D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F00-00005F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F00-000061010000}"/>
            </a:ext>
          </a:extLst>
        </xdr:cNvPr>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109220</xdr:rowOff>
    </xdr:from>
    <xdr:to>
      <xdr:col>50</xdr:col>
      <xdr:colOff>165100</xdr:colOff>
      <xdr:row>85</xdr:row>
      <xdr:rowOff>39370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9588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71120</xdr:rowOff>
    </xdr:from>
    <xdr:to>
      <xdr:col>46</xdr:col>
      <xdr:colOff>38100</xdr:colOff>
      <xdr:row>85</xdr:row>
      <xdr:rowOff>1270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8699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82550</xdr:rowOff>
    </xdr:from>
    <xdr:to>
      <xdr:col>41</xdr:col>
      <xdr:colOff>101600</xdr:colOff>
      <xdr:row>85</xdr:row>
      <xdr:rowOff>12700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7810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86361</xdr:rowOff>
    </xdr:from>
    <xdr:to>
      <xdr:col>36</xdr:col>
      <xdr:colOff>165100</xdr:colOff>
      <xdr:row>85</xdr:row>
      <xdr:rowOff>16511</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69215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132080</xdr:rowOff>
    </xdr:from>
    <xdr:to>
      <xdr:col>55</xdr:col>
      <xdr:colOff>50800</xdr:colOff>
      <xdr:row>84</xdr:row>
      <xdr:rowOff>62230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104267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154957</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F00-00006D010000}"/>
            </a:ext>
          </a:extLst>
        </xdr:cNvPr>
        <xdr:cNvSpPr txBox="1"/>
      </xdr:nvSpPr>
      <xdr:spPr>
        <a:xfrm>
          <a:off x="10515600"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139700</xdr:rowOff>
    </xdr:from>
    <xdr:to>
      <xdr:col>50</xdr:col>
      <xdr:colOff>165100</xdr:colOff>
      <xdr:row>84</xdr:row>
      <xdr:rowOff>69850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958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11430</xdr:rowOff>
    </xdr:from>
    <xdr:to>
      <xdr:col>55</xdr:col>
      <xdr:colOff>0</xdr:colOff>
      <xdr:row>84</xdr:row>
      <xdr:rowOff>19050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9639300" y="14413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8699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167639</xdr:rowOff>
    </xdr:from>
    <xdr:to>
      <xdr:col>50</xdr:col>
      <xdr:colOff>114300</xdr:colOff>
      <xdr:row>84</xdr:row>
      <xdr:rowOff>19050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8750300" y="14397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78739</xdr:rowOff>
    </xdr:from>
    <xdr:to>
      <xdr:col>41</xdr:col>
      <xdr:colOff>101600</xdr:colOff>
      <xdr:row>84</xdr:row>
      <xdr:rowOff>8889</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781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129539</xdr:rowOff>
    </xdr:from>
    <xdr:to>
      <xdr:col>45</xdr:col>
      <xdr:colOff>177800</xdr:colOff>
      <xdr:row>83</xdr:row>
      <xdr:rowOff>167639</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861300" y="14359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147320</xdr:rowOff>
    </xdr:from>
    <xdr:to>
      <xdr:col>36</xdr:col>
      <xdr:colOff>165100</xdr:colOff>
      <xdr:row>84</xdr:row>
      <xdr:rowOff>77470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692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129539</xdr:rowOff>
    </xdr:from>
    <xdr:to>
      <xdr:col>41</xdr:col>
      <xdr:colOff>50800</xdr:colOff>
      <xdr:row>84</xdr:row>
      <xdr:rowOff>26670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6972300" y="143598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30497</xdr:rowOff>
    </xdr:from>
    <xdr:ext cx="469744" cy="259045"/>
    <xdr:sp macro="" textlink="">
      <xdr:nvSpPr>
        <xdr:cNvPr id="374" name="n_1aveValue【福祉施設】&#10;一人当たり面積">
          <a:extLst>
            <a:ext uri="{FF2B5EF4-FFF2-40B4-BE49-F238E27FC236}">
              <a16:creationId xmlns:a16="http://schemas.microsoft.com/office/drawing/2014/main" id="{00000000-0008-0000-0F00-000076010000}"/>
            </a:ext>
          </a:extLst>
        </xdr:cNvPr>
        <xdr:cNvSpPr txBox="1"/>
      </xdr:nvSpPr>
      <xdr:spPr>
        <a:xfrm>
          <a:off x="9391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163847</xdr:rowOff>
    </xdr:from>
    <xdr:ext cx="469744" cy="259045"/>
    <xdr:sp macro="" textlink="">
      <xdr:nvSpPr>
        <xdr:cNvPr id="375" name="n_2aveValue【福祉施設】&#10;一人当たり面積">
          <a:extLst>
            <a:ext uri="{FF2B5EF4-FFF2-40B4-BE49-F238E27FC236}">
              <a16:creationId xmlns:a16="http://schemas.microsoft.com/office/drawing/2014/main" id="{00000000-0008-0000-0F00-000077010000}"/>
            </a:ext>
          </a:extLst>
        </xdr:cNvPr>
        <xdr:cNvSpPr txBox="1"/>
      </xdr:nvSpPr>
      <xdr:spPr>
        <a:xfrm>
          <a:off x="8515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3827</xdr:rowOff>
    </xdr:from>
    <xdr:ext cx="469744" cy="259045"/>
    <xdr:sp macro="" textlink="">
      <xdr:nvSpPr>
        <xdr:cNvPr id="376" name="n_3aveValue【福祉施設】&#10;一人当たり面積">
          <a:extLst>
            <a:ext uri="{FF2B5EF4-FFF2-40B4-BE49-F238E27FC236}">
              <a16:creationId xmlns:a16="http://schemas.microsoft.com/office/drawing/2014/main" id="{00000000-0008-0000-0F00-000078010000}"/>
            </a:ext>
          </a:extLst>
        </xdr:cNvPr>
        <xdr:cNvSpPr txBox="1"/>
      </xdr:nvSpPr>
      <xdr:spPr>
        <a:xfrm>
          <a:off x="7626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7638</xdr:rowOff>
    </xdr:from>
    <xdr:ext cx="469744" cy="259045"/>
    <xdr:sp macro="" textlink="">
      <xdr:nvSpPr>
        <xdr:cNvPr id="377" name="n_4aveValue【福祉施設】&#10;一人当たり面積">
          <a:extLst>
            <a:ext uri="{FF2B5EF4-FFF2-40B4-BE49-F238E27FC236}">
              <a16:creationId xmlns:a16="http://schemas.microsoft.com/office/drawing/2014/main" id="{00000000-0008-0000-0F00-000079010000}"/>
            </a:ext>
          </a:extLst>
        </xdr:cNvPr>
        <xdr:cNvSpPr txBox="1"/>
      </xdr:nvSpPr>
      <xdr:spPr>
        <a:xfrm>
          <a:off x="67374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86377</xdr:rowOff>
    </xdr:from>
    <xdr:ext cx="469744" cy="259045"/>
    <xdr:sp macro="" textlink="">
      <xdr:nvSpPr>
        <xdr:cNvPr id="378" name="n_1mainValue【福祉施設】&#10;一人当たり面積">
          <a:extLst>
            <a:ext uri="{FF2B5EF4-FFF2-40B4-BE49-F238E27FC236}">
              <a16:creationId xmlns:a16="http://schemas.microsoft.com/office/drawing/2014/main" id="{00000000-0008-0000-0F00-00007A010000}"/>
            </a:ext>
          </a:extLst>
        </xdr:cNvPr>
        <xdr:cNvSpPr txBox="1"/>
      </xdr:nvSpPr>
      <xdr:spPr>
        <a:xfrm>
          <a:off x="93917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79" name="n_2mainValue【福祉施設】&#10;一人当たり面積">
          <a:extLst>
            <a:ext uri="{FF2B5EF4-FFF2-40B4-BE49-F238E27FC236}">
              <a16:creationId xmlns:a16="http://schemas.microsoft.com/office/drawing/2014/main" id="{00000000-0008-0000-0F00-00007B010000}"/>
            </a:ext>
          </a:extLst>
        </xdr:cNvPr>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25416</xdr:rowOff>
    </xdr:from>
    <xdr:ext cx="469744" cy="259045"/>
    <xdr:sp macro="" textlink="">
      <xdr:nvSpPr>
        <xdr:cNvPr id="380" name="n_3mainValue【福祉施設】&#10;一人当たり面積">
          <a:extLst>
            <a:ext uri="{FF2B5EF4-FFF2-40B4-BE49-F238E27FC236}">
              <a16:creationId xmlns:a16="http://schemas.microsoft.com/office/drawing/2014/main" id="{00000000-0008-0000-0F00-00007C010000}"/>
            </a:ext>
          </a:extLst>
        </xdr:cNvPr>
        <xdr:cNvSpPr txBox="1"/>
      </xdr:nvSpPr>
      <xdr:spPr>
        <a:xfrm>
          <a:off x="76264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93997</xdr:rowOff>
    </xdr:from>
    <xdr:ext cx="469744" cy="259045"/>
    <xdr:sp macro="" textlink="">
      <xdr:nvSpPr>
        <xdr:cNvPr id="381" name="n_4mainValue【福祉施設】&#10;一人当たり面積">
          <a:extLst>
            <a:ext uri="{FF2B5EF4-FFF2-40B4-BE49-F238E27FC236}">
              <a16:creationId xmlns:a16="http://schemas.microsoft.com/office/drawing/2014/main" id="{00000000-0008-0000-0F00-00007D010000}"/>
            </a:ext>
          </a:extLst>
        </xdr:cNvPr>
        <xdr:cNvSpPr txBox="1"/>
      </xdr:nvSpPr>
      <xdr:spPr>
        <a:xfrm>
          <a:off x="6737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F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00000000-0008-0000-0F00-000097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0000000-0008-0000-0F00-000099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F00-00009B010000}"/>
            </a:ext>
          </a:extLst>
        </xdr:cNvPr>
        <xdr:cNvSpPr txBox="1"/>
      </xdr:nvSpPr>
      <xdr:spPr>
        <a:xfrm>
          <a:off x="4673600" y="1761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45847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160672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F00-0000A7010000}"/>
            </a:ext>
          </a:extLst>
        </xdr:cNvPr>
        <xdr:cNvSpPr txBox="1"/>
      </xdr:nvSpPr>
      <xdr:spPr>
        <a:xfrm>
          <a:off x="4673600"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73025</xdr:rowOff>
    </xdr:from>
    <xdr:to>
      <xdr:col>20</xdr:col>
      <xdr:colOff>38100</xdr:colOff>
      <xdr:row>102</xdr:row>
      <xdr:rowOff>3175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3746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123825</xdr:rowOff>
    </xdr:from>
    <xdr:to>
      <xdr:col>24</xdr:col>
      <xdr:colOff>63500</xdr:colOff>
      <xdr:row>102</xdr:row>
      <xdr:rowOff>17145</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3797300" y="1744027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8255</xdr:rowOff>
    </xdr:from>
    <xdr:to>
      <xdr:col>15</xdr:col>
      <xdr:colOff>101600</xdr:colOff>
      <xdr:row>101</xdr:row>
      <xdr:rowOff>109855</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2857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59055</xdr:rowOff>
    </xdr:from>
    <xdr:to>
      <xdr:col>19</xdr:col>
      <xdr:colOff>177800</xdr:colOff>
      <xdr:row>101</xdr:row>
      <xdr:rowOff>123825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908300" y="173755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114936</xdr:rowOff>
    </xdr:from>
    <xdr:to>
      <xdr:col>10</xdr:col>
      <xdr:colOff>165100</xdr:colOff>
      <xdr:row>107</xdr:row>
      <xdr:rowOff>45086</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968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59055</xdr:rowOff>
    </xdr:from>
    <xdr:to>
      <xdr:col>15</xdr:col>
      <xdr:colOff>50800</xdr:colOff>
      <xdr:row>106</xdr:row>
      <xdr:rowOff>165736</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2019300" y="17375505"/>
          <a:ext cx="889000" cy="9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74930</xdr:rowOff>
    </xdr:from>
    <xdr:to>
      <xdr:col>6</xdr:col>
      <xdr:colOff>38100</xdr:colOff>
      <xdr:row>107</xdr:row>
      <xdr:rowOff>5080</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079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125730</xdr:rowOff>
    </xdr:from>
    <xdr:to>
      <xdr:col>10</xdr:col>
      <xdr:colOff>114300</xdr:colOff>
      <xdr:row>106</xdr:row>
      <xdr:rowOff>165736</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130300" y="182994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19702</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F00-0000B4010000}"/>
            </a:ext>
          </a:extLst>
        </xdr:cNvPr>
        <xdr:cNvSpPr txBox="1"/>
      </xdr:nvSpPr>
      <xdr:spPr>
        <a:xfrm>
          <a:off x="35820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126382</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F00-0000B5010000}"/>
            </a:ext>
          </a:extLst>
        </xdr:cNvPr>
        <xdr:cNvSpPr txBox="1"/>
      </xdr:nvSpPr>
      <xdr:spPr>
        <a:xfrm>
          <a:off x="27057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36213</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F00-0000B6010000}"/>
            </a:ext>
          </a:extLst>
        </xdr:cNvPr>
        <xdr:cNvSpPr txBox="1"/>
      </xdr:nvSpPr>
      <xdr:spPr>
        <a:xfrm>
          <a:off x="1816744" y="1838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167657</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F00-0000B7010000}"/>
            </a:ext>
          </a:extLst>
        </xdr:cNvPr>
        <xdr:cNvSpPr txBox="1"/>
      </xdr:nvSpPr>
      <xdr:spPr>
        <a:xfrm>
          <a:off x="9277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F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F00-0000D0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F00-0000D2010000}"/>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F00-0000D4010000}"/>
            </a:ext>
          </a:extLst>
        </xdr:cNvPr>
        <xdr:cNvSpPr txBox="1"/>
      </xdr:nvSpPr>
      <xdr:spPr>
        <a:xfrm>
          <a:off x="105156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101600</xdr:rowOff>
    </xdr:from>
    <xdr:to>
      <xdr:col>55</xdr:col>
      <xdr:colOff>50800</xdr:colOff>
      <xdr:row>107</xdr:row>
      <xdr:rowOff>31750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10426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80027</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F00-0000E0010000}"/>
            </a:ext>
          </a:extLst>
        </xdr:cNvPr>
        <xdr:cNvSpPr txBox="1"/>
      </xdr:nvSpPr>
      <xdr:spPr>
        <a:xfrm>
          <a:off x="10515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152400</xdr:rowOff>
    </xdr:from>
    <xdr:to>
      <xdr:col>55</xdr:col>
      <xdr:colOff>0</xdr:colOff>
      <xdr:row>106</xdr:row>
      <xdr:rowOff>156211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9639300" y="18326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109220</xdr:rowOff>
    </xdr:from>
    <xdr:to>
      <xdr:col>46</xdr:col>
      <xdr:colOff>38100</xdr:colOff>
      <xdr:row>107</xdr:row>
      <xdr:rowOff>39370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156211</xdr:rowOff>
    </xdr:from>
    <xdr:to>
      <xdr:col>50</xdr:col>
      <xdr:colOff>114300</xdr:colOff>
      <xdr:row>106</xdr:row>
      <xdr:rowOff>160020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8750300" y="18329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113030</xdr:rowOff>
    </xdr:from>
    <xdr:to>
      <xdr:col>41</xdr:col>
      <xdr:colOff>101600</xdr:colOff>
      <xdr:row>107</xdr:row>
      <xdr:rowOff>43180</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7810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160020</xdr:rowOff>
    </xdr:from>
    <xdr:to>
      <xdr:col>45</xdr:col>
      <xdr:colOff>177800</xdr:colOff>
      <xdr:row>106</xdr:row>
      <xdr:rowOff>163830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7861300" y="1833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120650</xdr:rowOff>
    </xdr:from>
    <xdr:to>
      <xdr:col>36</xdr:col>
      <xdr:colOff>165100</xdr:colOff>
      <xdr:row>107</xdr:row>
      <xdr:rowOff>50800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6921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163830</xdr:rowOff>
    </xdr:from>
    <xdr:to>
      <xdr:col>41</xdr:col>
      <xdr:colOff>50800</xdr:colOff>
      <xdr:row>107</xdr:row>
      <xdr:rowOff>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6972300" y="18337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9" name="n_1aveValue【市民会館】&#10;一人当たり面積">
          <a:extLst>
            <a:ext uri="{FF2B5EF4-FFF2-40B4-BE49-F238E27FC236}">
              <a16:creationId xmlns:a16="http://schemas.microsoft.com/office/drawing/2014/main" id="{00000000-0008-0000-0F00-0000E9010000}"/>
            </a:ext>
          </a:extLst>
        </xdr:cNvPr>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90" name="n_2aveValue【市民会館】&#10;一人当たり面積">
          <a:extLst>
            <a:ext uri="{FF2B5EF4-FFF2-40B4-BE49-F238E27FC236}">
              <a16:creationId xmlns:a16="http://schemas.microsoft.com/office/drawing/2014/main" id="{00000000-0008-0000-0F00-0000EA010000}"/>
            </a:ext>
          </a:extLst>
        </xdr:cNvPr>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91" name="n_3aveValue【市民会館】&#10;一人当たり面積">
          <a:extLst>
            <a:ext uri="{FF2B5EF4-FFF2-40B4-BE49-F238E27FC236}">
              <a16:creationId xmlns:a16="http://schemas.microsoft.com/office/drawing/2014/main" id="{00000000-0008-0000-0F00-0000EB010000}"/>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92" name="n_4aveValue【市民会館】&#10;一人当たり面積">
          <a:extLst>
            <a:ext uri="{FF2B5EF4-FFF2-40B4-BE49-F238E27FC236}">
              <a16:creationId xmlns:a16="http://schemas.microsoft.com/office/drawing/2014/main" id="{00000000-0008-0000-0F00-0000EC010000}"/>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493" name="n_1mainValue【市民会館】&#10;一人当たり面積">
          <a:extLst>
            <a:ext uri="{FF2B5EF4-FFF2-40B4-BE49-F238E27FC236}">
              <a16:creationId xmlns:a16="http://schemas.microsoft.com/office/drawing/2014/main" id="{00000000-0008-0000-0F00-0000ED010000}"/>
            </a:ext>
          </a:extLst>
        </xdr:cNvPr>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30497</xdr:rowOff>
    </xdr:from>
    <xdr:ext cx="469744" cy="259045"/>
    <xdr:sp macro="" textlink="">
      <xdr:nvSpPr>
        <xdr:cNvPr id="494" name="n_2mainValue【市民会館】&#10;一人当たり面積">
          <a:extLst>
            <a:ext uri="{FF2B5EF4-FFF2-40B4-BE49-F238E27FC236}">
              <a16:creationId xmlns:a16="http://schemas.microsoft.com/office/drawing/2014/main" id="{00000000-0008-0000-0F00-0000EE010000}"/>
            </a:ext>
          </a:extLst>
        </xdr:cNvPr>
        <xdr:cNvSpPr txBox="1"/>
      </xdr:nvSpPr>
      <xdr:spPr>
        <a:xfrm>
          <a:off x="8515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34307</xdr:rowOff>
    </xdr:from>
    <xdr:ext cx="469744" cy="259045"/>
    <xdr:sp macro="" textlink="">
      <xdr:nvSpPr>
        <xdr:cNvPr id="495" name="n_3mainValue【市民会館】&#10;一人当たり面積">
          <a:extLst>
            <a:ext uri="{FF2B5EF4-FFF2-40B4-BE49-F238E27FC236}">
              <a16:creationId xmlns:a16="http://schemas.microsoft.com/office/drawing/2014/main" id="{00000000-0008-0000-0F00-0000EF010000}"/>
            </a:ext>
          </a:extLst>
        </xdr:cNvPr>
        <xdr:cNvSpPr txBox="1"/>
      </xdr:nvSpPr>
      <xdr:spPr>
        <a:xfrm>
          <a:off x="7626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41927</xdr:rowOff>
    </xdr:from>
    <xdr:ext cx="469744" cy="259045"/>
    <xdr:sp macro="" textlink="">
      <xdr:nvSpPr>
        <xdr:cNvPr id="496" name="n_4mainValue【市民会館】&#10;一人当たり面積">
          <a:extLst>
            <a:ext uri="{FF2B5EF4-FFF2-40B4-BE49-F238E27FC236}">
              <a16:creationId xmlns:a16="http://schemas.microsoft.com/office/drawing/2014/main" id="{00000000-0008-0000-0F00-0000F0010000}"/>
            </a:ext>
          </a:extLst>
        </xdr:cNvPr>
        <xdr:cNvSpPr txBox="1"/>
      </xdr:nvSpPr>
      <xdr:spPr>
        <a:xfrm>
          <a:off x="6737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40640</xdr:rowOff>
    </xdr:from>
    <xdr:to>
      <xdr:col>67</xdr:col>
      <xdr:colOff>101600</xdr:colOff>
      <xdr:row>38</xdr:row>
      <xdr:rowOff>142240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78740</xdr:rowOff>
    </xdr:from>
    <xdr:to>
      <xdr:col>85</xdr:col>
      <xdr:colOff>177800</xdr:colOff>
      <xdr:row>41</xdr:row>
      <xdr:rowOff>8890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57167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46355</xdr:rowOff>
    </xdr:from>
    <xdr:to>
      <xdr:col>81</xdr:col>
      <xdr:colOff>101600</xdr:colOff>
      <xdr:row>40</xdr:row>
      <xdr:rowOff>147955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97155</xdr:rowOff>
    </xdr:from>
    <xdr:to>
      <xdr:col>85</xdr:col>
      <xdr:colOff>127000</xdr:colOff>
      <xdr:row>40</xdr:row>
      <xdr:rowOff>129540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69551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13970</xdr:rowOff>
    </xdr:from>
    <xdr:to>
      <xdr:col>76</xdr:col>
      <xdr:colOff>165100</xdr:colOff>
      <xdr:row>40</xdr:row>
      <xdr:rowOff>115570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64770</xdr:rowOff>
    </xdr:from>
    <xdr:to>
      <xdr:col>81</xdr:col>
      <xdr:colOff>50800</xdr:colOff>
      <xdr:row>40</xdr:row>
      <xdr:rowOff>97155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6922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153035</xdr:rowOff>
    </xdr:from>
    <xdr:to>
      <xdr:col>72</xdr:col>
      <xdr:colOff>38100</xdr:colOff>
      <xdr:row>40</xdr:row>
      <xdr:rowOff>83185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32385</xdr:rowOff>
    </xdr:from>
    <xdr:to>
      <xdr:col>76</xdr:col>
      <xdr:colOff>114300</xdr:colOff>
      <xdr:row>40</xdr:row>
      <xdr:rowOff>64770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68903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122555</xdr:rowOff>
    </xdr:from>
    <xdr:to>
      <xdr:col>67</xdr:col>
      <xdr:colOff>101600</xdr:colOff>
      <xdr:row>40</xdr:row>
      <xdr:rowOff>52705</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xdr:rowOff>
    </xdr:from>
    <xdr:to>
      <xdr:col>71</xdr:col>
      <xdr:colOff>177800</xdr:colOff>
      <xdr:row>40</xdr:row>
      <xdr:rowOff>32385</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859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158767</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139082</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106697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74312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43832</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11917</xdr:rowOff>
    </xdr:from>
    <xdr:to>
      <xdr:col>116</xdr:col>
      <xdr:colOff>114300</xdr:colOff>
      <xdr:row>38</xdr:row>
      <xdr:rowOff>113517</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5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34794</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37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7126</xdr:rowOff>
    </xdr:from>
    <xdr:to>
      <xdr:col>112</xdr:col>
      <xdr:colOff>38100</xdr:colOff>
      <xdr:row>38</xdr:row>
      <xdr:rowOff>108726</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5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57926</xdr:rowOff>
    </xdr:from>
    <xdr:to>
      <xdr:col>116</xdr:col>
      <xdr:colOff>63500</xdr:colOff>
      <xdr:row>38</xdr:row>
      <xdr:rowOff>62717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1323300" y="6573026"/>
          <a:ext cx="8382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11816</xdr:rowOff>
    </xdr:from>
    <xdr:to>
      <xdr:col>107</xdr:col>
      <xdr:colOff>101600</xdr:colOff>
      <xdr:row>38</xdr:row>
      <xdr:rowOff>113416</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5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57926</xdr:rowOff>
    </xdr:from>
    <xdr:to>
      <xdr:col>111</xdr:col>
      <xdr:colOff>177800</xdr:colOff>
      <xdr:row>38</xdr:row>
      <xdr:rowOff>62616</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6573026"/>
          <a:ext cx="889000" cy="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18510</xdr:rowOff>
    </xdr:from>
    <xdr:to>
      <xdr:col>102</xdr:col>
      <xdr:colOff>165100</xdr:colOff>
      <xdr:row>38</xdr:row>
      <xdr:rowOff>120110</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5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62616</xdr:rowOff>
    </xdr:from>
    <xdr:to>
      <xdr:col>107</xdr:col>
      <xdr:colOff>50800</xdr:colOff>
      <xdr:row>38</xdr:row>
      <xdr:rowOff>69310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6577716"/>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24165</xdr:rowOff>
    </xdr:from>
    <xdr:to>
      <xdr:col>98</xdr:col>
      <xdr:colOff>38100</xdr:colOff>
      <xdr:row>38</xdr:row>
      <xdr:rowOff>125765</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5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69310</xdr:rowOff>
    </xdr:from>
    <xdr:to>
      <xdr:col>102</xdr:col>
      <xdr:colOff>114300</xdr:colOff>
      <xdr:row>38</xdr:row>
      <xdr:rowOff>74965</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6584410"/>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8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125253</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629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129944</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34795" y="630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136637</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45795" y="630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142293</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56795" y="631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00000000-0008-0000-0F00-00007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00000000-0008-0000-0F00-00007B020000}"/>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00000000-0008-0000-0F00-00007D020000}"/>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00000000-0008-0000-0F00-00007F020000}"/>
            </a:ext>
          </a:extLst>
        </xdr:cNvPr>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162560</xdr:rowOff>
    </xdr:from>
    <xdr:to>
      <xdr:col>81</xdr:col>
      <xdr:colOff>101600</xdr:colOff>
      <xdr:row>59</xdr:row>
      <xdr:rowOff>92710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5430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133985</xdr:rowOff>
    </xdr:from>
    <xdr:to>
      <xdr:col>76</xdr:col>
      <xdr:colOff>165100</xdr:colOff>
      <xdr:row>59</xdr:row>
      <xdr:rowOff>64135</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45415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99695</xdr:rowOff>
    </xdr:from>
    <xdr:to>
      <xdr:col>72</xdr:col>
      <xdr:colOff>38100</xdr:colOff>
      <xdr:row>59</xdr:row>
      <xdr:rowOff>29845</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3652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61595</xdr:rowOff>
    </xdr:from>
    <xdr:to>
      <xdr:col>67</xdr:col>
      <xdr:colOff>101600</xdr:colOff>
      <xdr:row>58</xdr:row>
      <xdr:rowOff>163195</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2763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62687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59072</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00000000-0008-0000-0F00-00008B020000}"/>
            </a:ext>
          </a:extLst>
        </xdr:cNvPr>
        <xdr:cNvSpPr txBox="1"/>
      </xdr:nvSpPr>
      <xdr:spPr>
        <a:xfrm>
          <a:off x="16357600"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131445</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5481300" y="1035558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103505</xdr:rowOff>
    </xdr:from>
    <xdr:to>
      <xdr:col>76</xdr:col>
      <xdr:colOff>165100</xdr:colOff>
      <xdr:row>60</xdr:row>
      <xdr:rowOff>33655</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4541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154305</xdr:rowOff>
    </xdr:from>
    <xdr:to>
      <xdr:col>81</xdr:col>
      <xdr:colOff>50800</xdr:colOff>
      <xdr:row>60</xdr:row>
      <xdr:rowOff>68580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4592300" y="102698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154305</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3703300" y="1014984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90170</xdr:rowOff>
    </xdr:from>
    <xdr:to>
      <xdr:col>67</xdr:col>
      <xdr:colOff>101600</xdr:colOff>
      <xdr:row>59</xdr:row>
      <xdr:rowOff>20320</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2763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140970</xdr:rowOff>
    </xdr:from>
    <xdr:to>
      <xdr:col>71</xdr:col>
      <xdr:colOff>177800</xdr:colOff>
      <xdr:row>59</xdr:row>
      <xdr:rowOff>34290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814300" y="100850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109237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5266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80662</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4389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46372</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3500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8272</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2611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3500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11447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2611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48260</xdr:rowOff>
    </xdr:from>
    <xdr:to>
      <xdr:col>102</xdr:col>
      <xdr:colOff>165100</xdr:colOff>
      <xdr:row>62</xdr:row>
      <xdr:rowOff>149860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147320</xdr:rowOff>
    </xdr:from>
    <xdr:to>
      <xdr:col>116</xdr:col>
      <xdr:colOff>114300</xdr:colOff>
      <xdr:row>63</xdr:row>
      <xdr:rowOff>77470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125747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22199600"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26670</xdr:rowOff>
    </xdr:from>
    <xdr:to>
      <xdr:col>116</xdr:col>
      <xdr:colOff>63500</xdr:colOff>
      <xdr:row>63</xdr:row>
      <xdr:rowOff>34290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1323300" y="10828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41910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19545300" y="10835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41910</xdr:rowOff>
    </xdr:from>
    <xdr:to>
      <xdr:col>102</xdr:col>
      <xdr:colOff>114300</xdr:colOff>
      <xdr:row>63</xdr:row>
      <xdr:rowOff>41910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656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166387</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F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F00-0000EF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0000000-0008-0000-0F00-0000F1020000}"/>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2013</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F00-0000F3020000}"/>
            </a:ext>
          </a:extLst>
        </xdr:cNvPr>
        <xdr:cNvSpPr txBox="1"/>
      </xdr:nvSpPr>
      <xdr:spPr>
        <a:xfrm>
          <a:off x="16357600" y="1406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31387</xdr:rowOff>
    </xdr:from>
    <xdr:to>
      <xdr:col>85</xdr:col>
      <xdr:colOff>177800</xdr:colOff>
      <xdr:row>83</xdr:row>
      <xdr:rowOff>132987</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6268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9814</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F00-0000FF020000}"/>
            </a:ext>
          </a:extLst>
        </xdr:cNvPr>
        <xdr:cNvSpPr txBox="1"/>
      </xdr:nvSpPr>
      <xdr:spPr>
        <a:xfrm>
          <a:off x="16357600"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82187</xdr:rowOff>
    </xdr:from>
    <xdr:to>
      <xdr:col>85</xdr:col>
      <xdr:colOff>127000</xdr:colOff>
      <xdr:row>84</xdr:row>
      <xdr:rowOff>38100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5481300" y="14312537"/>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108131</xdr:rowOff>
    </xdr:from>
    <xdr:to>
      <xdr:col>76</xdr:col>
      <xdr:colOff>165100</xdr:colOff>
      <xdr:row>84</xdr:row>
      <xdr:rowOff>38281</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4541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158931</xdr:rowOff>
    </xdr:from>
    <xdr:to>
      <xdr:col>81</xdr:col>
      <xdr:colOff>50800</xdr:colOff>
      <xdr:row>84</xdr:row>
      <xdr:rowOff>38100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4592300" y="1438928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49349</xdr:rowOff>
    </xdr:from>
    <xdr:to>
      <xdr:col>72</xdr:col>
      <xdr:colOff>38100</xdr:colOff>
      <xdr:row>82</xdr:row>
      <xdr:rowOff>150949</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3652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100149</xdr:rowOff>
    </xdr:from>
    <xdr:to>
      <xdr:col>76</xdr:col>
      <xdr:colOff>114300</xdr:colOff>
      <xdr:row>83</xdr:row>
      <xdr:rowOff>158931</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3703300" y="14159049"/>
          <a:ext cx="889000" cy="2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11793</xdr:rowOff>
    </xdr:from>
    <xdr:to>
      <xdr:col>67</xdr:col>
      <xdr:colOff>101600</xdr:colOff>
      <xdr:row>82</xdr:row>
      <xdr:rowOff>113393</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2763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62593</xdr:rowOff>
    </xdr:from>
    <xdr:to>
      <xdr:col>71</xdr:col>
      <xdr:colOff>177800</xdr:colOff>
      <xdr:row>82</xdr:row>
      <xdr:rowOff>100149</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814300" y="141214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F00-000008030000}"/>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F00-000009030000}"/>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F00-00000A030000}"/>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F00-00000B030000}"/>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F00-00000C030000}"/>
            </a:ext>
          </a:extLst>
        </xdr:cNvPr>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29408</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F00-00000D030000}"/>
            </a:ext>
          </a:extLst>
        </xdr:cNvPr>
        <xdr:cNvSpPr txBox="1"/>
      </xdr:nvSpPr>
      <xdr:spPr>
        <a:xfrm>
          <a:off x="14389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167476</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F00-00000E030000}"/>
            </a:ext>
          </a:extLst>
        </xdr:cNvPr>
        <xdr:cNvSpPr txBox="1"/>
      </xdr:nvSpPr>
      <xdr:spPr>
        <a:xfrm>
          <a:off x="13500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129920</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F00-00000F030000}"/>
            </a:ext>
          </a:extLst>
        </xdr:cNvPr>
        <xdr:cNvSpPr txBox="1"/>
      </xdr:nvSpPr>
      <xdr:spPr>
        <a:xfrm>
          <a:off x="12611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0000000-0008-0000-0F00-00002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a:extLst>
            <a:ext uri="{FF2B5EF4-FFF2-40B4-BE49-F238E27FC236}">
              <a16:creationId xmlns:a16="http://schemas.microsoft.com/office/drawing/2014/main" id="{00000000-0008-0000-0F00-000028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a:extLst>
            <a:ext uri="{FF2B5EF4-FFF2-40B4-BE49-F238E27FC236}">
              <a16:creationId xmlns:a16="http://schemas.microsoft.com/office/drawing/2014/main" id="{00000000-0008-0000-0F00-00002A03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12" name="【消防施設】&#10;一人当たり面積平均値テキスト">
          <a:extLst>
            <a:ext uri="{FF2B5EF4-FFF2-40B4-BE49-F238E27FC236}">
              <a16:creationId xmlns:a16="http://schemas.microsoft.com/office/drawing/2014/main" id="{00000000-0008-0000-0F00-00002C030000}"/>
            </a:ext>
          </a:extLst>
        </xdr:cNvPr>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33020</xdr:rowOff>
    </xdr:from>
    <xdr:to>
      <xdr:col>102</xdr:col>
      <xdr:colOff>165100</xdr:colOff>
      <xdr:row>82</xdr:row>
      <xdr:rowOff>134620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9494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2110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26688</xdr:rowOff>
    </xdr:from>
    <xdr:ext cx="469744" cy="259045"/>
    <xdr:sp macro="" textlink="">
      <xdr:nvSpPr>
        <xdr:cNvPr id="824" name="【消防施設】&#10;一人当たり面積該当値テキスト">
          <a:extLst>
            <a:ext uri="{FF2B5EF4-FFF2-40B4-BE49-F238E27FC236}">
              <a16:creationId xmlns:a16="http://schemas.microsoft.com/office/drawing/2014/main" id="{00000000-0008-0000-0F00-000038030000}"/>
            </a:ext>
          </a:extLst>
        </xdr:cNvPr>
        <xdr:cNvSpPr txBox="1"/>
      </xdr:nvSpPr>
      <xdr:spPr>
        <a:xfrm>
          <a:off x="22199600" y="140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99061</xdr:rowOff>
    </xdr:from>
    <xdr:to>
      <xdr:col>116</xdr:col>
      <xdr:colOff>63500</xdr:colOff>
      <xdr:row>83</xdr:row>
      <xdr:rowOff>57150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21323300" y="141579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36830</xdr:rowOff>
    </xdr:from>
    <xdr:to>
      <xdr:col>107</xdr:col>
      <xdr:colOff>101600</xdr:colOff>
      <xdr:row>83</xdr:row>
      <xdr:rowOff>138430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0383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87630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20434300" y="14287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71120</xdr:rowOff>
    </xdr:from>
    <xdr:to>
      <xdr:col>102</xdr:col>
      <xdr:colOff>165100</xdr:colOff>
      <xdr:row>83</xdr:row>
      <xdr:rowOff>1270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9494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121920</xdr:rowOff>
    </xdr:from>
    <xdr:to>
      <xdr:col>107</xdr:col>
      <xdr:colOff>50800</xdr:colOff>
      <xdr:row>83</xdr:row>
      <xdr:rowOff>87630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9545300" y="14180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86361</xdr:rowOff>
    </xdr:from>
    <xdr:to>
      <xdr:col>98</xdr:col>
      <xdr:colOff>38100</xdr:colOff>
      <xdr:row>83</xdr:row>
      <xdr:rowOff>16511</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8605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121920</xdr:rowOff>
    </xdr:from>
    <xdr:to>
      <xdr:col>102</xdr:col>
      <xdr:colOff>114300</xdr:colOff>
      <xdr:row>82</xdr:row>
      <xdr:rowOff>137161</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flipV="1">
          <a:off x="18656300" y="14180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833" name="n_1aveValue【消防施設】&#10;一人当たり面積">
          <a:extLst>
            <a:ext uri="{FF2B5EF4-FFF2-40B4-BE49-F238E27FC236}">
              <a16:creationId xmlns:a16="http://schemas.microsoft.com/office/drawing/2014/main" id="{00000000-0008-0000-0F00-000041030000}"/>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834" name="n_2aveValue【消防施設】&#10;一人当たり面積">
          <a:extLst>
            <a:ext uri="{FF2B5EF4-FFF2-40B4-BE49-F238E27FC236}">
              <a16:creationId xmlns:a16="http://schemas.microsoft.com/office/drawing/2014/main" id="{00000000-0008-0000-0F00-000042030000}"/>
            </a:ext>
          </a:extLst>
        </xdr:cNvPr>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151147</xdr:rowOff>
    </xdr:from>
    <xdr:ext cx="469744" cy="259045"/>
    <xdr:sp macro="" textlink="">
      <xdr:nvSpPr>
        <xdr:cNvPr id="835" name="n_3aveValue【消防施設】&#10;一人当たり面積">
          <a:extLst>
            <a:ext uri="{FF2B5EF4-FFF2-40B4-BE49-F238E27FC236}">
              <a16:creationId xmlns:a16="http://schemas.microsoft.com/office/drawing/2014/main" id="{00000000-0008-0000-0F00-000043030000}"/>
            </a:ext>
          </a:extLst>
        </xdr:cNvPr>
        <xdr:cNvSpPr txBox="1"/>
      </xdr:nvSpPr>
      <xdr:spPr>
        <a:xfrm>
          <a:off x="19310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836" name="n_4aveValue【消防施設】&#10;一人当たり面積">
          <a:extLst>
            <a:ext uri="{FF2B5EF4-FFF2-40B4-BE49-F238E27FC236}">
              <a16:creationId xmlns:a16="http://schemas.microsoft.com/office/drawing/2014/main" id="{00000000-0008-0000-0F00-000044030000}"/>
            </a:ext>
          </a:extLst>
        </xdr:cNvPr>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837" name="n_1mainValue【消防施設】&#10;一人当たり面積">
          <a:extLst>
            <a:ext uri="{FF2B5EF4-FFF2-40B4-BE49-F238E27FC236}">
              <a16:creationId xmlns:a16="http://schemas.microsoft.com/office/drawing/2014/main" id="{00000000-0008-0000-0F00-000045030000}"/>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129557</xdr:rowOff>
    </xdr:from>
    <xdr:ext cx="469744" cy="259045"/>
    <xdr:sp macro="" textlink="">
      <xdr:nvSpPr>
        <xdr:cNvPr id="838" name="n_2mainValue【消防施設】&#10;一人当たり面積">
          <a:extLst>
            <a:ext uri="{FF2B5EF4-FFF2-40B4-BE49-F238E27FC236}">
              <a16:creationId xmlns:a16="http://schemas.microsoft.com/office/drawing/2014/main" id="{00000000-0008-0000-0F00-000046030000}"/>
            </a:ext>
          </a:extLst>
        </xdr:cNvPr>
        <xdr:cNvSpPr txBox="1"/>
      </xdr:nvSpPr>
      <xdr:spPr>
        <a:xfrm>
          <a:off x="20199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163847</xdr:rowOff>
    </xdr:from>
    <xdr:ext cx="469744" cy="259045"/>
    <xdr:sp macro="" textlink="">
      <xdr:nvSpPr>
        <xdr:cNvPr id="839" name="n_3mainValue【消防施設】&#10;一人当たり面積">
          <a:extLst>
            <a:ext uri="{FF2B5EF4-FFF2-40B4-BE49-F238E27FC236}">
              <a16:creationId xmlns:a16="http://schemas.microsoft.com/office/drawing/2014/main" id="{00000000-0008-0000-0F00-000047030000}"/>
            </a:ext>
          </a:extLst>
        </xdr:cNvPr>
        <xdr:cNvSpPr txBox="1"/>
      </xdr:nvSpPr>
      <xdr:spPr>
        <a:xfrm>
          <a:off x="19310427" y="1422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7638</xdr:rowOff>
    </xdr:from>
    <xdr:ext cx="469744" cy="259045"/>
    <xdr:sp macro="" textlink="">
      <xdr:nvSpPr>
        <xdr:cNvPr id="840" name="n_4mainValue【消防施設】&#10;一人当たり面積">
          <a:extLst>
            <a:ext uri="{FF2B5EF4-FFF2-40B4-BE49-F238E27FC236}">
              <a16:creationId xmlns:a16="http://schemas.microsoft.com/office/drawing/2014/main" id="{00000000-0008-0000-0F00-000048030000}"/>
            </a:ext>
          </a:extLst>
        </xdr:cNvPr>
        <xdr:cNvSpPr txBox="1"/>
      </xdr:nvSpPr>
      <xdr:spPr>
        <a:xfrm>
          <a:off x="18421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158750</xdr:rowOff>
    </xdr:from>
    <xdr:to>
      <xdr:col>67</xdr:col>
      <xdr:colOff>101600</xdr:colOff>
      <xdr:row>104</xdr:row>
      <xdr:rowOff>88900</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44450</xdr:rowOff>
    </xdr:from>
    <xdr:to>
      <xdr:col>85</xdr:col>
      <xdr:colOff>177800</xdr:colOff>
      <xdr:row>105</xdr:row>
      <xdr:rowOff>146050</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22877</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xdr:rowOff>
    </xdr:from>
    <xdr:to>
      <xdr:col>81</xdr:col>
      <xdr:colOff>101600</xdr:colOff>
      <xdr:row>105</xdr:row>
      <xdr:rowOff>109855</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59055</xdr:rowOff>
    </xdr:from>
    <xdr:to>
      <xdr:col>85</xdr:col>
      <xdr:colOff>127000</xdr:colOff>
      <xdr:row>105</xdr:row>
      <xdr:rowOff>95250</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80613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32386</xdr:rowOff>
    </xdr:from>
    <xdr:to>
      <xdr:col>81</xdr:col>
      <xdr:colOff>50800</xdr:colOff>
      <xdr:row>105</xdr:row>
      <xdr:rowOff>59055</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4592300" y="180346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101600</xdr:rowOff>
    </xdr:from>
    <xdr:to>
      <xdr:col>72</xdr:col>
      <xdr:colOff>38100</xdr:colOff>
      <xdr:row>105</xdr:row>
      <xdr:rowOff>31750</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152400</xdr:rowOff>
    </xdr:from>
    <xdr:to>
      <xdr:col>76</xdr:col>
      <xdr:colOff>114300</xdr:colOff>
      <xdr:row>105</xdr:row>
      <xdr:rowOff>32386</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79832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105411</xdr:rowOff>
    </xdr:from>
    <xdr:to>
      <xdr:col>67</xdr:col>
      <xdr:colOff>101600</xdr:colOff>
      <xdr:row>105</xdr:row>
      <xdr:rowOff>35561</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152400</xdr:rowOff>
    </xdr:from>
    <xdr:to>
      <xdr:col>71</xdr:col>
      <xdr:colOff>177800</xdr:colOff>
      <xdr:row>104</xdr:row>
      <xdr:rowOff>156211</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flipV="1">
          <a:off x="12814300" y="179832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105427</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100982</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74313</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22877</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26688</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F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a:extLst>
            <a:ext uri="{FF2B5EF4-FFF2-40B4-BE49-F238E27FC236}">
              <a16:creationId xmlns:a16="http://schemas.microsoft.com/office/drawing/2014/main" id="{00000000-0008-0000-0F00-00009903000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a:extLst>
            <a:ext uri="{FF2B5EF4-FFF2-40B4-BE49-F238E27FC236}">
              <a16:creationId xmlns:a16="http://schemas.microsoft.com/office/drawing/2014/main" id="{00000000-0008-0000-0F00-00009B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25" name="【庁舎】&#10;一人当たり面積平均値テキスト">
          <a:extLst>
            <a:ext uri="{FF2B5EF4-FFF2-40B4-BE49-F238E27FC236}">
              <a16:creationId xmlns:a16="http://schemas.microsoft.com/office/drawing/2014/main" id="{00000000-0008-0000-0F00-00009D030000}"/>
            </a:ext>
          </a:extLst>
        </xdr:cNvPr>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45974</xdr:rowOff>
    </xdr:from>
    <xdr:to>
      <xdr:col>112</xdr:col>
      <xdr:colOff>38100</xdr:colOff>
      <xdr:row>105</xdr:row>
      <xdr:rowOff>147574</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21272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23113</xdr:rowOff>
    </xdr:from>
    <xdr:to>
      <xdr:col>107</xdr:col>
      <xdr:colOff>101600</xdr:colOff>
      <xdr:row>105</xdr:row>
      <xdr:rowOff>124713</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03835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52832</xdr:rowOff>
    </xdr:from>
    <xdr:to>
      <xdr:col>102</xdr:col>
      <xdr:colOff>165100</xdr:colOff>
      <xdr:row>105</xdr:row>
      <xdr:rowOff>154432</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9494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61976</xdr:rowOff>
    </xdr:from>
    <xdr:to>
      <xdr:col>98</xdr:col>
      <xdr:colOff>38100</xdr:colOff>
      <xdr:row>105</xdr:row>
      <xdr:rowOff>163576</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605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32258</xdr:rowOff>
    </xdr:from>
    <xdr:to>
      <xdr:col>116</xdr:col>
      <xdr:colOff>114300</xdr:colOff>
      <xdr:row>103</xdr:row>
      <xdr:rowOff>133858</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21107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55135</xdr:rowOff>
    </xdr:from>
    <xdr:ext cx="469744" cy="259045"/>
    <xdr:sp macro="" textlink="">
      <xdr:nvSpPr>
        <xdr:cNvPr id="937" name="【庁舎】&#10;一人当たり面積該当値テキスト">
          <a:extLst>
            <a:ext uri="{FF2B5EF4-FFF2-40B4-BE49-F238E27FC236}">
              <a16:creationId xmlns:a16="http://schemas.microsoft.com/office/drawing/2014/main" id="{00000000-0008-0000-0F00-0000A9030000}"/>
            </a:ext>
          </a:extLst>
        </xdr:cNvPr>
        <xdr:cNvSpPr txBox="1"/>
      </xdr:nvSpPr>
      <xdr:spPr>
        <a:xfrm>
          <a:off x="22199600" y="175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43687</xdr:rowOff>
    </xdr:from>
    <xdr:to>
      <xdr:col>112</xdr:col>
      <xdr:colOff>38100</xdr:colOff>
      <xdr:row>103</xdr:row>
      <xdr:rowOff>145287</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1272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83058</xdr:rowOff>
    </xdr:from>
    <xdr:to>
      <xdr:col>116</xdr:col>
      <xdr:colOff>63500</xdr:colOff>
      <xdr:row>103</xdr:row>
      <xdr:rowOff>94487</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21323300" y="1774240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59689</xdr:rowOff>
    </xdr:from>
    <xdr:to>
      <xdr:col>107</xdr:col>
      <xdr:colOff>101600</xdr:colOff>
      <xdr:row>103</xdr:row>
      <xdr:rowOff>161289</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038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94487</xdr:rowOff>
    </xdr:from>
    <xdr:to>
      <xdr:col>111</xdr:col>
      <xdr:colOff>177800</xdr:colOff>
      <xdr:row>103</xdr:row>
      <xdr:rowOff>110489</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20434300" y="1775383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41402</xdr:rowOff>
    </xdr:from>
    <xdr:to>
      <xdr:col>102</xdr:col>
      <xdr:colOff>165100</xdr:colOff>
      <xdr:row>103</xdr:row>
      <xdr:rowOff>143002</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9494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92202</xdr:rowOff>
    </xdr:from>
    <xdr:to>
      <xdr:col>107</xdr:col>
      <xdr:colOff>50800</xdr:colOff>
      <xdr:row>103</xdr:row>
      <xdr:rowOff>110489</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a:off x="19545300" y="177515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57404</xdr:rowOff>
    </xdr:from>
    <xdr:to>
      <xdr:col>98</xdr:col>
      <xdr:colOff>38100</xdr:colOff>
      <xdr:row>103</xdr:row>
      <xdr:rowOff>159004</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8605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92202</xdr:rowOff>
    </xdr:from>
    <xdr:to>
      <xdr:col>102</xdr:col>
      <xdr:colOff>114300</xdr:colOff>
      <xdr:row>103</xdr:row>
      <xdr:rowOff>108204</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8656300" y="177515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138701</xdr:rowOff>
    </xdr:from>
    <xdr:ext cx="469744" cy="259045"/>
    <xdr:sp macro="" textlink="">
      <xdr:nvSpPr>
        <xdr:cNvPr id="946" name="n_1aveValue【庁舎】&#10;一人当たり面積">
          <a:extLst>
            <a:ext uri="{FF2B5EF4-FFF2-40B4-BE49-F238E27FC236}">
              <a16:creationId xmlns:a16="http://schemas.microsoft.com/office/drawing/2014/main" id="{00000000-0008-0000-0F00-0000B2030000}"/>
            </a:ext>
          </a:extLst>
        </xdr:cNvPr>
        <xdr:cNvSpPr txBox="1"/>
      </xdr:nvSpPr>
      <xdr:spPr>
        <a:xfrm>
          <a:off x="210757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115840</xdr:rowOff>
    </xdr:from>
    <xdr:ext cx="469744" cy="259045"/>
    <xdr:sp macro="" textlink="">
      <xdr:nvSpPr>
        <xdr:cNvPr id="947" name="n_2aveValue【庁舎】&#10;一人当たり面積">
          <a:extLst>
            <a:ext uri="{FF2B5EF4-FFF2-40B4-BE49-F238E27FC236}">
              <a16:creationId xmlns:a16="http://schemas.microsoft.com/office/drawing/2014/main" id="{00000000-0008-0000-0F00-0000B3030000}"/>
            </a:ext>
          </a:extLst>
        </xdr:cNvPr>
        <xdr:cNvSpPr txBox="1"/>
      </xdr:nvSpPr>
      <xdr:spPr>
        <a:xfrm>
          <a:off x="201994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145559</xdr:rowOff>
    </xdr:from>
    <xdr:ext cx="469744" cy="259045"/>
    <xdr:sp macro="" textlink="">
      <xdr:nvSpPr>
        <xdr:cNvPr id="948" name="n_3aveValue【庁舎】&#10;一人当たり面積">
          <a:extLst>
            <a:ext uri="{FF2B5EF4-FFF2-40B4-BE49-F238E27FC236}">
              <a16:creationId xmlns:a16="http://schemas.microsoft.com/office/drawing/2014/main" id="{00000000-0008-0000-0F00-0000B4030000}"/>
            </a:ext>
          </a:extLst>
        </xdr:cNvPr>
        <xdr:cNvSpPr txBox="1"/>
      </xdr:nvSpPr>
      <xdr:spPr>
        <a:xfrm>
          <a:off x="19310427"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154703</xdr:rowOff>
    </xdr:from>
    <xdr:ext cx="469744" cy="259045"/>
    <xdr:sp macro="" textlink="">
      <xdr:nvSpPr>
        <xdr:cNvPr id="949" name="n_4aveValue【庁舎】&#10;一人当たり面積">
          <a:extLst>
            <a:ext uri="{FF2B5EF4-FFF2-40B4-BE49-F238E27FC236}">
              <a16:creationId xmlns:a16="http://schemas.microsoft.com/office/drawing/2014/main" id="{00000000-0008-0000-0F00-0000B5030000}"/>
            </a:ext>
          </a:extLst>
        </xdr:cNvPr>
        <xdr:cNvSpPr txBox="1"/>
      </xdr:nvSpPr>
      <xdr:spPr>
        <a:xfrm>
          <a:off x="18421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161814</xdr:rowOff>
    </xdr:from>
    <xdr:ext cx="469744" cy="259045"/>
    <xdr:sp macro="" textlink="">
      <xdr:nvSpPr>
        <xdr:cNvPr id="950" name="n_1mainValue【庁舎】&#10;一人当たり面積">
          <a:extLst>
            <a:ext uri="{FF2B5EF4-FFF2-40B4-BE49-F238E27FC236}">
              <a16:creationId xmlns:a16="http://schemas.microsoft.com/office/drawing/2014/main" id="{00000000-0008-0000-0F00-0000B6030000}"/>
            </a:ext>
          </a:extLst>
        </xdr:cNvPr>
        <xdr:cNvSpPr txBox="1"/>
      </xdr:nvSpPr>
      <xdr:spPr>
        <a:xfrm>
          <a:off x="210757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6366</xdr:rowOff>
    </xdr:from>
    <xdr:ext cx="469744" cy="259045"/>
    <xdr:sp macro="" textlink="">
      <xdr:nvSpPr>
        <xdr:cNvPr id="951" name="n_2mainValue【庁舎】&#10;一人当たり面積">
          <a:extLst>
            <a:ext uri="{FF2B5EF4-FFF2-40B4-BE49-F238E27FC236}">
              <a16:creationId xmlns:a16="http://schemas.microsoft.com/office/drawing/2014/main" id="{00000000-0008-0000-0F00-0000B7030000}"/>
            </a:ext>
          </a:extLst>
        </xdr:cNvPr>
        <xdr:cNvSpPr txBox="1"/>
      </xdr:nvSpPr>
      <xdr:spPr>
        <a:xfrm>
          <a:off x="20199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159529</xdr:rowOff>
    </xdr:from>
    <xdr:ext cx="469744" cy="259045"/>
    <xdr:sp macro="" textlink="">
      <xdr:nvSpPr>
        <xdr:cNvPr id="952" name="n_3mainValue【庁舎】&#10;一人当たり面積">
          <a:extLst>
            <a:ext uri="{FF2B5EF4-FFF2-40B4-BE49-F238E27FC236}">
              <a16:creationId xmlns:a16="http://schemas.microsoft.com/office/drawing/2014/main" id="{00000000-0008-0000-0F00-0000B8030000}"/>
            </a:ext>
          </a:extLst>
        </xdr:cNvPr>
        <xdr:cNvSpPr txBox="1"/>
      </xdr:nvSpPr>
      <xdr:spPr>
        <a:xfrm>
          <a:off x="19310427" y="174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4081</xdr:rowOff>
    </xdr:from>
    <xdr:ext cx="469744" cy="259045"/>
    <xdr:sp macro="" textlink="">
      <xdr:nvSpPr>
        <xdr:cNvPr id="953" name="n_4mainValue【庁舎】&#10;一人当たり面積">
          <a:extLst>
            <a:ext uri="{FF2B5EF4-FFF2-40B4-BE49-F238E27FC236}">
              <a16:creationId xmlns:a16="http://schemas.microsoft.com/office/drawing/2014/main" id="{00000000-0008-0000-0F00-0000B9030000}"/>
            </a:ext>
          </a:extLst>
        </xdr:cNvPr>
        <xdr:cNvSpPr txBox="1"/>
      </xdr:nvSpPr>
      <xdr:spPr>
        <a:xfrm>
          <a:off x="18421427" y="17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F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F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F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を除く全ての累計において有形固定資産減価償却率は類似団体平均を上回った。市民会館は、平成３０年度から令和元年度にかけて耐震補強及び改修工事を実施し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高くなっている施設は図書館で、市立図書館は、本館が昭和５９年の建築、子ども文庫及び新館が平成１１年度の建築で、施設として一体をなしていないため、老朽化している本館のみの解体工事は不可であり、現状を維持しながら管理運営を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74,856
73,986
240.27
38,970,940
36,524,983
2,356,486
22,036,624
34,511,971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０．１ポイント減少し、類似団体平均を０．１４ポイント上回っている。主な要因は、地方消費税交付金が増加したものの、社会保障関連経費が増加していることなどが挙げられる。ここ数年は、概ね同水準で推移しているものの低下傾向であり、収納対策の強化等による自主財源の確保と、事業の見直しや公共施設の適正管理等による歳出削減に取り組み、引き続き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107950</xdr:rowOff>
    </xdr:from>
    <xdr:to>
      <xdr:col>23</xdr:col>
      <xdr:colOff>133350</xdr:colOff>
      <xdr:row>44</xdr:row>
      <xdr:rowOff>92710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623050"/>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22877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107950</xdr:rowOff>
    </xdr:from>
    <xdr:to>
      <xdr:col>24</xdr:col>
      <xdr:colOff>12700</xdr:colOff>
      <xdr:row>38</xdr:row>
      <xdr:rowOff>107950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6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81280</xdr:rowOff>
    </xdr:from>
    <xdr:to>
      <xdr:col>23</xdr:col>
      <xdr:colOff>133350</xdr:colOff>
      <xdr:row>39</xdr:row>
      <xdr:rowOff>105410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678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21607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81280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36</xdr:row>
      <xdr:rowOff>158750</xdr:rowOff>
    </xdr:from>
    <xdr:to>
      <xdr:col>19</xdr:col>
      <xdr:colOff>184150</xdr:colOff>
      <xdr:row>37</xdr:row>
      <xdr:rowOff>88900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99077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57150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37</xdr:row>
      <xdr:rowOff>35560</xdr:rowOff>
    </xdr:from>
    <xdr:to>
      <xdr:col>15</xdr:col>
      <xdr:colOff>133350</xdr:colOff>
      <xdr:row>37</xdr:row>
      <xdr:rowOff>137160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147337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33020</xdr:rowOff>
    </xdr:from>
    <xdr:to>
      <xdr:col>11</xdr:col>
      <xdr:colOff>31750</xdr:colOff>
      <xdr:row>39</xdr:row>
      <xdr:rowOff>57150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7195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37</xdr:row>
      <xdr:rowOff>11430</xdr:rowOff>
    </xdr:from>
    <xdr:to>
      <xdr:col>11</xdr:col>
      <xdr:colOff>82550</xdr:colOff>
      <xdr:row>37</xdr:row>
      <xdr:rowOff>113030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123207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11430</xdr:rowOff>
    </xdr:from>
    <xdr:to>
      <xdr:col>7</xdr:col>
      <xdr:colOff>31750</xdr:colOff>
      <xdr:row>37</xdr:row>
      <xdr:rowOff>113030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123207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30480</xdr:rowOff>
    </xdr:from>
    <xdr:to>
      <xdr:col>19</xdr:col>
      <xdr:colOff>184150</xdr:colOff>
      <xdr:row>39</xdr:row>
      <xdr:rowOff>132080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116857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0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153670</xdr:rowOff>
    </xdr:from>
    <xdr:to>
      <xdr:col>7</xdr:col>
      <xdr:colOff>31750</xdr:colOff>
      <xdr:row>39</xdr:row>
      <xdr:rowOff>83820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68597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５．９ポイント減少し、類似団体平均を０．９ポイント上回っている。前年度から減少した要因としては、地方交付税等の増加及び臨時財政対策債発行額の増加により経常一般財源が増加したことが考えられる。今後、社会保障給付費が増加することや合併特例債等を活用して大型事業を実施したことに伴い公債費の支払いが多額になることから、自主財源の確保策と合わせて、事業の精査や適正な予算執行を通じて、財政構造の健全化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134938</xdr:rowOff>
    </xdr:from>
    <xdr:to>
      <xdr:col>23</xdr:col>
      <xdr:colOff>133350</xdr:colOff>
      <xdr:row>64</xdr:row>
      <xdr:rowOff>147955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0764838"/>
          <a:ext cx="838200" cy="35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147955</xdr:rowOff>
    </xdr:from>
    <xdr:to>
      <xdr:col>19</xdr:col>
      <xdr:colOff>133350</xdr:colOff>
      <xdr:row>65</xdr:row>
      <xdr:rowOff>42863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112075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51435</xdr:rowOff>
    </xdr:from>
    <xdr:to>
      <xdr:col>19</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163212</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62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635</xdr:rowOff>
    </xdr:from>
    <xdr:to>
      <xdr:col>15</xdr:col>
      <xdr:colOff>82550</xdr:colOff>
      <xdr:row>65</xdr:row>
      <xdr:rowOff>42863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114488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635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10363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27305</xdr:rowOff>
    </xdr:from>
    <xdr:to>
      <xdr:col>11</xdr:col>
      <xdr:colOff>82550</xdr:colOff>
      <xdr:row>63</xdr:row>
      <xdr:rowOff>128905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139082</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56215</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68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97155</xdr:rowOff>
    </xdr:from>
    <xdr:to>
      <xdr:col>19</xdr:col>
      <xdr:colOff>184150</xdr:colOff>
      <xdr:row>65</xdr:row>
      <xdr:rowOff>27305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12082</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115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163513</xdr:rowOff>
    </xdr:from>
    <xdr:to>
      <xdr:col>15</xdr:col>
      <xdr:colOff>133350</xdr:colOff>
      <xdr:row>65</xdr:row>
      <xdr:rowOff>93663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78440</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121285</xdr:rowOff>
    </xdr:from>
    <xdr:to>
      <xdr:col>11</xdr:col>
      <xdr:colOff>82550</xdr:colOff>
      <xdr:row>65</xdr:row>
      <xdr:rowOff>51435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36212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３，５７１円増加し、類似団体平均を１３，１９０円下回っている。物件費は、平成２９年度から実施している学校給食の無料化の影響を受けていることに加え、道路や学校等の施設の老朽化に伴う維持補修費が増加していることから増加となった。定員管理適正化計画に基づき組織機構の見直しと連動しながら、職員数の削減に努めるとともに、予算編成における事業の見直しなどを通じて、徹底したコストの削減により、歳出の削減を図っていく。</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9973</xdr:rowOff>
    </xdr:from>
    <xdr:to>
      <xdr:col>23</xdr:col>
      <xdr:colOff>133350</xdr:colOff>
      <xdr:row>83</xdr:row>
      <xdr:rowOff>38695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40323"/>
          <a:ext cx="838200" cy="2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89818</xdr:rowOff>
    </xdr:from>
    <xdr:to>
      <xdr:col>19</xdr:col>
      <xdr:colOff>133350</xdr:colOff>
      <xdr:row>83</xdr:row>
      <xdr:rowOff>9973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48718"/>
          <a:ext cx="889000" cy="9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170242</xdr:rowOff>
    </xdr:from>
    <xdr:to>
      <xdr:col>19</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110569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2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26637</xdr:rowOff>
    </xdr:from>
    <xdr:to>
      <xdr:col>15</xdr:col>
      <xdr:colOff>82550</xdr:colOff>
      <xdr:row>82</xdr:row>
      <xdr:rowOff>89818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85537"/>
          <a:ext cx="889000" cy="6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91281</xdr:rowOff>
    </xdr:from>
    <xdr:to>
      <xdr:col>15</xdr:col>
      <xdr:colOff>133350</xdr:colOff>
      <xdr:row>82</xdr:row>
      <xdr:rowOff>21431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31608</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13019</xdr:rowOff>
    </xdr:from>
    <xdr:to>
      <xdr:col>11</xdr:col>
      <xdr:colOff>31750</xdr:colOff>
      <xdr:row>82</xdr:row>
      <xdr:rowOff>26637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71919"/>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63139</xdr:rowOff>
    </xdr:from>
    <xdr:to>
      <xdr:col>11</xdr:col>
      <xdr:colOff>82550</xdr:colOff>
      <xdr:row>81</xdr:row>
      <xdr:rowOff>164739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3466</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60950</xdr:rowOff>
    </xdr:from>
    <xdr:to>
      <xdr:col>7</xdr:col>
      <xdr:colOff>31750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159345</xdr:rowOff>
    </xdr:from>
    <xdr:to>
      <xdr:col>23</xdr:col>
      <xdr:colOff>184150</xdr:colOff>
      <xdr:row>83</xdr:row>
      <xdr:rowOff>89495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1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4422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6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130623</xdr:rowOff>
    </xdr:from>
    <xdr:to>
      <xdr:col>19</xdr:col>
      <xdr:colOff>184150</xdr:colOff>
      <xdr:row>83</xdr:row>
      <xdr:rowOff>60773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45550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7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39018</xdr:rowOff>
    </xdr:from>
    <xdr:to>
      <xdr:col>15</xdr:col>
      <xdr:colOff>133350</xdr:colOff>
      <xdr:row>82</xdr:row>
      <xdr:rowOff>140618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125395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18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147287</xdr:rowOff>
    </xdr:from>
    <xdr:to>
      <xdr:col>11</xdr:col>
      <xdr:colOff>82550</xdr:colOff>
      <xdr:row>82</xdr:row>
      <xdr:rowOff>77437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62214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12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133669</xdr:rowOff>
    </xdr:from>
    <xdr:to>
      <xdr:col>7</xdr:col>
      <xdr:colOff>31750</xdr:colOff>
      <xdr:row>82</xdr:row>
      <xdr:rowOff>63819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48596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前年度と同ポイントとなり、</a:t>
          </a:r>
          <a:r>
            <a:rPr kumimoji="1" lang="ja-JP" altLang="en-US" sz="1300">
              <a:latin typeface="ＭＳ Ｐゴシック" panose="020B0600070205080204" pitchFamily="50" charset="-128"/>
              <a:ea typeface="ＭＳ Ｐゴシック" panose="020B0600070205080204" pitchFamily="50" charset="-128"/>
            </a:rPr>
            <a:t>類似団体平均を１．１ポイント上回っている。これは、職員分布が変わったことによる経験年数階層の変動によるものと考えられる。今後も引き続き財政状況や全国的な給与水準の変動を注視しながら、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85271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85271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68036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０．１１人増加し、類似団体平均を０．０５人上回っており、依然として高い水準にある。組織機構の見直しと併せて、定員管理適正化計画に基づく数値目標を設定し、退職者数と採用者数の調整等による計画的な職員削減と、行政需要の変化に対応した適切な定員管理を行う。</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109038</xdr:rowOff>
    </xdr:from>
    <xdr:to>
      <xdr:col>81</xdr:col>
      <xdr:colOff>44450</xdr:colOff>
      <xdr:row>61</xdr:row>
      <xdr:rowOff>121678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67488"/>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96399</xdr:rowOff>
    </xdr:from>
    <xdr:to>
      <xdr:col>77</xdr:col>
      <xdr:colOff>44450</xdr:colOff>
      <xdr:row>61</xdr:row>
      <xdr:rowOff>109038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54849"/>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90654</xdr:rowOff>
    </xdr:from>
    <xdr:to>
      <xdr:col>77</xdr:col>
      <xdr:colOff>95250</xdr:colOff>
      <xdr:row>61</xdr:row>
      <xdr:rowOff>20804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7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30981</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46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84909</xdr:rowOff>
    </xdr:from>
    <xdr:to>
      <xdr:col>72</xdr:col>
      <xdr:colOff>203200</xdr:colOff>
      <xdr:row>61</xdr:row>
      <xdr:rowOff>96399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4335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102144</xdr:rowOff>
    </xdr:from>
    <xdr:to>
      <xdr:col>73</xdr:col>
      <xdr:colOff>44450</xdr:colOff>
      <xdr:row>61</xdr:row>
      <xdr:rowOff>32294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42471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69971</xdr:rowOff>
    </xdr:from>
    <xdr:to>
      <xdr:col>68</xdr:col>
      <xdr:colOff>152400</xdr:colOff>
      <xdr:row>61</xdr:row>
      <xdr:rowOff>84909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2842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91803</xdr:rowOff>
    </xdr:from>
    <xdr:to>
      <xdr:col>68</xdr:col>
      <xdr:colOff>203200</xdr:colOff>
      <xdr:row>61</xdr:row>
      <xdr:rowOff>21953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32130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83759</xdr:rowOff>
    </xdr:from>
    <xdr:to>
      <xdr:col>64</xdr:col>
      <xdr:colOff>152400</xdr:colOff>
      <xdr:row>61</xdr:row>
      <xdr:rowOff>13909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24086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70878</xdr:rowOff>
    </xdr:from>
    <xdr:to>
      <xdr:col>81</xdr:col>
      <xdr:colOff>95250</xdr:colOff>
      <xdr:row>62</xdr:row>
      <xdr:rowOff>1028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42955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0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58238</xdr:rowOff>
    </xdr:from>
    <xdr:to>
      <xdr:col>77</xdr:col>
      <xdr:colOff>95250</xdr:colOff>
      <xdr:row>61</xdr:row>
      <xdr:rowOff>159838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144615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0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45599</xdr:rowOff>
    </xdr:from>
    <xdr:to>
      <xdr:col>73</xdr:col>
      <xdr:colOff>44450</xdr:colOff>
      <xdr:row>61</xdr:row>
      <xdr:rowOff>147199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131976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9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34109</xdr:rowOff>
    </xdr:from>
    <xdr:to>
      <xdr:col>68</xdr:col>
      <xdr:colOff>203200</xdr:colOff>
      <xdr:row>61</xdr:row>
      <xdr:rowOff>135709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120486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19171</xdr:rowOff>
    </xdr:from>
    <xdr:to>
      <xdr:col>64</xdr:col>
      <xdr:colOff>152400</xdr:colOff>
      <xdr:row>61</xdr:row>
      <xdr:rowOff>120771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105548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０．７ポイント減少し、類似団体平均を３．６ポイント下回っており、良好な数値となっている。算定式の分子の構成要素である元利償還金の額が減少するとともに、分母の構成要素である標準財政規模が増加したことで、単年度比率では３．５％、前年度と比較して１．４ポイントの減少となった。今後、大型事業に係る合併特例事業債の影響で、令和１１年度ごろまで多額の地方債の償還が続いていく見込みであるため、償還額を上回る借入は行わないなど、地方債発行の抑制に努め、健全な水準を維持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83961</xdr:rowOff>
    </xdr:from>
    <xdr:to>
      <xdr:col>81</xdr:col>
      <xdr:colOff>44450</xdr:colOff>
      <xdr:row>40</xdr:row>
      <xdr:rowOff>6350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77051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73378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8643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129822</xdr:rowOff>
    </xdr:from>
    <xdr:to>
      <xdr:col>77</xdr:col>
      <xdr:colOff>95250</xdr:colOff>
      <xdr:row>41</xdr:row>
      <xdr:rowOff>59972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44749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73378</xdr:rowOff>
    </xdr:from>
    <xdr:to>
      <xdr:col>72</xdr:col>
      <xdr:colOff>203200</xdr:colOff>
      <xdr:row>40</xdr:row>
      <xdr:rowOff>113595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313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113595</xdr:rowOff>
    </xdr:from>
    <xdr:to>
      <xdr:col>68</xdr:col>
      <xdr:colOff>152400</xdr:colOff>
      <xdr:row>40</xdr:row>
      <xdr:rowOff>113595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33161</xdr:rowOff>
    </xdr:from>
    <xdr:to>
      <xdr:col>81</xdr:col>
      <xdr:colOff>95250</xdr:colOff>
      <xdr:row>39</xdr:row>
      <xdr:rowOff>134761</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49688</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6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22578</xdr:rowOff>
    </xdr:from>
    <xdr:to>
      <xdr:col>73</xdr:col>
      <xdr:colOff>44450</xdr:colOff>
      <xdr:row>40</xdr:row>
      <xdr:rowOff>124178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134355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62795</xdr:rowOff>
    </xdr:from>
    <xdr:to>
      <xdr:col>68</xdr:col>
      <xdr:colOff>203200</xdr:colOff>
      <xdr:row>40</xdr:row>
      <xdr:rowOff>164395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3122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3122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６．２ポイント減少したが、類似団体平均を３．０ポイント上回っている。前年度比減少の主な要因は、臨時財政対策債の償還に備えた積立て等による充当可能基金残高の増加、地方債残高の減少等が挙げられる。借入額の抑制や計画的な償還により、今後も比率は近年と同様の低い水準で推移する見通しであるが、義務的経費の削減を中心とする行政改革を推進するとともに、将来世代への後年度負担を軽減できるよう、事業計画の精査を行い、財政の健全化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96520</xdr:rowOff>
    </xdr:from>
    <xdr:to>
      <xdr:col>81</xdr:col>
      <xdr:colOff>44450</xdr:colOff>
      <xdr:row>16</xdr:row>
      <xdr:rowOff>8184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668270"/>
          <a:ext cx="8382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8184</xdr:rowOff>
    </xdr:from>
    <xdr:to>
      <xdr:col>77</xdr:col>
      <xdr:colOff>44450</xdr:colOff>
      <xdr:row>16</xdr:row>
      <xdr:rowOff>55104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751384"/>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24923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42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95179</xdr:rowOff>
    </xdr:from>
    <xdr:to>
      <xdr:col>72</xdr:col>
      <xdr:colOff>203200</xdr:colOff>
      <xdr:row>16</xdr:row>
      <xdr:rowOff>55104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666929"/>
          <a:ext cx="889000" cy="1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89958</xdr:rowOff>
    </xdr:from>
    <xdr:to>
      <xdr:col>73</xdr:col>
      <xdr:colOff>44450</xdr:colOff>
      <xdr:row>16</xdr:row>
      <xdr:rowOff>20108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30285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95179</xdr:rowOff>
    </xdr:from>
    <xdr:to>
      <xdr:col>68</xdr:col>
      <xdr:colOff>152400</xdr:colOff>
      <xdr:row>15</xdr:row>
      <xdr:rowOff>156845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666929"/>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87277</xdr:rowOff>
    </xdr:from>
    <xdr:to>
      <xdr:col>68</xdr:col>
      <xdr:colOff>203200</xdr:colOff>
      <xdr:row>16</xdr:row>
      <xdr:rowOff>17427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2204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4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82637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45720</xdr:rowOff>
    </xdr:from>
    <xdr:to>
      <xdr:col>81</xdr:col>
      <xdr:colOff>95250</xdr:colOff>
      <xdr:row>15</xdr:row>
      <xdr:rowOff>147320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17797</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58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128834</xdr:rowOff>
    </xdr:from>
    <xdr:to>
      <xdr:col>77</xdr:col>
      <xdr:colOff>95250</xdr:colOff>
      <xdr:row>16</xdr:row>
      <xdr:rowOff>58984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7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43761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786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4304</xdr:rowOff>
    </xdr:from>
    <xdr:to>
      <xdr:col>73</xdr:col>
      <xdr:colOff>44450</xdr:colOff>
      <xdr:row>16</xdr:row>
      <xdr:rowOff>105904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7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90681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6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106045</xdr:rowOff>
    </xdr:from>
    <xdr:to>
      <xdr:col>64</xdr:col>
      <xdr:colOff>152400</xdr:colOff>
      <xdr:row>16</xdr:row>
      <xdr:rowOff>36195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46372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44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57150</xdr:rowOff>
    </xdr:from>
    <xdr:ext cx="9099176" cy="425758"/>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771525" y="451485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74,856
73,986
240.27
38,970,940
36,524,983
2,356,486
22,036,624
34,511,971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１．９ポイント減少したが、類似団体平均を０．９ポイント上回っている。職員数の減少により前年度に比べ減少となったが、類似団体平均に比べ人口に対する職員数が多いことから人件費にかかる経費が平均よりも高くなっている。引き続き、定員管理適正化計画に基づき、組織機構の見直しと連動しながら職員数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53848</xdr:rowOff>
    </xdr:from>
    <xdr:to>
      <xdr:col>24</xdr:col>
      <xdr:colOff>25400</xdr:colOff>
      <xdr:row>39</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6894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39</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9220"/>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37338</xdr:rowOff>
    </xdr:from>
    <xdr:to>
      <xdr:col>11</xdr:col>
      <xdr:colOff>60325</xdr:colOff>
      <xdr:row>37</xdr:row>
      <xdr:rowOff>138938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149115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xdr:rowOff>
    </xdr:from>
    <xdr:to>
      <xdr:col>24</xdr:col>
      <xdr:colOff>76200</xdr:colOff>
      <xdr:row>38</xdr:row>
      <xdr:rowOff>104648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5334</xdr:rowOff>
    </xdr:from>
    <xdr:to>
      <xdr:col>20</xdr:col>
      <xdr:colOff>38100</xdr:colOff>
      <xdr:row>39</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回っている。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類似団体平均と比較し物件費が高止まりしているのは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当市は保有する施設数が多いためである。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今後も公共施設の適正管理や業務の効率化に引き続き取り組み、歳出削減を図る。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61686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47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20</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47786"/>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76200</xdr:rowOff>
    </xdr:from>
    <xdr:to>
      <xdr:col>78</xdr:col>
      <xdr:colOff>120650</xdr:colOff>
      <xdr:row>19</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41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24493</xdr:rowOff>
    </xdr:from>
    <xdr:to>
      <xdr:col>74</xdr:col>
      <xdr:colOff>31750</xdr:colOff>
      <xdr:row>19</xdr:row>
      <xdr:rowOff>126093</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28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136270</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140607</xdr:rowOff>
    </xdr:from>
    <xdr:to>
      <xdr:col>69</xdr:col>
      <xdr:colOff>92075</xdr:colOff>
      <xdr:row>20</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98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152400</xdr:rowOff>
    </xdr:from>
    <xdr:to>
      <xdr:col>69</xdr:col>
      <xdr:colOff>142875</xdr:colOff>
      <xdr:row>19</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23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92727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2167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70956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8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122663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6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38100</xdr:rowOff>
    </xdr:from>
    <xdr:to>
      <xdr:col>74</xdr:col>
      <xdr:colOff>31750</xdr:colOff>
      <xdr:row>20</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89807</xdr:rowOff>
    </xdr:from>
    <xdr:to>
      <xdr:col>65</xdr:col>
      <xdr:colOff>53975</xdr:colOff>
      <xdr:row>20</xdr:row>
      <xdr:rowOff>19957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4734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前年度から０．２ポイント減少し、類似団体平均を０．３ポイント下回っている。扶助費は毎年増加傾向である。類似団体平均を下回ってはいるが、今後も福祉サービス水準の維持と適正化に努める。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74422</xdr:rowOff>
    </xdr:from>
    <xdr:to>
      <xdr:col>24</xdr:col>
      <xdr:colOff>25400</xdr:colOff>
      <xdr:row>55</xdr:row>
      <xdr:rowOff>92710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04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165862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22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165862</xdr:rowOff>
    </xdr:from>
    <xdr:to>
      <xdr:col>15</xdr:col>
      <xdr:colOff>98425</xdr:colOff>
      <xdr:row>55</xdr:row>
      <xdr:rowOff>165862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95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83566</xdr:rowOff>
    </xdr:from>
    <xdr:to>
      <xdr:col>11</xdr:col>
      <xdr:colOff>9525</xdr:colOff>
      <xdr:row>55</xdr:row>
      <xdr:rowOff>165862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133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35052</xdr:rowOff>
    </xdr:from>
    <xdr:to>
      <xdr:col>11</xdr:col>
      <xdr:colOff>60325</xdr:colOff>
      <xdr:row>56</xdr:row>
      <xdr:rowOff>136652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121429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23622</xdr:rowOff>
    </xdr:from>
    <xdr:to>
      <xdr:col>24</xdr:col>
      <xdr:colOff>76200</xdr:colOff>
      <xdr:row>55</xdr:row>
      <xdr:rowOff>125222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40149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115062</xdr:rowOff>
    </xdr:from>
    <xdr:to>
      <xdr:col>15</xdr:col>
      <xdr:colOff>149225</xdr:colOff>
      <xdr:row>56</xdr:row>
      <xdr:rowOff>45212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55389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115062</xdr:rowOff>
    </xdr:from>
    <xdr:to>
      <xdr:col>11</xdr:col>
      <xdr:colOff>60325</xdr:colOff>
      <xdr:row>56</xdr:row>
      <xdr:rowOff>45212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55389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32766</xdr:rowOff>
    </xdr:from>
    <xdr:to>
      <xdr:col>6</xdr:col>
      <xdr:colOff>171450</xdr:colOff>
      <xdr:row>55</xdr:row>
      <xdr:rowOff>134366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144543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０．４ポイント減少したが、類似団体平均を０．４ポイント上回っている。主な要因は、令和２年度からの下水道事業等の地方公営企業法適用の影響が挙げられる。介護保険給付費や後期高齢者医療療養給付費等の社会保障関連経費は増加していることから、今後も各種保健事業や適正化対策等により医療費や介護保険給付費の抑制を図ることや、その他の各事業会計においても、事業内容の精査等により歳出削減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57</xdr:row>
      <xdr:rowOff>167822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875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61</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40472"/>
          <a:ext cx="889000" cy="63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20865</xdr:rowOff>
    </xdr:from>
    <xdr:to>
      <xdr:col>73</xdr:col>
      <xdr:colOff>180975</xdr:colOff>
      <xdr:row>61</xdr:row>
      <xdr:rowOff>118835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479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94343</xdr:rowOff>
    </xdr:from>
    <xdr:to>
      <xdr:col>69</xdr:col>
      <xdr:colOff>92075</xdr:colOff>
      <xdr:row>61</xdr:row>
      <xdr:rowOff>20865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381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138992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68035</xdr:rowOff>
    </xdr:from>
    <xdr:to>
      <xdr:col>74</xdr:col>
      <xdr:colOff>31750</xdr:colOff>
      <xdr:row>61</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5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154412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6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141515</xdr:rowOff>
    </xdr:from>
    <xdr:to>
      <xdr:col>69</xdr:col>
      <xdr:colOff>142875</xdr:colOff>
      <xdr:row>61</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56442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43543</xdr:rowOff>
    </xdr:from>
    <xdr:to>
      <xdr:col>65</xdr:col>
      <xdr:colOff>53975</xdr:colOff>
      <xdr:row>60</xdr:row>
      <xdr:rowOff>145143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129920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１．９ポイント減少し、類似団体平均を２．６ポイント上回っている。令和２年度からの下水道事業等の地方公営企業法適用の影響等により増加となっている。また、消防・救急・ごみ処理等の業務を行っている一部事務組合に対し補助を行っていることから、類似団体を上回っていると考えられる。補助基準や事業効果を含めた見直しにより適正化を図り、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161290</xdr:rowOff>
    </xdr:from>
    <xdr:to>
      <xdr:col>82</xdr:col>
      <xdr:colOff>107950</xdr:colOff>
      <xdr:row>39</xdr:row>
      <xdr:rowOff>98425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67639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46990</xdr:rowOff>
    </xdr:from>
    <xdr:to>
      <xdr:col>78</xdr:col>
      <xdr:colOff>69850</xdr:colOff>
      <xdr:row>39</xdr:row>
      <xdr:rowOff>98425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56209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142257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46990</xdr:rowOff>
    </xdr:from>
    <xdr:to>
      <xdr:col>73</xdr:col>
      <xdr:colOff>180975</xdr:colOff>
      <xdr:row>38</xdr:row>
      <xdr:rowOff>52705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5620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144780</xdr:rowOff>
    </xdr:from>
    <xdr:to>
      <xdr:col>74</xdr:col>
      <xdr:colOff>31750</xdr:colOff>
      <xdr:row>38</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52705</xdr:rowOff>
    </xdr:from>
    <xdr:to>
      <xdr:col>69</xdr:col>
      <xdr:colOff>92075</xdr:colOff>
      <xdr:row>38</xdr:row>
      <xdr:rowOff>52705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67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116205</xdr:rowOff>
    </xdr:from>
    <xdr:to>
      <xdr:col>69</xdr:col>
      <xdr:colOff>142875</xdr:colOff>
      <xdr:row>38</xdr:row>
      <xdr:rowOff>46355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56532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116205</xdr:rowOff>
    </xdr:from>
    <xdr:to>
      <xdr:col>65</xdr:col>
      <xdr:colOff>53975</xdr:colOff>
      <xdr:row>38</xdr:row>
      <xdr:rowOff>46355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56532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110490</xdr:rowOff>
    </xdr:from>
    <xdr:to>
      <xdr:col>82</xdr:col>
      <xdr:colOff>158750</xdr:colOff>
      <xdr:row>39</xdr:row>
      <xdr:rowOff>40640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82567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47625</xdr:rowOff>
    </xdr:from>
    <xdr:to>
      <xdr:col>78</xdr:col>
      <xdr:colOff>120650</xdr:colOff>
      <xdr:row>39</xdr:row>
      <xdr:rowOff>149225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134002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2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167640</xdr:rowOff>
    </xdr:from>
    <xdr:to>
      <xdr:col>74</xdr:col>
      <xdr:colOff>31750</xdr:colOff>
      <xdr:row>38</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82567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1905</xdr:rowOff>
    </xdr:from>
    <xdr:to>
      <xdr:col>69</xdr:col>
      <xdr:colOff>142875</xdr:colOff>
      <xdr:row>38</xdr:row>
      <xdr:rowOff>103505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88282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1905</xdr:rowOff>
    </xdr:from>
    <xdr:to>
      <xdr:col>65</xdr:col>
      <xdr:colOff>53975</xdr:colOff>
      <xdr:row>38</xdr:row>
      <xdr:rowOff>103505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88282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１．５ポイント減少し、類似団体平均を４．６ポイント下回っている。これは、大型事業に係る合併特例事業債の元金償還が開始しているものの、平成３０年度から令和２年度に繰上償還を実施したことにより公債費が減少したためと考えられる。今後も、多額の償還が続く見込みであるが、償還額を上回る借入は行わないなど地方債発行の抑制に努めるとともに、減債基金を活用し計画的な償還を行い適正に管理し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124278</xdr:rowOff>
    </xdr:from>
    <xdr:to>
      <xdr:col>24</xdr:col>
      <xdr:colOff>25400</xdr:colOff>
      <xdr:row>74</xdr:row>
      <xdr:rowOff>116115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6401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116115</xdr:rowOff>
    </xdr:from>
    <xdr:to>
      <xdr:col>19</xdr:col>
      <xdr:colOff>187325</xdr:colOff>
      <xdr:row>74</xdr:row>
      <xdr:rowOff>116115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2803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87085</xdr:rowOff>
    </xdr:from>
    <xdr:to>
      <xdr:col>20</xdr:col>
      <xdr:colOff>38100</xdr:colOff>
      <xdr:row>75</xdr:row>
      <xdr:rowOff>17235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27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6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116115</xdr:rowOff>
    </xdr:from>
    <xdr:to>
      <xdr:col>15</xdr:col>
      <xdr:colOff>98425</xdr:colOff>
      <xdr:row>74</xdr:row>
      <xdr:rowOff>137885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803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108857</xdr:rowOff>
    </xdr:from>
    <xdr:to>
      <xdr:col>15</xdr:col>
      <xdr:colOff>149225</xdr:colOff>
      <xdr:row>75</xdr:row>
      <xdr:rowOff>39007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23784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137885</xdr:rowOff>
    </xdr:from>
    <xdr:to>
      <xdr:col>11</xdr:col>
      <xdr:colOff>9525</xdr:colOff>
      <xdr:row>74</xdr:row>
      <xdr:rowOff>159657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825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130628</xdr:rowOff>
    </xdr:from>
    <xdr:to>
      <xdr:col>11</xdr:col>
      <xdr:colOff>60325</xdr:colOff>
      <xdr:row>75</xdr:row>
      <xdr:rowOff>60778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281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45555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9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163285</xdr:rowOff>
    </xdr:from>
    <xdr:to>
      <xdr:col>6</xdr:col>
      <xdr:colOff>171450</xdr:colOff>
      <xdr:row>75</xdr:row>
      <xdr:rowOff>93435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28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78212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93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73478</xdr:rowOff>
    </xdr:from>
    <xdr:to>
      <xdr:col>24</xdr:col>
      <xdr:colOff>76200</xdr:colOff>
      <xdr:row>74</xdr:row>
      <xdr:rowOff>3628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90005</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65315</xdr:rowOff>
    </xdr:from>
    <xdr:to>
      <xdr:col>20</xdr:col>
      <xdr:colOff>38100</xdr:colOff>
      <xdr:row>74</xdr:row>
      <xdr:rowOff>166915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5642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52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65315</xdr:rowOff>
    </xdr:from>
    <xdr:to>
      <xdr:col>15</xdr:col>
      <xdr:colOff>149225</xdr:colOff>
      <xdr:row>74</xdr:row>
      <xdr:rowOff>166915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5642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87085</xdr:rowOff>
    </xdr:from>
    <xdr:to>
      <xdr:col>11</xdr:col>
      <xdr:colOff>60325</xdr:colOff>
      <xdr:row>75</xdr:row>
      <xdr:rowOff>17235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27412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108857</xdr:rowOff>
    </xdr:from>
    <xdr:to>
      <xdr:col>6</xdr:col>
      <xdr:colOff>171450</xdr:colOff>
      <xdr:row>75</xdr:row>
      <xdr:rowOff>39007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49184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前年度から４．４ポイント減少したが、類似団体平均を５．５ポイント上回っている。類似団体平均を目安として、経費の節減に努める。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102507</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18357"/>
          <a:ext cx="0" cy="120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17434</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102507</xdr:rowOff>
    </xdr:from>
    <xdr:to>
      <xdr:col>82</xdr:col>
      <xdr:colOff>196850</xdr:colOff>
      <xdr:row>73</xdr:row>
      <xdr:rowOff>102507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113937</xdr:rowOff>
    </xdr:from>
    <xdr:to>
      <xdr:col>82</xdr:col>
      <xdr:colOff>107950</xdr:colOff>
      <xdr:row>80</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487037"/>
          <a:ext cx="8382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63336</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2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46808</xdr:rowOff>
    </xdr:from>
    <xdr:to>
      <xdr:col>82</xdr:col>
      <xdr:colOff>158750</xdr:colOff>
      <xdr:row>76</xdr:row>
      <xdr:rowOff>148408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130266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7744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42653</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4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71482</xdr:rowOff>
    </xdr:from>
    <xdr:to>
      <xdr:col>73</xdr:col>
      <xdr:colOff>180975</xdr:colOff>
      <xdr:row>80</xdr:row>
      <xdr:rowOff>130266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78748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102326</xdr:rowOff>
    </xdr:from>
    <xdr:to>
      <xdr:col>74</xdr:col>
      <xdr:colOff>31750</xdr:colOff>
      <xdr:row>79</xdr:row>
      <xdr:rowOff>32476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42653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4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112305</xdr:rowOff>
    </xdr:from>
    <xdr:to>
      <xdr:col>69</xdr:col>
      <xdr:colOff>92075</xdr:colOff>
      <xdr:row>80</xdr:row>
      <xdr:rowOff>71482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656855"/>
          <a:ext cx="8890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50074</xdr:rowOff>
    </xdr:from>
    <xdr:to>
      <xdr:col>69</xdr:col>
      <xdr:colOff>142875</xdr:colOff>
      <xdr:row>78</xdr:row>
      <xdr:rowOff>151674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42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161851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9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43543</xdr:rowOff>
    </xdr:from>
    <xdr:to>
      <xdr:col>65</xdr:col>
      <xdr:colOff>53975</xdr:colOff>
      <xdr:row>78</xdr:row>
      <xdr:rowOff>145143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155320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63137</xdr:rowOff>
    </xdr:from>
    <xdr:to>
      <xdr:col>82</xdr:col>
      <xdr:colOff>158750</xdr:colOff>
      <xdr:row>78</xdr:row>
      <xdr:rowOff>164737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35214</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79466</xdr:rowOff>
    </xdr:from>
    <xdr:to>
      <xdr:col>74</xdr:col>
      <xdr:colOff>31750</xdr:colOff>
      <xdr:row>81</xdr:row>
      <xdr:rowOff>9616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7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165843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88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20682</xdr:rowOff>
    </xdr:from>
    <xdr:to>
      <xdr:col>69</xdr:col>
      <xdr:colOff>142875</xdr:colOff>
      <xdr:row>80</xdr:row>
      <xdr:rowOff>122282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107059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8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61505</xdr:rowOff>
    </xdr:from>
    <xdr:to>
      <xdr:col>65</xdr:col>
      <xdr:colOff>53975</xdr:colOff>
      <xdr:row>79</xdr:row>
      <xdr:rowOff>163105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147882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82171</xdr:rowOff>
    </xdr:from>
    <xdr:to>
      <xdr:col>29</xdr:col>
      <xdr:colOff>127000</xdr:colOff>
      <xdr:row>16</xdr:row>
      <xdr:rowOff>90157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72996"/>
          <a:ext cx="647700" cy="7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66948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57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90157</xdr:rowOff>
    </xdr:from>
    <xdr:to>
      <xdr:col>26</xdr:col>
      <xdr:colOff>50800</xdr:colOff>
      <xdr:row>16</xdr:row>
      <xdr:rowOff>145679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80982"/>
          <a:ext cx="698500" cy="55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102022</xdr:rowOff>
    </xdr:from>
    <xdr:to>
      <xdr:col>26</xdr:col>
      <xdr:colOff>101600</xdr:colOff>
      <xdr:row>18</xdr:row>
      <xdr:rowOff>32172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06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16949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150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145679</xdr:rowOff>
    </xdr:from>
    <xdr:to>
      <xdr:col>22</xdr:col>
      <xdr:colOff>114300</xdr:colOff>
      <xdr:row>16</xdr:row>
      <xdr:rowOff>169853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36504"/>
          <a:ext cx="698500" cy="2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125582</xdr:rowOff>
    </xdr:from>
    <xdr:to>
      <xdr:col>22</xdr:col>
      <xdr:colOff>165100</xdr:colOff>
      <xdr:row>18</xdr:row>
      <xdr:rowOff>55732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40509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169853</xdr:rowOff>
    </xdr:from>
    <xdr:to>
      <xdr:col>18</xdr:col>
      <xdr:colOff>177800</xdr:colOff>
      <xdr:row>17</xdr:row>
      <xdr:rowOff>15162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60678"/>
          <a:ext cx="698500" cy="16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143442</xdr:rowOff>
    </xdr:from>
    <xdr:to>
      <xdr:col>19</xdr:col>
      <xdr:colOff>38100</xdr:colOff>
      <xdr:row>18</xdr:row>
      <xdr:rowOff>73592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58369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158858</xdr:rowOff>
    </xdr:from>
    <xdr:to>
      <xdr:col>15</xdr:col>
      <xdr:colOff>101600</xdr:colOff>
      <xdr:row>18</xdr:row>
      <xdr:rowOff>89008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211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73785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0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31371</xdr:rowOff>
    </xdr:from>
    <xdr:to>
      <xdr:col>29</xdr:col>
      <xdr:colOff>177800</xdr:colOff>
      <xdr:row>16</xdr:row>
      <xdr:rowOff>132971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2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47898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6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39357</xdr:rowOff>
    </xdr:from>
    <xdr:to>
      <xdr:col>26</xdr:col>
      <xdr:colOff>101600</xdr:colOff>
      <xdr:row>16</xdr:row>
      <xdr:rowOff>140957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3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151134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99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94879</xdr:rowOff>
    </xdr:from>
    <xdr:to>
      <xdr:col>22</xdr:col>
      <xdr:colOff>165100</xdr:colOff>
      <xdr:row>17</xdr:row>
      <xdr:rowOff>25029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85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35206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5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119053</xdr:rowOff>
    </xdr:from>
    <xdr:to>
      <xdr:col>19</xdr:col>
      <xdr:colOff>38100</xdr:colOff>
      <xdr:row>17</xdr:row>
      <xdr:rowOff>49203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09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59380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7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135812</xdr:rowOff>
    </xdr:from>
    <xdr:to>
      <xdr:col>15</xdr:col>
      <xdr:colOff>101600</xdr:colOff>
      <xdr:row>17</xdr:row>
      <xdr:rowOff>65962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26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76139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9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107667</xdr:rowOff>
    </xdr:from>
    <xdr:to>
      <xdr:col>29</xdr:col>
      <xdr:colOff>127000</xdr:colOff>
      <xdr:row>37</xdr:row>
      <xdr:rowOff>205377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7232367"/>
          <a:ext cx="647700" cy="97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107667</xdr:rowOff>
    </xdr:from>
    <xdr:to>
      <xdr:col>26</xdr:col>
      <xdr:colOff>50800</xdr:colOff>
      <xdr:row>37</xdr:row>
      <xdr:rowOff>113970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232367"/>
          <a:ext cx="698500" cy="6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8534</xdr:rowOff>
    </xdr:from>
    <xdr:to>
      <xdr:col>26</xdr:col>
      <xdr:colOff>101600</xdr:colOff>
      <xdr:row>37</xdr:row>
      <xdr:rowOff>110134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71332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291761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02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61294</xdr:rowOff>
    </xdr:from>
    <xdr:to>
      <xdr:col>22</xdr:col>
      <xdr:colOff>114300</xdr:colOff>
      <xdr:row>37</xdr:row>
      <xdr:rowOff>113970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185994"/>
          <a:ext cx="698500" cy="52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9155</xdr:rowOff>
    </xdr:from>
    <xdr:to>
      <xdr:col>22</xdr:col>
      <xdr:colOff>165100</xdr:colOff>
      <xdr:row>37</xdr:row>
      <xdr:rowOff>110755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7133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292382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0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8977</xdr:rowOff>
    </xdr:from>
    <xdr:to>
      <xdr:col>18</xdr:col>
      <xdr:colOff>177800</xdr:colOff>
      <xdr:row>37</xdr:row>
      <xdr:rowOff>61294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133677"/>
          <a:ext cx="698500" cy="5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165877</xdr:rowOff>
    </xdr:from>
    <xdr:to>
      <xdr:col>19</xdr:col>
      <xdr:colOff>38100</xdr:colOff>
      <xdr:row>37</xdr:row>
      <xdr:rowOff>96027</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7119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277654</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88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139784</xdr:rowOff>
    </xdr:from>
    <xdr:to>
      <xdr:col>15</xdr:col>
      <xdr:colOff>101600</xdr:colOff>
      <xdr:row>37</xdr:row>
      <xdr:rowOff>69934</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093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54711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17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154577</xdr:rowOff>
    </xdr:from>
    <xdr:to>
      <xdr:col>29</xdr:col>
      <xdr:colOff>177800</xdr:colOff>
      <xdr:row>37</xdr:row>
      <xdr:rowOff>256177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27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126654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25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56867</xdr:rowOff>
    </xdr:from>
    <xdr:to>
      <xdr:col>26</xdr:col>
      <xdr:colOff>101600</xdr:colOff>
      <xdr:row>37</xdr:row>
      <xdr:rowOff>158467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18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143244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26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63170</xdr:rowOff>
    </xdr:from>
    <xdr:to>
      <xdr:col>22</xdr:col>
      <xdr:colOff>165100</xdr:colOff>
      <xdr:row>37</xdr:row>
      <xdr:rowOff>164770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18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149547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2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10494</xdr:rowOff>
    </xdr:from>
    <xdr:to>
      <xdr:col>19</xdr:col>
      <xdr:colOff>38100</xdr:colOff>
      <xdr:row>37</xdr:row>
      <xdr:rowOff>112094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35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96871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2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129627</xdr:rowOff>
    </xdr:from>
    <xdr:to>
      <xdr:col>15</xdr:col>
      <xdr:colOff>101600</xdr:colOff>
      <xdr:row>37</xdr:row>
      <xdr:rowOff>59777</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08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241404</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74,856
73,986
240.27
38,970,940
36,524,983
2,356,486
22,036,624
34,511,971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83033</xdr:rowOff>
    </xdr:from>
    <xdr:to>
      <xdr:col>24</xdr:col>
      <xdr:colOff>63500</xdr:colOff>
      <xdr:row>35</xdr:row>
      <xdr:rowOff>89573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83783"/>
          <a:ext cx="8382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89573</xdr:rowOff>
    </xdr:from>
    <xdr:to>
      <xdr:col>19</xdr:col>
      <xdr:colOff>177800</xdr:colOff>
      <xdr:row>36</xdr:row>
      <xdr:rowOff>65329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90323"/>
          <a:ext cx="889000" cy="1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163868</xdr:rowOff>
    </xdr:from>
    <xdr:to>
      <xdr:col>20</xdr:col>
      <xdr:colOff>38100</xdr:colOff>
      <xdr:row>36</xdr:row>
      <xdr:rowOff>94018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85145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5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65329</xdr:rowOff>
    </xdr:from>
    <xdr:to>
      <xdr:col>15</xdr:col>
      <xdr:colOff>50800</xdr:colOff>
      <xdr:row>36</xdr:row>
      <xdr:rowOff>67120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3752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85103</xdr:rowOff>
    </xdr:from>
    <xdr:to>
      <xdr:col>15</xdr:col>
      <xdr:colOff>101600</xdr:colOff>
      <xdr:row>37</xdr:row>
      <xdr:rowOff>15253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5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56071</xdr:rowOff>
    </xdr:from>
    <xdr:to>
      <xdr:col>10</xdr:col>
      <xdr:colOff>114300</xdr:colOff>
      <xdr:row>36</xdr:row>
      <xdr:rowOff>67120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2827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93383</xdr:rowOff>
    </xdr:from>
    <xdr:to>
      <xdr:col>10</xdr:col>
      <xdr:colOff>165100</xdr:colOff>
      <xdr:row>37</xdr:row>
      <xdr:rowOff>23533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14660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5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103556</xdr:rowOff>
    </xdr:from>
    <xdr:to>
      <xdr:col>6</xdr:col>
      <xdr:colOff>38100</xdr:colOff>
      <xdr:row>37</xdr:row>
      <xdr:rowOff>33706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24833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6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32233</xdr:rowOff>
    </xdr:from>
    <xdr:to>
      <xdr:col>24</xdr:col>
      <xdr:colOff>114300</xdr:colOff>
      <xdr:row>35</xdr:row>
      <xdr:rowOff>133833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10660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38773</xdr:rowOff>
    </xdr:from>
    <xdr:to>
      <xdr:col>20</xdr:col>
      <xdr:colOff>38100</xdr:colOff>
      <xdr:row>35</xdr:row>
      <xdr:rowOff>140373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156900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1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14529</xdr:rowOff>
    </xdr:from>
    <xdr:to>
      <xdr:col>15</xdr:col>
      <xdr:colOff>101600</xdr:colOff>
      <xdr:row>36</xdr:row>
      <xdr:rowOff>116129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132656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16320</xdr:rowOff>
    </xdr:from>
    <xdr:to>
      <xdr:col>10</xdr:col>
      <xdr:colOff>165100</xdr:colOff>
      <xdr:row>36</xdr:row>
      <xdr:rowOff>117920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134447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5271</xdr:rowOff>
    </xdr:from>
    <xdr:to>
      <xdr:col>6</xdr:col>
      <xdr:colOff>38100</xdr:colOff>
      <xdr:row>36</xdr:row>
      <xdr:rowOff>106871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123398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91711</xdr:rowOff>
    </xdr:from>
    <xdr:to>
      <xdr:col>24</xdr:col>
      <xdr:colOff>63500</xdr:colOff>
      <xdr:row>57</xdr:row>
      <xdr:rowOff>68295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92911"/>
          <a:ext cx="838200" cy="14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36993</xdr:rowOff>
    </xdr:from>
    <xdr:to>
      <xdr:col>19</xdr:col>
      <xdr:colOff>177800</xdr:colOff>
      <xdr:row>57</xdr:row>
      <xdr:rowOff>68295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09643"/>
          <a:ext cx="889000" cy="3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139861</xdr:rowOff>
    </xdr:from>
    <xdr:to>
      <xdr:col>20</xdr:col>
      <xdr:colOff>38100</xdr:colOff>
      <xdr:row>57</xdr:row>
      <xdr:rowOff>70011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86538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36993</xdr:rowOff>
    </xdr:from>
    <xdr:to>
      <xdr:col>15</xdr:col>
      <xdr:colOff>50800</xdr:colOff>
      <xdr:row>57</xdr:row>
      <xdr:rowOff>72785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09643"/>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162003</xdr:rowOff>
    </xdr:from>
    <xdr:to>
      <xdr:col>15</xdr:col>
      <xdr:colOff>101600</xdr:colOff>
      <xdr:row>57</xdr:row>
      <xdr:rowOff>92153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6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83280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72785</xdr:rowOff>
    </xdr:from>
    <xdr:to>
      <xdr:col>10</xdr:col>
      <xdr:colOff>114300</xdr:colOff>
      <xdr:row>57</xdr:row>
      <xdr:rowOff>76182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45435"/>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36599</xdr:rowOff>
    </xdr:from>
    <xdr:to>
      <xdr:col>10</xdr:col>
      <xdr:colOff>165100</xdr:colOff>
      <xdr:row>57</xdr:row>
      <xdr:rowOff>138199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0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129326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39816</xdr:rowOff>
    </xdr:from>
    <xdr:to>
      <xdr:col>6</xdr:col>
      <xdr:colOff>38100</xdr:colOff>
      <xdr:row>57</xdr:row>
      <xdr:rowOff>141416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132543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40911</xdr:rowOff>
    </xdr:from>
    <xdr:to>
      <xdr:col>24</xdr:col>
      <xdr:colOff>114300</xdr:colOff>
      <xdr:row>56</xdr:row>
      <xdr:rowOff>142511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19338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17495</xdr:rowOff>
    </xdr:from>
    <xdr:to>
      <xdr:col>20</xdr:col>
      <xdr:colOff>38100</xdr:colOff>
      <xdr:row>57</xdr:row>
      <xdr:rowOff>119095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110222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157643</xdr:rowOff>
    </xdr:from>
    <xdr:to>
      <xdr:col>15</xdr:col>
      <xdr:colOff>101600</xdr:colOff>
      <xdr:row>57</xdr:row>
      <xdr:rowOff>87793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104320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3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21985</xdr:rowOff>
    </xdr:from>
    <xdr:to>
      <xdr:col>10</xdr:col>
      <xdr:colOff>165100</xdr:colOff>
      <xdr:row>57</xdr:row>
      <xdr:rowOff>123585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140112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6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25382</xdr:rowOff>
    </xdr:from>
    <xdr:to>
      <xdr:col>6</xdr:col>
      <xdr:colOff>38100</xdr:colOff>
      <xdr:row>57</xdr:row>
      <xdr:rowOff>126982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143509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50964</xdr:rowOff>
    </xdr:from>
    <xdr:to>
      <xdr:col>24</xdr:col>
      <xdr:colOff>63500</xdr:colOff>
      <xdr:row>77</xdr:row>
      <xdr:rowOff>106705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81164"/>
          <a:ext cx="838200" cy="22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50964</xdr:rowOff>
    </xdr:from>
    <xdr:to>
      <xdr:col>19</xdr:col>
      <xdr:colOff>177800</xdr:colOff>
      <xdr:row>76</xdr:row>
      <xdr:rowOff>107277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81164"/>
          <a:ext cx="889000" cy="5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107277</xdr:rowOff>
    </xdr:from>
    <xdr:to>
      <xdr:col>15</xdr:col>
      <xdr:colOff>50800</xdr:colOff>
      <xdr:row>77</xdr:row>
      <xdr:rowOff>92951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37477"/>
          <a:ext cx="889000" cy="1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92951</xdr:rowOff>
    </xdr:from>
    <xdr:to>
      <xdr:col>10</xdr:col>
      <xdr:colOff>114300</xdr:colOff>
      <xdr:row>77</xdr:row>
      <xdr:rowOff>147396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94601"/>
          <a:ext cx="8890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55905</xdr:rowOff>
    </xdr:from>
    <xdr:to>
      <xdr:col>24</xdr:col>
      <xdr:colOff>114300</xdr:colOff>
      <xdr:row>77</xdr:row>
      <xdr:rowOff>157505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34332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3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xdr:rowOff>
    </xdr:from>
    <xdr:to>
      <xdr:col>20</xdr:col>
      <xdr:colOff>38100</xdr:colOff>
      <xdr:row>76</xdr:row>
      <xdr:rowOff>101764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118292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8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56477</xdr:rowOff>
    </xdr:from>
    <xdr:to>
      <xdr:col>15</xdr:col>
      <xdr:colOff>101600</xdr:colOff>
      <xdr:row>76</xdr:row>
      <xdr:rowOff>158077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8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3154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8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42151</xdr:rowOff>
    </xdr:from>
    <xdr:to>
      <xdr:col>10</xdr:col>
      <xdr:colOff>165100</xdr:colOff>
      <xdr:row>77</xdr:row>
      <xdr:rowOff>143751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160278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1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96596</xdr:rowOff>
    </xdr:from>
    <xdr:to>
      <xdr:col>6</xdr:col>
      <xdr:colOff>38100</xdr:colOff>
      <xdr:row>78</xdr:row>
      <xdr:rowOff>26746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9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43273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7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64763</xdr:rowOff>
    </xdr:from>
    <xdr:to>
      <xdr:col>24</xdr:col>
      <xdr:colOff>63500</xdr:colOff>
      <xdr:row>97</xdr:row>
      <xdr:rowOff>131263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23963"/>
          <a:ext cx="838200" cy="23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131263</xdr:rowOff>
    </xdr:from>
    <xdr:to>
      <xdr:col>19</xdr:col>
      <xdr:colOff>177800</xdr:colOff>
      <xdr:row>97</xdr:row>
      <xdr:rowOff>156463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61913"/>
          <a:ext cx="889000" cy="2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91208</xdr:rowOff>
    </xdr:from>
    <xdr:to>
      <xdr:col>20</xdr:col>
      <xdr:colOff>38100</xdr:colOff>
      <xdr:row>98</xdr:row>
      <xdr:rowOff>21358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156463</xdr:rowOff>
    </xdr:from>
    <xdr:to>
      <xdr:col>15</xdr:col>
      <xdr:colOff>50800</xdr:colOff>
      <xdr:row>98</xdr:row>
      <xdr:rowOff>9582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87113"/>
          <a:ext cx="889000" cy="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129493</xdr:rowOff>
    </xdr:from>
    <xdr:to>
      <xdr:col>15</xdr:col>
      <xdr:colOff>101600</xdr:colOff>
      <xdr:row>98</xdr:row>
      <xdr:rowOff>59643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50770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9582</xdr:rowOff>
    </xdr:from>
    <xdr:to>
      <xdr:col>10</xdr:col>
      <xdr:colOff>114300</xdr:colOff>
      <xdr:row>98</xdr:row>
      <xdr:rowOff>17693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11682"/>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465</xdr:rowOff>
    </xdr:from>
    <xdr:to>
      <xdr:col>10</xdr:col>
      <xdr:colOff>165100</xdr:colOff>
      <xdr:row>98</xdr:row>
      <xdr:rowOff>102065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93192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3273</xdr:rowOff>
    </xdr:from>
    <xdr:to>
      <xdr:col>6</xdr:col>
      <xdr:colOff>38100</xdr:colOff>
      <xdr:row>98</xdr:row>
      <xdr:rowOff>104873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13963</xdr:rowOff>
    </xdr:from>
    <xdr:to>
      <xdr:col>24</xdr:col>
      <xdr:colOff>114300</xdr:colOff>
      <xdr:row>96</xdr:row>
      <xdr:rowOff>115563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163840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5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80463</xdr:rowOff>
    </xdr:from>
    <xdr:to>
      <xdr:col>20</xdr:col>
      <xdr:colOff>38100</xdr:colOff>
      <xdr:row>98</xdr:row>
      <xdr:rowOff>10613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27140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8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105663</xdr:rowOff>
    </xdr:from>
    <xdr:to>
      <xdr:col>15</xdr:col>
      <xdr:colOff>101600</xdr:colOff>
      <xdr:row>98</xdr:row>
      <xdr:rowOff>35813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52340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51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130232</xdr:rowOff>
    </xdr:from>
    <xdr:to>
      <xdr:col>10</xdr:col>
      <xdr:colOff>165100</xdr:colOff>
      <xdr:row>98</xdr:row>
      <xdr:rowOff>60382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76909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53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138343</xdr:rowOff>
    </xdr:from>
    <xdr:to>
      <xdr:col>6</xdr:col>
      <xdr:colOff>38100</xdr:colOff>
      <xdr:row>98</xdr:row>
      <xdr:rowOff>68493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85020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54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38691</xdr:rowOff>
    </xdr:from>
    <xdr:to>
      <xdr:col>55</xdr:col>
      <xdr:colOff>0</xdr:colOff>
      <xdr:row>36</xdr:row>
      <xdr:rowOff>126844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182191"/>
          <a:ext cx="838200" cy="11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65360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066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38691</xdr:rowOff>
    </xdr:from>
    <xdr:to>
      <xdr:col>50</xdr:col>
      <xdr:colOff>114300</xdr:colOff>
      <xdr:row>38</xdr:row>
      <xdr:rowOff>131721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182191"/>
          <a:ext cx="889000" cy="146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122827</xdr:rowOff>
    </xdr:from>
    <xdr:to>
      <xdr:col>45</xdr:col>
      <xdr:colOff>177800</xdr:colOff>
      <xdr:row>38</xdr:row>
      <xdr:rowOff>131721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466477"/>
          <a:ext cx="889000" cy="18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122827</xdr:rowOff>
    </xdr:from>
    <xdr:to>
      <xdr:col>41</xdr:col>
      <xdr:colOff>50800</xdr:colOff>
      <xdr:row>38</xdr:row>
      <xdr:rowOff>135030</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466477"/>
          <a:ext cx="889000" cy="18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14948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76044</xdr:rowOff>
    </xdr:from>
    <xdr:to>
      <xdr:col>55</xdr:col>
      <xdr:colOff>50800</xdr:colOff>
      <xdr:row>37</xdr:row>
      <xdr:rowOff>6194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54471</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2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159341</xdr:rowOff>
    </xdr:from>
    <xdr:to>
      <xdr:col>50</xdr:col>
      <xdr:colOff>165100</xdr:colOff>
      <xdr:row>30</xdr:row>
      <xdr:rowOff>89491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1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106018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490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80921</xdr:rowOff>
    </xdr:from>
    <xdr:to>
      <xdr:col>46</xdr:col>
      <xdr:colOff>38100</xdr:colOff>
      <xdr:row>39</xdr:row>
      <xdr:rowOff>11071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2198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68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72027</xdr:rowOff>
    </xdr:from>
    <xdr:to>
      <xdr:col>41</xdr:col>
      <xdr:colOff>101600</xdr:colOff>
      <xdr:row>38</xdr:row>
      <xdr:rowOff>2177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4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18704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19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84230</xdr:rowOff>
    </xdr:from>
    <xdr:to>
      <xdr:col>36</xdr:col>
      <xdr:colOff>165100</xdr:colOff>
      <xdr:row>39</xdr:row>
      <xdr:rowOff>14380</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9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5507</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69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116232</xdr:rowOff>
    </xdr:from>
    <xdr:to>
      <xdr:col>55</xdr:col>
      <xdr:colOff>0</xdr:colOff>
      <xdr:row>58</xdr:row>
      <xdr:rowOff>8703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88882"/>
          <a:ext cx="838200" cy="6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5759</xdr:rowOff>
    </xdr:from>
    <xdr:to>
      <xdr:col>50</xdr:col>
      <xdr:colOff>114300</xdr:colOff>
      <xdr:row>57</xdr:row>
      <xdr:rowOff>116232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78409"/>
          <a:ext cx="889000" cy="11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140052</xdr:rowOff>
    </xdr:from>
    <xdr:to>
      <xdr:col>50</xdr:col>
      <xdr:colOff>165100</xdr:colOff>
      <xdr:row>57</xdr:row>
      <xdr:rowOff>70202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4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86729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1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5759</xdr:rowOff>
    </xdr:from>
    <xdr:to>
      <xdr:col>45</xdr:col>
      <xdr:colOff>177800</xdr:colOff>
      <xdr:row>57</xdr:row>
      <xdr:rowOff>151555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78409"/>
          <a:ext cx="889000" cy="1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146585</xdr:rowOff>
    </xdr:from>
    <xdr:to>
      <xdr:col>46</xdr:col>
      <xdr:colOff>38100</xdr:colOff>
      <xdr:row>57</xdr:row>
      <xdr:rowOff>76735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67862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151555</xdr:rowOff>
    </xdr:from>
    <xdr:to>
      <xdr:col>41</xdr:col>
      <xdr:colOff>50800</xdr:colOff>
      <xdr:row>58</xdr:row>
      <xdr:rowOff>22730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924205"/>
          <a:ext cx="889000" cy="4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10335</xdr:rowOff>
    </xdr:from>
    <xdr:to>
      <xdr:col>41</xdr:col>
      <xdr:colOff>101600</xdr:colOff>
      <xdr:row>57</xdr:row>
      <xdr:rowOff>111935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128462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5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12959</xdr:rowOff>
    </xdr:from>
    <xdr:to>
      <xdr:col>36</xdr:col>
      <xdr:colOff>165100</xdr:colOff>
      <xdr:row>57</xdr:row>
      <xdr:rowOff>114559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131086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129353</xdr:rowOff>
    </xdr:from>
    <xdr:to>
      <xdr:col>55</xdr:col>
      <xdr:colOff>50800</xdr:colOff>
      <xdr:row>58</xdr:row>
      <xdr:rowOff>59503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0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44280</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1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65432</xdr:rowOff>
    </xdr:from>
    <xdr:to>
      <xdr:col>50</xdr:col>
      <xdr:colOff>165100</xdr:colOff>
      <xdr:row>57</xdr:row>
      <xdr:rowOff>167032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158159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126409</xdr:rowOff>
    </xdr:from>
    <xdr:to>
      <xdr:col>46</xdr:col>
      <xdr:colOff>38100</xdr:colOff>
      <xdr:row>57</xdr:row>
      <xdr:rowOff>56559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73086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5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100755</xdr:rowOff>
    </xdr:from>
    <xdr:to>
      <xdr:col>41</xdr:col>
      <xdr:colOff>101600</xdr:colOff>
      <xdr:row>58</xdr:row>
      <xdr:rowOff>30905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22032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143380</xdr:rowOff>
    </xdr:from>
    <xdr:to>
      <xdr:col>36</xdr:col>
      <xdr:colOff>165100</xdr:colOff>
      <xdr:row>58</xdr:row>
      <xdr:rowOff>73530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1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64657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0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11187</xdr:rowOff>
    </xdr:from>
    <xdr:to>
      <xdr:col>55</xdr:col>
      <xdr:colOff>0</xdr:colOff>
      <xdr:row>78</xdr:row>
      <xdr:rowOff>19090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84287"/>
          <a:ext cx="8382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11187</xdr:rowOff>
    </xdr:from>
    <xdr:to>
      <xdr:col>50</xdr:col>
      <xdr:colOff>114300</xdr:colOff>
      <xdr:row>78</xdr:row>
      <xdr:rowOff>12489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84287"/>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40066</xdr:rowOff>
    </xdr:from>
    <xdr:to>
      <xdr:col>50</xdr:col>
      <xdr:colOff>165100</xdr:colOff>
      <xdr:row>77</xdr:row>
      <xdr:rowOff>141666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4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158193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12489</xdr:rowOff>
    </xdr:from>
    <xdr:to>
      <xdr:col>45</xdr:col>
      <xdr:colOff>177800</xdr:colOff>
      <xdr:row>78</xdr:row>
      <xdr:rowOff>21822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85589"/>
          <a:ext cx="889000" cy="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46603</xdr:rowOff>
    </xdr:from>
    <xdr:to>
      <xdr:col>46</xdr:col>
      <xdr:colOff>38100</xdr:colOff>
      <xdr:row>77</xdr:row>
      <xdr:rowOff>148203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4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164730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20439</xdr:rowOff>
    </xdr:from>
    <xdr:to>
      <xdr:col>41</xdr:col>
      <xdr:colOff>50800</xdr:colOff>
      <xdr:row>78</xdr:row>
      <xdr:rowOff>21822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93539"/>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65143</xdr:rowOff>
    </xdr:from>
    <xdr:to>
      <xdr:col>41</xdr:col>
      <xdr:colOff>101600</xdr:colOff>
      <xdr:row>77</xdr:row>
      <xdr:rowOff>166743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6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11820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4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54056</xdr:rowOff>
    </xdr:from>
    <xdr:to>
      <xdr:col>36</xdr:col>
      <xdr:colOff>165100</xdr:colOff>
      <xdr:row>77</xdr:row>
      <xdr:rowOff>155656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3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139740</xdr:rowOff>
    </xdr:from>
    <xdr:to>
      <xdr:col>55</xdr:col>
      <xdr:colOff>50800</xdr:colOff>
      <xdr:row>78</xdr:row>
      <xdr:rowOff>69890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54667</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131837</xdr:rowOff>
    </xdr:from>
    <xdr:to>
      <xdr:col>50</xdr:col>
      <xdr:colOff>165100</xdr:colOff>
      <xdr:row>78</xdr:row>
      <xdr:rowOff>61987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53114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133139</xdr:rowOff>
    </xdr:from>
    <xdr:to>
      <xdr:col>46</xdr:col>
      <xdr:colOff>38100</xdr:colOff>
      <xdr:row>78</xdr:row>
      <xdr:rowOff>63289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54416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2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142472</xdr:rowOff>
    </xdr:from>
    <xdr:to>
      <xdr:col>41</xdr:col>
      <xdr:colOff>101600</xdr:colOff>
      <xdr:row>78</xdr:row>
      <xdr:rowOff>72622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63749</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2017" y="13436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141089</xdr:rowOff>
    </xdr:from>
    <xdr:to>
      <xdr:col>36</xdr:col>
      <xdr:colOff>165100</xdr:colOff>
      <xdr:row>78</xdr:row>
      <xdr:rowOff>71239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62366</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3017" y="1343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73140</xdr:rowOff>
    </xdr:from>
    <xdr:to>
      <xdr:col>55</xdr:col>
      <xdr:colOff>0</xdr:colOff>
      <xdr:row>97</xdr:row>
      <xdr:rowOff>132257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532340"/>
          <a:ext cx="838200" cy="2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118656</xdr:rowOff>
    </xdr:from>
    <xdr:to>
      <xdr:col>50</xdr:col>
      <xdr:colOff>114300</xdr:colOff>
      <xdr:row>96</xdr:row>
      <xdr:rowOff>73140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234956"/>
          <a:ext cx="889000" cy="2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118656</xdr:rowOff>
    </xdr:from>
    <xdr:to>
      <xdr:col>45</xdr:col>
      <xdr:colOff>177800</xdr:colOff>
      <xdr:row>96</xdr:row>
      <xdr:rowOff>154839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234956"/>
          <a:ext cx="889000" cy="37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154839</xdr:rowOff>
    </xdr:from>
    <xdr:to>
      <xdr:col>41</xdr:col>
      <xdr:colOff>50800</xdr:colOff>
      <xdr:row>97</xdr:row>
      <xdr:rowOff>127215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614039"/>
          <a:ext cx="889000" cy="1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81457</xdr:rowOff>
    </xdr:from>
    <xdr:to>
      <xdr:col>55</xdr:col>
      <xdr:colOff>50800</xdr:colOff>
      <xdr:row>98</xdr:row>
      <xdr:rowOff>11607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1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167834</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22340</xdr:rowOff>
    </xdr:from>
    <xdr:to>
      <xdr:col>50</xdr:col>
      <xdr:colOff>165100</xdr:colOff>
      <xdr:row>96</xdr:row>
      <xdr:rowOff>123940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140467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2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67856</xdr:rowOff>
    </xdr:from>
    <xdr:to>
      <xdr:col>46</xdr:col>
      <xdr:colOff>38100</xdr:colOff>
      <xdr:row>94</xdr:row>
      <xdr:rowOff>169456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1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14533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9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104039</xdr:rowOff>
    </xdr:from>
    <xdr:to>
      <xdr:col>41</xdr:col>
      <xdr:colOff>101600</xdr:colOff>
      <xdr:row>97</xdr:row>
      <xdr:rowOff>34189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50716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3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76415</xdr:rowOff>
    </xdr:from>
    <xdr:to>
      <xdr:col>36</xdr:col>
      <xdr:colOff>165100</xdr:colOff>
      <xdr:row>98</xdr:row>
      <xdr:rowOff>6565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0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169142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79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38036</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24586"/>
          <a:ext cx="8382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38036</xdr:rowOff>
    </xdr:from>
    <xdr:to>
      <xdr:col>81</xdr:col>
      <xdr:colOff>50800</xdr:colOff>
      <xdr:row>39</xdr:row>
      <xdr:rowOff>39205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24586"/>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110413</xdr:rowOff>
    </xdr:from>
    <xdr:to>
      <xdr:col>81</xdr:col>
      <xdr:colOff>101600</xdr:colOff>
      <xdr:row>39</xdr:row>
      <xdr:rowOff>40563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2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57091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39205</xdr:rowOff>
    </xdr:from>
    <xdr:to>
      <xdr:col>76</xdr:col>
      <xdr:colOff>114300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25755"/>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122758</xdr:rowOff>
    </xdr:from>
    <xdr:to>
      <xdr:col>76</xdr:col>
      <xdr:colOff>165100</xdr:colOff>
      <xdr:row>39</xdr:row>
      <xdr:rowOff>52908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69435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1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41313</xdr:rowOff>
    </xdr:from>
    <xdr:to>
      <xdr:col>71</xdr:col>
      <xdr:colOff>177800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27863"/>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137464</xdr:rowOff>
    </xdr:from>
    <xdr:to>
      <xdr:col>72</xdr:col>
      <xdr:colOff>38100</xdr:colOff>
      <xdr:row>39</xdr:row>
      <xdr:rowOff>67614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84142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95165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158686</xdr:rowOff>
    </xdr:from>
    <xdr:to>
      <xdr:col>81</xdr:col>
      <xdr:colOff>101600</xdr:colOff>
      <xdr:row>39</xdr:row>
      <xdr:rowOff>88836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79963</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766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159855</xdr:rowOff>
    </xdr:from>
    <xdr:to>
      <xdr:col>76</xdr:col>
      <xdr:colOff>165100</xdr:colOff>
      <xdr:row>39</xdr:row>
      <xdr:rowOff>90005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81132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767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161963</xdr:rowOff>
    </xdr:from>
    <xdr:to>
      <xdr:col>67</xdr:col>
      <xdr:colOff>101600</xdr:colOff>
      <xdr:row>39</xdr:row>
      <xdr:rowOff>92113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7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83240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769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7668</xdr:rowOff>
    </xdr:from>
    <xdr:to>
      <xdr:col>85</xdr:col>
      <xdr:colOff>127000</xdr:colOff>
      <xdr:row>77</xdr:row>
      <xdr:rowOff>63119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209318"/>
          <a:ext cx="838200" cy="5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98552</xdr:rowOff>
    </xdr:from>
    <xdr:to>
      <xdr:col>81</xdr:col>
      <xdr:colOff>50800</xdr:colOff>
      <xdr:row>77</xdr:row>
      <xdr:rowOff>7668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128752"/>
          <a:ext cx="889000" cy="8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33998</xdr:rowOff>
    </xdr:from>
    <xdr:to>
      <xdr:col>81</xdr:col>
      <xdr:colOff>101600</xdr:colOff>
      <xdr:row>77</xdr:row>
      <xdr:rowOff>135598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126725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3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98552</xdr:rowOff>
    </xdr:from>
    <xdr:to>
      <xdr:col>76</xdr:col>
      <xdr:colOff>114300</xdr:colOff>
      <xdr:row>76</xdr:row>
      <xdr:rowOff>99054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128752"/>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29029</xdr:rowOff>
    </xdr:from>
    <xdr:to>
      <xdr:col>76</xdr:col>
      <xdr:colOff>165100</xdr:colOff>
      <xdr:row>77</xdr:row>
      <xdr:rowOff>130629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121756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3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99054</xdr:rowOff>
    </xdr:from>
    <xdr:to>
      <xdr:col>71</xdr:col>
      <xdr:colOff>177800</xdr:colOff>
      <xdr:row>77</xdr:row>
      <xdr:rowOff>51774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129254"/>
          <a:ext cx="889000" cy="12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24533</xdr:rowOff>
    </xdr:from>
    <xdr:to>
      <xdr:col>72</xdr:col>
      <xdr:colOff>38100</xdr:colOff>
      <xdr:row>77</xdr:row>
      <xdr:rowOff>126133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117260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25753</xdr:rowOff>
    </xdr:from>
    <xdr:to>
      <xdr:col>67</xdr:col>
      <xdr:colOff>101600</xdr:colOff>
      <xdr:row>77</xdr:row>
      <xdr:rowOff>127353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118480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32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12319</xdr:rowOff>
    </xdr:from>
    <xdr:to>
      <xdr:col>85</xdr:col>
      <xdr:colOff>177800</xdr:colOff>
      <xdr:row>77</xdr:row>
      <xdr:rowOff>113919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98696</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128318</xdr:rowOff>
    </xdr:from>
    <xdr:to>
      <xdr:col>81</xdr:col>
      <xdr:colOff>101600</xdr:colOff>
      <xdr:row>77</xdr:row>
      <xdr:rowOff>58468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74996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93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47752</xdr:rowOff>
    </xdr:from>
    <xdr:to>
      <xdr:col>76</xdr:col>
      <xdr:colOff>165100</xdr:colOff>
      <xdr:row>76</xdr:row>
      <xdr:rowOff>149352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165879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85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48254</xdr:rowOff>
    </xdr:from>
    <xdr:to>
      <xdr:col>72</xdr:col>
      <xdr:colOff>38100</xdr:colOff>
      <xdr:row>76</xdr:row>
      <xdr:rowOff>149854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166382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85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974</xdr:rowOff>
    </xdr:from>
    <xdr:to>
      <xdr:col>67</xdr:col>
      <xdr:colOff>101600</xdr:colOff>
      <xdr:row>77</xdr:row>
      <xdr:rowOff>102574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119101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9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137833</xdr:rowOff>
    </xdr:from>
    <xdr:to>
      <xdr:col>85</xdr:col>
      <xdr:colOff>127000</xdr:colOff>
      <xdr:row>98</xdr:row>
      <xdr:rowOff>60034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68483"/>
          <a:ext cx="838200" cy="9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60034</xdr:rowOff>
    </xdr:from>
    <xdr:to>
      <xdr:col>81</xdr:col>
      <xdr:colOff>50800</xdr:colOff>
      <xdr:row>98</xdr:row>
      <xdr:rowOff>96735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62134"/>
          <a:ext cx="889000" cy="3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123406</xdr:rowOff>
    </xdr:from>
    <xdr:to>
      <xdr:col>81</xdr:col>
      <xdr:colOff>101600</xdr:colOff>
      <xdr:row>98</xdr:row>
      <xdr:rowOff>53556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70083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96735</xdr:rowOff>
    </xdr:from>
    <xdr:to>
      <xdr:col>76</xdr:col>
      <xdr:colOff>114300</xdr:colOff>
      <xdr:row>98</xdr:row>
      <xdr:rowOff>134455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98835"/>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162661</xdr:rowOff>
    </xdr:from>
    <xdr:to>
      <xdr:col>76</xdr:col>
      <xdr:colOff>165100</xdr:colOff>
      <xdr:row>98</xdr:row>
      <xdr:rowOff>92811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109338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18720</xdr:rowOff>
    </xdr:from>
    <xdr:to>
      <xdr:col>71</xdr:col>
      <xdr:colOff>177800</xdr:colOff>
      <xdr:row>98</xdr:row>
      <xdr:rowOff>134455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20820"/>
          <a:ext cx="889000" cy="1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142990</xdr:rowOff>
    </xdr:from>
    <xdr:to>
      <xdr:col>72</xdr:col>
      <xdr:colOff>38100</xdr:colOff>
      <xdr:row>98</xdr:row>
      <xdr:rowOff>73140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89667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11812</xdr:rowOff>
    </xdr:from>
    <xdr:to>
      <xdr:col>67</xdr:col>
      <xdr:colOff>101600</xdr:colOff>
      <xdr:row>98</xdr:row>
      <xdr:rowOff>113412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104539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87033</xdr:rowOff>
    </xdr:from>
    <xdr:to>
      <xdr:col>85</xdr:col>
      <xdr:colOff>177800</xdr:colOff>
      <xdr:row>98</xdr:row>
      <xdr:rowOff>17183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65460</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9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9234</xdr:rowOff>
    </xdr:from>
    <xdr:to>
      <xdr:col>81</xdr:col>
      <xdr:colOff>101600</xdr:colOff>
      <xdr:row>98</xdr:row>
      <xdr:rowOff>110834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101961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45935</xdr:rowOff>
    </xdr:from>
    <xdr:to>
      <xdr:col>76</xdr:col>
      <xdr:colOff>165100</xdr:colOff>
      <xdr:row>98</xdr:row>
      <xdr:rowOff>147535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138662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4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83655</xdr:rowOff>
    </xdr:from>
    <xdr:to>
      <xdr:col>72</xdr:col>
      <xdr:colOff>38100</xdr:colOff>
      <xdr:row>99</xdr:row>
      <xdr:rowOff>13805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4932</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7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139370</xdr:rowOff>
    </xdr:from>
    <xdr:to>
      <xdr:col>67</xdr:col>
      <xdr:colOff>101600</xdr:colOff>
      <xdr:row>98</xdr:row>
      <xdr:rowOff>69520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86047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4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92558</xdr:rowOff>
    </xdr:from>
    <xdr:to>
      <xdr:col>112</xdr:col>
      <xdr:colOff>38100</xdr:colOff>
      <xdr:row>38</xdr:row>
      <xdr:rowOff>22707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39235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136311</xdr:rowOff>
    </xdr:from>
    <xdr:to>
      <xdr:col>107</xdr:col>
      <xdr:colOff>101600</xdr:colOff>
      <xdr:row>38</xdr:row>
      <xdr:rowOff>66461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82988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144541</xdr:rowOff>
    </xdr:from>
    <xdr:to>
      <xdr:col>102</xdr:col>
      <xdr:colOff>165100</xdr:colOff>
      <xdr:row>38</xdr:row>
      <xdr:rowOff>74692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91218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156291</xdr:rowOff>
    </xdr:from>
    <xdr:to>
      <xdr:col>98</xdr:col>
      <xdr:colOff>38100</xdr:colOff>
      <xdr:row>38</xdr:row>
      <xdr:rowOff>86441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102968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71897</xdr:rowOff>
    </xdr:from>
    <xdr:to>
      <xdr:col>116</xdr:col>
      <xdr:colOff>63500</xdr:colOff>
      <xdr:row>57</xdr:row>
      <xdr:rowOff>72492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844547"/>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72492</xdr:rowOff>
    </xdr:from>
    <xdr:to>
      <xdr:col>111</xdr:col>
      <xdr:colOff>177800</xdr:colOff>
      <xdr:row>57</xdr:row>
      <xdr:rowOff>72720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84514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27361</xdr:rowOff>
    </xdr:from>
    <xdr:to>
      <xdr:col>112</xdr:col>
      <xdr:colOff>38100</xdr:colOff>
      <xdr:row>57</xdr:row>
      <xdr:rowOff>128961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0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120088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72720</xdr:rowOff>
    </xdr:from>
    <xdr:to>
      <xdr:col>107</xdr:col>
      <xdr:colOff>50800</xdr:colOff>
      <xdr:row>57</xdr:row>
      <xdr:rowOff>75692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84537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31841</xdr:rowOff>
    </xdr:from>
    <xdr:to>
      <xdr:col>107</xdr:col>
      <xdr:colOff>101600</xdr:colOff>
      <xdr:row>57</xdr:row>
      <xdr:rowOff>133441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124568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75601</xdr:rowOff>
    </xdr:from>
    <xdr:to>
      <xdr:col>102</xdr:col>
      <xdr:colOff>114300</xdr:colOff>
      <xdr:row>57</xdr:row>
      <xdr:rowOff>75692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84825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13233</xdr:rowOff>
    </xdr:from>
    <xdr:to>
      <xdr:col>102</xdr:col>
      <xdr:colOff>165100</xdr:colOff>
      <xdr:row>57</xdr:row>
      <xdr:rowOff>114833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131360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4501</xdr:rowOff>
    </xdr:from>
    <xdr:to>
      <xdr:col>98</xdr:col>
      <xdr:colOff>38100</xdr:colOff>
      <xdr:row>57</xdr:row>
      <xdr:rowOff>106101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122628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21097</xdr:rowOff>
    </xdr:from>
    <xdr:to>
      <xdr:col>116</xdr:col>
      <xdr:colOff>114300</xdr:colOff>
      <xdr:row>57</xdr:row>
      <xdr:rowOff>122697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7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170974</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77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21692</xdr:rowOff>
    </xdr:from>
    <xdr:to>
      <xdr:col>112</xdr:col>
      <xdr:colOff>38100</xdr:colOff>
      <xdr:row>57</xdr:row>
      <xdr:rowOff>123292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7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139819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56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21920</xdr:rowOff>
    </xdr:from>
    <xdr:to>
      <xdr:col>107</xdr:col>
      <xdr:colOff>101600</xdr:colOff>
      <xdr:row>57</xdr:row>
      <xdr:rowOff>123520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7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140047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56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24892</xdr:rowOff>
    </xdr:from>
    <xdr:to>
      <xdr:col>102</xdr:col>
      <xdr:colOff>165100</xdr:colOff>
      <xdr:row>57</xdr:row>
      <xdr:rowOff>126492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117619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8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24801</xdr:rowOff>
    </xdr:from>
    <xdr:to>
      <xdr:col>98</xdr:col>
      <xdr:colOff>38100</xdr:colOff>
      <xdr:row>57</xdr:row>
      <xdr:rowOff>126401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79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117528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89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99543</xdr:rowOff>
    </xdr:from>
    <xdr:to>
      <xdr:col>116</xdr:col>
      <xdr:colOff>63500</xdr:colOff>
      <xdr:row>75</xdr:row>
      <xdr:rowOff>100762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958293"/>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138938</xdr:rowOff>
    </xdr:from>
    <xdr:to>
      <xdr:col>111</xdr:col>
      <xdr:colOff>177800</xdr:colOff>
      <xdr:row>75</xdr:row>
      <xdr:rowOff>99543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311888"/>
          <a:ext cx="889000" cy="6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153708</xdr:rowOff>
    </xdr:from>
    <xdr:to>
      <xdr:col>112</xdr:col>
      <xdr:colOff>38100</xdr:colOff>
      <xdr:row>78</xdr:row>
      <xdr:rowOff>83858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3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74985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44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138938</xdr:rowOff>
    </xdr:from>
    <xdr:to>
      <xdr:col>107</xdr:col>
      <xdr:colOff>50800</xdr:colOff>
      <xdr:row>72</xdr:row>
      <xdr:rowOff>89027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311888"/>
          <a:ext cx="8890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106426</xdr:rowOff>
    </xdr:from>
    <xdr:to>
      <xdr:col>107</xdr:col>
      <xdr:colOff>101600</xdr:colOff>
      <xdr:row>77</xdr:row>
      <xdr:rowOff>36576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27703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22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89027</xdr:rowOff>
    </xdr:from>
    <xdr:to>
      <xdr:col>102</xdr:col>
      <xdr:colOff>114300</xdr:colOff>
      <xdr:row>73</xdr:row>
      <xdr:rowOff>19762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433427"/>
          <a:ext cx="889000" cy="10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56248</xdr:rowOff>
    </xdr:from>
    <xdr:to>
      <xdr:col>102</xdr:col>
      <xdr:colOff>165100</xdr:colOff>
      <xdr:row>76</xdr:row>
      <xdr:rowOff>157848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0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148975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17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43751</xdr:rowOff>
    </xdr:from>
    <xdr:to>
      <xdr:col>98</xdr:col>
      <xdr:colOff>38100</xdr:colOff>
      <xdr:row>76</xdr:row>
      <xdr:rowOff>145351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136478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16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49962</xdr:rowOff>
    </xdr:from>
    <xdr:to>
      <xdr:col>116</xdr:col>
      <xdr:colOff>114300</xdr:colOff>
      <xdr:row>75</xdr:row>
      <xdr:rowOff>151563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08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72839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48743</xdr:rowOff>
    </xdr:from>
    <xdr:to>
      <xdr:col>112</xdr:col>
      <xdr:colOff>38100</xdr:colOff>
      <xdr:row>75</xdr:row>
      <xdr:rowOff>150343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166870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8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88138</xdr:rowOff>
    </xdr:from>
    <xdr:to>
      <xdr:col>107</xdr:col>
      <xdr:colOff>101600</xdr:colOff>
      <xdr:row>72</xdr:row>
      <xdr:rowOff>18288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2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34815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03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38227</xdr:rowOff>
    </xdr:from>
    <xdr:to>
      <xdr:col>102</xdr:col>
      <xdr:colOff>165100</xdr:colOff>
      <xdr:row>72</xdr:row>
      <xdr:rowOff>139827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3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156354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15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140412</xdr:rowOff>
    </xdr:from>
    <xdr:to>
      <xdr:col>98</xdr:col>
      <xdr:colOff>38100</xdr:colOff>
      <xdr:row>73</xdr:row>
      <xdr:rowOff>70562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48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87089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2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歳出決算総額ベースでの住民一人あたりコストは約４９万円である。類似団体平均を上回る項目は、繰出金である。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一人あたり約４万７千円で、類似団体平均を約１千円上回っている。これは、下水道事業等の地方公営企業法適用によるものである。介護保険や後期高齢者医療等の各特別会計については増加傾向であるため、引き続き歳出削減に取り組み縮減を図る。</a:t>
          </a:r>
        </a:p>
        <a:p>
          <a:r>
            <a:rPr kumimoji="1" lang="ja-JP" altLang="en-US" sz="1300">
              <a:latin typeface="ＭＳ Ｐゴシック" panose="020B0600070205080204" pitchFamily="50" charset="-128"/>
              <a:ea typeface="ＭＳ Ｐゴシック" panose="020B0600070205080204" pitchFamily="50" charset="-128"/>
            </a:rPr>
            <a:t>その他、主なものとして、</a:t>
          </a:r>
        </a:p>
        <a:p>
          <a:r>
            <a:rPr kumimoji="1" lang="ja-JP" altLang="en-US" sz="1300">
              <a:latin typeface="ＭＳ Ｐゴシック" panose="020B0600070205080204" pitchFamily="50" charset="-128"/>
              <a:ea typeface="ＭＳ Ｐゴシック" panose="020B0600070205080204" pitchFamily="50" charset="-128"/>
            </a:rPr>
            <a:t>人件費は、一人あたり約８万１千円となっている。引き続き、定員管理適正化計画に基づく人員削減や業務の効率化による時間外勤務手当の削減等に取り組む。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一人あたり約７万５千円で、前年度比１０万３千円の減少となっている。これは、令和２年度に実施した市民一人当たり１０万円を給付した特別定額給付金給付事業をはじめとする各種新型コロナウイルス感染症対策事業の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扶助費は、一人あたり約１１万円であり、扶助費は毎年増加傾向である。今後も福祉サービス水準の維持と適正化に努める。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74,856
73,986
240.27
38,970,940
36,524,983
2,356,486
22,036,624
34,511,971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153416</xdr:rowOff>
    </xdr:from>
    <xdr:to>
      <xdr:col>24</xdr:col>
      <xdr:colOff>63500</xdr:colOff>
      <xdr:row>37</xdr:row>
      <xdr:rowOff>33630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25616"/>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144272</xdr:rowOff>
    </xdr:from>
    <xdr:to>
      <xdr:col>19</xdr:col>
      <xdr:colOff>177800</xdr:colOff>
      <xdr:row>36</xdr:row>
      <xdr:rowOff>153416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16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3454</xdr:rowOff>
    </xdr:from>
    <xdr:to>
      <xdr:col>15</xdr:col>
      <xdr:colOff>50800</xdr:colOff>
      <xdr:row>36</xdr:row>
      <xdr:rowOff>144272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75654"/>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1169</xdr:rowOff>
    </xdr:from>
    <xdr:to>
      <xdr:col>10</xdr:col>
      <xdr:colOff>114300</xdr:colOff>
      <xdr:row>36</xdr:row>
      <xdr:rowOff>3454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7336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154280</xdr:rowOff>
    </xdr:from>
    <xdr:to>
      <xdr:col>24</xdr:col>
      <xdr:colOff>114300</xdr:colOff>
      <xdr:row>37</xdr:row>
      <xdr:rowOff>84430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69207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102616</xdr:rowOff>
    </xdr:from>
    <xdr:to>
      <xdr:col>20</xdr:col>
      <xdr:colOff>38100</xdr:colOff>
      <xdr:row>37</xdr:row>
      <xdr:rowOff>32766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23893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93472</xdr:rowOff>
    </xdr:from>
    <xdr:to>
      <xdr:col>15</xdr:col>
      <xdr:colOff>101600</xdr:colOff>
      <xdr:row>37</xdr:row>
      <xdr:rowOff>23622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14749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124104</xdr:rowOff>
    </xdr:from>
    <xdr:to>
      <xdr:col>10</xdr:col>
      <xdr:colOff>165100</xdr:colOff>
      <xdr:row>36</xdr:row>
      <xdr:rowOff>54254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45381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121819</xdr:rowOff>
    </xdr:from>
    <xdr:to>
      <xdr:col>6</xdr:col>
      <xdr:colOff>38100</xdr:colOff>
      <xdr:row>36</xdr:row>
      <xdr:rowOff>51969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43096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1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158545</xdr:rowOff>
    </xdr:from>
    <xdr:to>
      <xdr:col>24</xdr:col>
      <xdr:colOff>63500</xdr:colOff>
      <xdr:row>56</xdr:row>
      <xdr:rowOff>15364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02495"/>
          <a:ext cx="838200" cy="71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158545</xdr:rowOff>
    </xdr:from>
    <xdr:to>
      <xdr:col>19</xdr:col>
      <xdr:colOff>177800</xdr:colOff>
      <xdr:row>55</xdr:row>
      <xdr:rowOff>134458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02495"/>
          <a:ext cx="889000" cy="66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134458</xdr:rowOff>
    </xdr:from>
    <xdr:to>
      <xdr:col>15</xdr:col>
      <xdr:colOff>50800</xdr:colOff>
      <xdr:row>56</xdr:row>
      <xdr:rowOff>96754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64208"/>
          <a:ext cx="889000" cy="1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72796</xdr:rowOff>
    </xdr:from>
    <xdr:to>
      <xdr:col>10</xdr:col>
      <xdr:colOff>114300</xdr:colOff>
      <xdr:row>56</xdr:row>
      <xdr:rowOff>96754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73996"/>
          <a:ext cx="8890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136014</xdr:rowOff>
    </xdr:from>
    <xdr:to>
      <xdr:col>24</xdr:col>
      <xdr:colOff>114300</xdr:colOff>
      <xdr:row>56</xdr:row>
      <xdr:rowOff>66164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6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114441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4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107745</xdr:rowOff>
    </xdr:from>
    <xdr:to>
      <xdr:col>20</xdr:col>
      <xdr:colOff>38100</xdr:colOff>
      <xdr:row>52</xdr:row>
      <xdr:rowOff>37895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29022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4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83658</xdr:rowOff>
    </xdr:from>
    <xdr:to>
      <xdr:col>15</xdr:col>
      <xdr:colOff>101600</xdr:colOff>
      <xdr:row>56</xdr:row>
      <xdr:rowOff>13808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1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30335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28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45954</xdr:rowOff>
    </xdr:from>
    <xdr:to>
      <xdr:col>10</xdr:col>
      <xdr:colOff>165100</xdr:colOff>
      <xdr:row>56</xdr:row>
      <xdr:rowOff>147554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164081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21996</xdr:rowOff>
    </xdr:from>
    <xdr:to>
      <xdr:col>6</xdr:col>
      <xdr:colOff>38100</xdr:colOff>
      <xdr:row>56</xdr:row>
      <xdr:rowOff>123596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140123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146689</xdr:rowOff>
    </xdr:from>
    <xdr:to>
      <xdr:col>24</xdr:col>
      <xdr:colOff>62865</xdr:colOff>
      <xdr:row>76</xdr:row>
      <xdr:rowOff>158032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6739"/>
          <a:ext cx="1270" cy="121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161859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158032</xdr:rowOff>
    </xdr:from>
    <xdr:to>
      <xdr:col>24</xdr:col>
      <xdr:colOff>152400</xdr:colOff>
      <xdr:row>76</xdr:row>
      <xdr:rowOff>158032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93366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146689</xdr:rowOff>
    </xdr:from>
    <xdr:to>
      <xdr:col>24</xdr:col>
      <xdr:colOff>152400</xdr:colOff>
      <xdr:row>69</xdr:row>
      <xdr:rowOff>146689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74342</xdr:rowOff>
    </xdr:from>
    <xdr:to>
      <xdr:col>24</xdr:col>
      <xdr:colOff>63500</xdr:colOff>
      <xdr:row>77</xdr:row>
      <xdr:rowOff>40303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33092"/>
          <a:ext cx="838200" cy="30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35686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51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12809</xdr:rowOff>
    </xdr:from>
    <xdr:to>
      <xdr:col>24</xdr:col>
      <xdr:colOff>114300</xdr:colOff>
      <xdr:row>74</xdr:row>
      <xdr:rowOff>114409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40303</xdr:rowOff>
    </xdr:from>
    <xdr:to>
      <xdr:col>19</xdr:col>
      <xdr:colOff>177800</xdr:colOff>
      <xdr:row>77</xdr:row>
      <xdr:rowOff>110091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41953"/>
          <a:ext cx="889000" cy="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60520</xdr:rowOff>
    </xdr:from>
    <xdr:to>
      <xdr:col>20</xdr:col>
      <xdr:colOff>38100</xdr:colOff>
      <xdr:row>77</xdr:row>
      <xdr:rowOff>162120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153247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5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110091</xdr:rowOff>
    </xdr:from>
    <xdr:to>
      <xdr:col>15</xdr:col>
      <xdr:colOff>50800</xdr:colOff>
      <xdr:row>77</xdr:row>
      <xdr:rowOff>142225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1741"/>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119010</xdr:rowOff>
    </xdr:from>
    <xdr:to>
      <xdr:col>15</xdr:col>
      <xdr:colOff>101600</xdr:colOff>
      <xdr:row>78</xdr:row>
      <xdr:rowOff>49160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40287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142225</xdr:rowOff>
    </xdr:from>
    <xdr:to>
      <xdr:col>10</xdr:col>
      <xdr:colOff>114300</xdr:colOff>
      <xdr:row>77</xdr:row>
      <xdr:rowOff>159229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43875"/>
          <a:ext cx="889000" cy="1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8367</xdr:rowOff>
    </xdr:from>
    <xdr:to>
      <xdr:col>10</xdr:col>
      <xdr:colOff>165100</xdr:colOff>
      <xdr:row>78</xdr:row>
      <xdr:rowOff>109967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101094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157567</xdr:rowOff>
    </xdr:from>
    <xdr:to>
      <xdr:col>6</xdr:col>
      <xdr:colOff>38100</xdr:colOff>
      <xdr:row>78</xdr:row>
      <xdr:rowOff>87717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78844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5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23542</xdr:rowOff>
    </xdr:from>
    <xdr:to>
      <xdr:col>24</xdr:col>
      <xdr:colOff>114300</xdr:colOff>
      <xdr:row>75</xdr:row>
      <xdr:rowOff>125142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1969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6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160953</xdr:rowOff>
    </xdr:from>
    <xdr:to>
      <xdr:col>20</xdr:col>
      <xdr:colOff>38100</xdr:colOff>
      <xdr:row>77</xdr:row>
      <xdr:rowOff>91103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107629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6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59291</xdr:rowOff>
    </xdr:from>
    <xdr:to>
      <xdr:col>15</xdr:col>
      <xdr:colOff>101600</xdr:colOff>
      <xdr:row>77</xdr:row>
      <xdr:rowOff>160891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5968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3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91425</xdr:rowOff>
    </xdr:from>
    <xdr:to>
      <xdr:col>10</xdr:col>
      <xdr:colOff>165100</xdr:colOff>
      <xdr:row>78</xdr:row>
      <xdr:rowOff>21575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38102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6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108429</xdr:rowOff>
    </xdr:from>
    <xdr:to>
      <xdr:col>6</xdr:col>
      <xdr:colOff>38100</xdr:colOff>
      <xdr:row>78</xdr:row>
      <xdr:rowOff>38579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55106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8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62951</xdr:rowOff>
    </xdr:from>
    <xdr:to>
      <xdr:col>24</xdr:col>
      <xdr:colOff>62865</xdr:colOff>
      <xdr:row>98</xdr:row>
      <xdr:rowOff>139365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93451"/>
          <a:ext cx="1270" cy="1448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143192</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139365</xdr:rowOff>
    </xdr:from>
    <xdr:to>
      <xdr:col>24</xdr:col>
      <xdr:colOff>152400</xdr:colOff>
      <xdr:row>98</xdr:row>
      <xdr:rowOff>139365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6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62951</xdr:rowOff>
    </xdr:from>
    <xdr:to>
      <xdr:col>24</xdr:col>
      <xdr:colOff>152400</xdr:colOff>
      <xdr:row>90</xdr:row>
      <xdr:rowOff>62951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9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76850</xdr:rowOff>
    </xdr:from>
    <xdr:to>
      <xdr:col>24</xdr:col>
      <xdr:colOff>63500</xdr:colOff>
      <xdr:row>99</xdr:row>
      <xdr:rowOff>30094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78950"/>
          <a:ext cx="838200" cy="12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108348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9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85471</xdr:rowOff>
    </xdr:from>
    <xdr:to>
      <xdr:col>24</xdr:col>
      <xdr:colOff>114300</xdr:colOff>
      <xdr:row>97</xdr:row>
      <xdr:rowOff>15621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30094</xdr:rowOff>
    </xdr:from>
    <xdr:to>
      <xdr:col>19</xdr:col>
      <xdr:colOff>177800</xdr:colOff>
      <xdr:row>99</xdr:row>
      <xdr:rowOff>57344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7003644"/>
          <a:ext cx="889000" cy="2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54778</xdr:rowOff>
    </xdr:from>
    <xdr:to>
      <xdr:col>20</xdr:col>
      <xdr:colOff>38100</xdr:colOff>
      <xdr:row>97</xdr:row>
      <xdr:rowOff>156378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6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34590</xdr:rowOff>
    </xdr:from>
    <xdr:to>
      <xdr:col>15</xdr:col>
      <xdr:colOff>50800</xdr:colOff>
      <xdr:row>99</xdr:row>
      <xdr:rowOff>57344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36690"/>
          <a:ext cx="889000" cy="19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134133</xdr:rowOff>
    </xdr:from>
    <xdr:to>
      <xdr:col>15</xdr:col>
      <xdr:colOff>101600</xdr:colOff>
      <xdr:row>98</xdr:row>
      <xdr:rowOff>64283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6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80810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34590</xdr:rowOff>
    </xdr:from>
    <xdr:to>
      <xdr:col>10</xdr:col>
      <xdr:colOff>114300</xdr:colOff>
      <xdr:row>99</xdr:row>
      <xdr:rowOff>37592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36690"/>
          <a:ext cx="889000" cy="17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140030</xdr:rowOff>
    </xdr:from>
    <xdr:to>
      <xdr:col>10</xdr:col>
      <xdr:colOff>165100</xdr:colOff>
      <xdr:row>98</xdr:row>
      <xdr:rowOff>70180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86707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3480</xdr:rowOff>
    </xdr:from>
    <xdr:to>
      <xdr:col>6</xdr:col>
      <xdr:colOff>38100</xdr:colOff>
      <xdr:row>98</xdr:row>
      <xdr:rowOff>105080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121607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26050</xdr:rowOff>
    </xdr:from>
    <xdr:to>
      <xdr:col>24</xdr:col>
      <xdr:colOff>114300</xdr:colOff>
      <xdr:row>98</xdr:row>
      <xdr:rowOff>127650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112427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150744</xdr:rowOff>
    </xdr:from>
    <xdr:to>
      <xdr:col>20</xdr:col>
      <xdr:colOff>38100</xdr:colOff>
      <xdr:row>99</xdr:row>
      <xdr:rowOff>80894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9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72021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70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6544</xdr:rowOff>
    </xdr:from>
    <xdr:to>
      <xdr:col>15</xdr:col>
      <xdr:colOff>101600</xdr:colOff>
      <xdr:row>99</xdr:row>
      <xdr:rowOff>108144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99271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07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155240</xdr:rowOff>
    </xdr:from>
    <xdr:to>
      <xdr:col>10</xdr:col>
      <xdr:colOff>165100</xdr:colOff>
      <xdr:row>98</xdr:row>
      <xdr:rowOff>85390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76517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158242</xdr:rowOff>
    </xdr:from>
    <xdr:to>
      <xdr:col>6</xdr:col>
      <xdr:colOff>38100</xdr:colOff>
      <xdr:row>99</xdr:row>
      <xdr:rowOff>88392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9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79519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705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51003</xdr:rowOff>
    </xdr:from>
    <xdr:to>
      <xdr:col>55</xdr:col>
      <xdr:colOff>0</xdr:colOff>
      <xdr:row>38</xdr:row>
      <xdr:rowOff>51460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6610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51003</xdr:rowOff>
    </xdr:from>
    <xdr:to>
      <xdr:col>50</xdr:col>
      <xdr:colOff>114300</xdr:colOff>
      <xdr:row>38</xdr:row>
      <xdr:rowOff>52832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6610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149251</xdr:rowOff>
    </xdr:from>
    <xdr:to>
      <xdr:col>50</xdr:col>
      <xdr:colOff>165100</xdr:colOff>
      <xdr:row>37</xdr:row>
      <xdr:rowOff>79401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95928</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0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52832</xdr:rowOff>
    </xdr:from>
    <xdr:to>
      <xdr:col>45</xdr:col>
      <xdr:colOff>177800</xdr:colOff>
      <xdr:row>38</xdr:row>
      <xdr:rowOff>60604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67932"/>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119990</xdr:rowOff>
    </xdr:from>
    <xdr:to>
      <xdr:col>46</xdr:col>
      <xdr:colOff>38100</xdr:colOff>
      <xdr:row>37</xdr:row>
      <xdr:rowOff>50140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66667</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60604</xdr:rowOff>
    </xdr:from>
    <xdr:to>
      <xdr:col>41</xdr:col>
      <xdr:colOff>50800</xdr:colOff>
      <xdr:row>38</xdr:row>
      <xdr:rowOff>61519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7570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102844</xdr:rowOff>
    </xdr:from>
    <xdr:to>
      <xdr:col>41</xdr:col>
      <xdr:colOff>101600</xdr:colOff>
      <xdr:row>37</xdr:row>
      <xdr:rowOff>32994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49521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44721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xdr:rowOff>
    </xdr:from>
    <xdr:to>
      <xdr:col>55</xdr:col>
      <xdr:colOff>50800</xdr:colOff>
      <xdr:row>38</xdr:row>
      <xdr:rowOff>102260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98873</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42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203</xdr:rowOff>
    </xdr:from>
    <xdr:to>
      <xdr:col>50</xdr:col>
      <xdr:colOff>165100</xdr:colOff>
      <xdr:row>38</xdr:row>
      <xdr:rowOff>101803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92930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0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2032</xdr:rowOff>
    </xdr:from>
    <xdr:to>
      <xdr:col>46</xdr:col>
      <xdr:colOff>38100</xdr:colOff>
      <xdr:row>38</xdr:row>
      <xdr:rowOff>103632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94759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9804</xdr:rowOff>
    </xdr:from>
    <xdr:to>
      <xdr:col>41</xdr:col>
      <xdr:colOff>101600</xdr:colOff>
      <xdr:row>38</xdr:row>
      <xdr:rowOff>111404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102531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10719</xdr:rowOff>
    </xdr:from>
    <xdr:to>
      <xdr:col>36</xdr:col>
      <xdr:colOff>165100</xdr:colOff>
      <xdr:row>38</xdr:row>
      <xdr:rowOff>112319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103446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1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82728</xdr:rowOff>
    </xdr:from>
    <xdr:to>
      <xdr:col>55</xdr:col>
      <xdr:colOff>0</xdr:colOff>
      <xdr:row>57</xdr:row>
      <xdr:rowOff>136093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855378"/>
          <a:ext cx="838200" cy="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82728</xdr:rowOff>
    </xdr:from>
    <xdr:to>
      <xdr:col>50</xdr:col>
      <xdr:colOff>114300</xdr:colOff>
      <xdr:row>57</xdr:row>
      <xdr:rowOff>136068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855378"/>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3607</xdr:rowOff>
    </xdr:from>
    <xdr:to>
      <xdr:col>50</xdr:col>
      <xdr:colOff>165100</xdr:colOff>
      <xdr:row>58</xdr:row>
      <xdr:rowOff>105207</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9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96334</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0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99314</xdr:rowOff>
    </xdr:from>
    <xdr:to>
      <xdr:col>45</xdr:col>
      <xdr:colOff>177800</xdr:colOff>
      <xdr:row>57</xdr:row>
      <xdr:rowOff>136068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871964"/>
          <a:ext cx="889000" cy="3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164312</xdr:rowOff>
    </xdr:from>
    <xdr:to>
      <xdr:col>46</xdr:col>
      <xdr:colOff>38100</xdr:colOff>
      <xdr:row>58</xdr:row>
      <xdr:rowOff>94462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93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85589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1002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99314</xdr:rowOff>
    </xdr:from>
    <xdr:to>
      <xdr:col>41</xdr:col>
      <xdr:colOff>50800</xdr:colOff>
      <xdr:row>57</xdr:row>
      <xdr:rowOff>134366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71964"/>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2756</xdr:rowOff>
    </xdr:from>
    <xdr:to>
      <xdr:col>41</xdr:col>
      <xdr:colOff>101600</xdr:colOff>
      <xdr:row>58</xdr:row>
      <xdr:rowOff>104356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94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95483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03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5524</xdr:rowOff>
    </xdr:from>
    <xdr:to>
      <xdr:col>36</xdr:col>
      <xdr:colOff>165100</xdr:colOff>
      <xdr:row>58</xdr:row>
      <xdr:rowOff>107124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94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98251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04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85293</xdr:rowOff>
    </xdr:from>
    <xdr:to>
      <xdr:col>55</xdr:col>
      <xdr:colOff>50800</xdr:colOff>
      <xdr:row>58</xdr:row>
      <xdr:rowOff>15443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63720</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31928</xdr:rowOff>
    </xdr:from>
    <xdr:to>
      <xdr:col>50</xdr:col>
      <xdr:colOff>165100</xdr:colOff>
      <xdr:row>57</xdr:row>
      <xdr:rowOff>133528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0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150055</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57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85268</xdr:rowOff>
    </xdr:from>
    <xdr:to>
      <xdr:col>46</xdr:col>
      <xdr:colOff>38100</xdr:colOff>
      <xdr:row>58</xdr:row>
      <xdr:rowOff>15418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31945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63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48514</xdr:rowOff>
    </xdr:from>
    <xdr:to>
      <xdr:col>41</xdr:col>
      <xdr:colOff>101600</xdr:colOff>
      <xdr:row>57</xdr:row>
      <xdr:rowOff>150114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166641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59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83566</xdr:rowOff>
    </xdr:from>
    <xdr:to>
      <xdr:col>36</xdr:col>
      <xdr:colOff>165100</xdr:colOff>
      <xdr:row>58</xdr:row>
      <xdr:rowOff>13716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30243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63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120745</xdr:rowOff>
    </xdr:from>
    <xdr:to>
      <xdr:col>55</xdr:col>
      <xdr:colOff>0</xdr:colOff>
      <xdr:row>76</xdr:row>
      <xdr:rowOff>142748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150945"/>
          <a:ext cx="8382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120745</xdr:rowOff>
    </xdr:from>
    <xdr:to>
      <xdr:col>50</xdr:col>
      <xdr:colOff>114300</xdr:colOff>
      <xdr:row>77</xdr:row>
      <xdr:rowOff>115660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150945"/>
          <a:ext cx="889000" cy="16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149079</xdr:rowOff>
    </xdr:from>
    <xdr:to>
      <xdr:col>50</xdr:col>
      <xdr:colOff>165100</xdr:colOff>
      <xdr:row>77</xdr:row>
      <xdr:rowOff>79229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70356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115660</xdr:rowOff>
    </xdr:from>
    <xdr:to>
      <xdr:col>45</xdr:col>
      <xdr:colOff>177800</xdr:colOff>
      <xdr:row>77</xdr:row>
      <xdr:rowOff>132995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17310"/>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103530</xdr:rowOff>
    </xdr:from>
    <xdr:to>
      <xdr:col>46</xdr:col>
      <xdr:colOff>38100</xdr:colOff>
      <xdr:row>78</xdr:row>
      <xdr:rowOff>33680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24807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132995</xdr:rowOff>
    </xdr:from>
    <xdr:to>
      <xdr:col>41</xdr:col>
      <xdr:colOff>50800</xdr:colOff>
      <xdr:row>77</xdr:row>
      <xdr:rowOff>142348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34645"/>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116123</xdr:rowOff>
    </xdr:from>
    <xdr:to>
      <xdr:col>41</xdr:col>
      <xdr:colOff>101600</xdr:colOff>
      <xdr:row>78</xdr:row>
      <xdr:rowOff>46273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37400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106769</xdr:rowOff>
    </xdr:from>
    <xdr:to>
      <xdr:col>36</xdr:col>
      <xdr:colOff>165100</xdr:colOff>
      <xdr:row>78</xdr:row>
      <xdr:rowOff>36919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28046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91948</xdr:rowOff>
    </xdr:from>
    <xdr:to>
      <xdr:col>55</xdr:col>
      <xdr:colOff>50800</xdr:colOff>
      <xdr:row>77</xdr:row>
      <xdr:rowOff>22098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70375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69945</xdr:rowOff>
    </xdr:from>
    <xdr:to>
      <xdr:col>50</xdr:col>
      <xdr:colOff>165100</xdr:colOff>
      <xdr:row>77</xdr:row>
      <xdr:rowOff>95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16622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87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64860</xdr:rowOff>
    </xdr:from>
    <xdr:to>
      <xdr:col>46</xdr:col>
      <xdr:colOff>38100</xdr:colOff>
      <xdr:row>77</xdr:row>
      <xdr:rowOff>166460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11537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4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82195</xdr:rowOff>
    </xdr:from>
    <xdr:to>
      <xdr:col>41</xdr:col>
      <xdr:colOff>101600</xdr:colOff>
      <xdr:row>78</xdr:row>
      <xdr:rowOff>12345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28872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91548</xdr:rowOff>
    </xdr:from>
    <xdr:to>
      <xdr:col>36</xdr:col>
      <xdr:colOff>165100</xdr:colOff>
      <xdr:row>78</xdr:row>
      <xdr:rowOff>21698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38225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6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52725</xdr:rowOff>
    </xdr:from>
    <xdr:to>
      <xdr:col>55</xdr:col>
      <xdr:colOff>0</xdr:colOff>
      <xdr:row>97</xdr:row>
      <xdr:rowOff>100212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83375"/>
          <a:ext cx="838200" cy="4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46834</xdr:rowOff>
    </xdr:from>
    <xdr:to>
      <xdr:col>50</xdr:col>
      <xdr:colOff>114300</xdr:colOff>
      <xdr:row>97</xdr:row>
      <xdr:rowOff>52725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77484"/>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166585</xdr:rowOff>
    </xdr:from>
    <xdr:to>
      <xdr:col>50</xdr:col>
      <xdr:colOff>165100</xdr:colOff>
      <xdr:row>97</xdr:row>
      <xdr:rowOff>96735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113262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4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46834</xdr:rowOff>
    </xdr:from>
    <xdr:to>
      <xdr:col>45</xdr:col>
      <xdr:colOff>177800</xdr:colOff>
      <xdr:row>97</xdr:row>
      <xdr:rowOff>74823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77484"/>
          <a:ext cx="889000" cy="2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1353</xdr:rowOff>
    </xdr:from>
    <xdr:to>
      <xdr:col>46</xdr:col>
      <xdr:colOff>38100</xdr:colOff>
      <xdr:row>97</xdr:row>
      <xdr:rowOff>102953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94080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7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74823</xdr:rowOff>
    </xdr:from>
    <xdr:to>
      <xdr:col>41</xdr:col>
      <xdr:colOff>50800</xdr:colOff>
      <xdr:row>97</xdr:row>
      <xdr:rowOff>114897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05473"/>
          <a:ext cx="8890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4631</xdr:rowOff>
    </xdr:from>
    <xdr:to>
      <xdr:col>41</xdr:col>
      <xdr:colOff>101600</xdr:colOff>
      <xdr:row>97</xdr:row>
      <xdr:rowOff>106231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3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122758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4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166906</xdr:rowOff>
    </xdr:from>
    <xdr:to>
      <xdr:col>36</xdr:col>
      <xdr:colOff>165100</xdr:colOff>
      <xdr:row>97</xdr:row>
      <xdr:rowOff>97056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113583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40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49412</xdr:rowOff>
    </xdr:from>
    <xdr:to>
      <xdr:col>55</xdr:col>
      <xdr:colOff>50800</xdr:colOff>
      <xdr:row>97</xdr:row>
      <xdr:rowOff>151012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8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27839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1925</xdr:rowOff>
    </xdr:from>
    <xdr:to>
      <xdr:col>50</xdr:col>
      <xdr:colOff>165100</xdr:colOff>
      <xdr:row>97</xdr:row>
      <xdr:rowOff>103525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94652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2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167484</xdr:rowOff>
    </xdr:from>
    <xdr:to>
      <xdr:col>46</xdr:col>
      <xdr:colOff>38100</xdr:colOff>
      <xdr:row>97</xdr:row>
      <xdr:rowOff>97634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114161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4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24023</xdr:rowOff>
    </xdr:from>
    <xdr:to>
      <xdr:col>41</xdr:col>
      <xdr:colOff>101600</xdr:colOff>
      <xdr:row>97</xdr:row>
      <xdr:rowOff>125623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116750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64097</xdr:rowOff>
    </xdr:from>
    <xdr:to>
      <xdr:col>36</xdr:col>
      <xdr:colOff>165100</xdr:colOff>
      <xdr:row>97</xdr:row>
      <xdr:rowOff>165697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156824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25438</xdr:rowOff>
    </xdr:from>
    <xdr:to>
      <xdr:col>85</xdr:col>
      <xdr:colOff>127000</xdr:colOff>
      <xdr:row>37</xdr:row>
      <xdr:rowOff>150178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369088"/>
          <a:ext cx="838200" cy="1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25438</xdr:rowOff>
    </xdr:from>
    <xdr:to>
      <xdr:col>81</xdr:col>
      <xdr:colOff>50800</xdr:colOff>
      <xdr:row>37</xdr:row>
      <xdr:rowOff>146634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69088"/>
          <a:ext cx="889000" cy="1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71717</xdr:rowOff>
    </xdr:from>
    <xdr:to>
      <xdr:col>81</xdr:col>
      <xdr:colOff>101600</xdr:colOff>
      <xdr:row>38</xdr:row>
      <xdr:rowOff>1867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1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164444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5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146634</xdr:rowOff>
    </xdr:from>
    <xdr:to>
      <xdr:col>76</xdr:col>
      <xdr:colOff>114300</xdr:colOff>
      <xdr:row>37</xdr:row>
      <xdr:rowOff>161265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9028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81928</xdr:rowOff>
    </xdr:from>
    <xdr:to>
      <xdr:col>76</xdr:col>
      <xdr:colOff>165100</xdr:colOff>
      <xdr:row>38</xdr:row>
      <xdr:rowOff>12078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28605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161265</xdr:rowOff>
    </xdr:from>
    <xdr:to>
      <xdr:col>71</xdr:col>
      <xdr:colOff>177800</xdr:colOff>
      <xdr:row>38</xdr:row>
      <xdr:rowOff>14922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04915"/>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108674</xdr:rowOff>
    </xdr:from>
    <xdr:to>
      <xdr:col>72</xdr:col>
      <xdr:colOff>38100</xdr:colOff>
      <xdr:row>38</xdr:row>
      <xdr:rowOff>38824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55351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108941</xdr:rowOff>
    </xdr:from>
    <xdr:to>
      <xdr:col>67</xdr:col>
      <xdr:colOff>101600</xdr:colOff>
      <xdr:row>38</xdr:row>
      <xdr:rowOff>39091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55618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2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99378</xdr:rowOff>
    </xdr:from>
    <xdr:to>
      <xdr:col>85</xdr:col>
      <xdr:colOff>177800</xdr:colOff>
      <xdr:row>38</xdr:row>
      <xdr:rowOff>29528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77805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2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146088</xdr:rowOff>
    </xdr:from>
    <xdr:to>
      <xdr:col>81</xdr:col>
      <xdr:colOff>101600</xdr:colOff>
      <xdr:row>37</xdr:row>
      <xdr:rowOff>76238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92765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0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95834</xdr:rowOff>
    </xdr:from>
    <xdr:to>
      <xdr:col>76</xdr:col>
      <xdr:colOff>165100</xdr:colOff>
      <xdr:row>38</xdr:row>
      <xdr:rowOff>25984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17111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110465</xdr:rowOff>
    </xdr:from>
    <xdr:to>
      <xdr:col>72</xdr:col>
      <xdr:colOff>38100</xdr:colOff>
      <xdr:row>38</xdr:row>
      <xdr:rowOff>40615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31742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4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135572</xdr:rowOff>
    </xdr:from>
    <xdr:to>
      <xdr:col>67</xdr:col>
      <xdr:colOff>101600</xdr:colOff>
      <xdr:row>38</xdr:row>
      <xdr:rowOff>65722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56849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4549</xdr:rowOff>
    </xdr:from>
    <xdr:to>
      <xdr:col>85</xdr:col>
      <xdr:colOff>127000</xdr:colOff>
      <xdr:row>56</xdr:row>
      <xdr:rowOff>22738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434299"/>
          <a:ext cx="838200" cy="18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166414</xdr:rowOff>
    </xdr:from>
    <xdr:to>
      <xdr:col>81</xdr:col>
      <xdr:colOff>50800</xdr:colOff>
      <xdr:row>55</xdr:row>
      <xdr:rowOff>4549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424714"/>
          <a:ext cx="8890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58069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166414</xdr:rowOff>
    </xdr:from>
    <xdr:to>
      <xdr:col>76</xdr:col>
      <xdr:colOff>114300</xdr:colOff>
      <xdr:row>56</xdr:row>
      <xdr:rowOff>161531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24714"/>
          <a:ext cx="889000" cy="33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107659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161531</xdr:rowOff>
    </xdr:from>
    <xdr:to>
      <xdr:col>71</xdr:col>
      <xdr:colOff>177800</xdr:colOff>
      <xdr:row>57</xdr:row>
      <xdr:rowOff>26608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62731"/>
          <a:ext cx="889000" cy="3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35110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78342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143388</xdr:rowOff>
    </xdr:from>
    <xdr:to>
      <xdr:col>85</xdr:col>
      <xdr:colOff>177800</xdr:colOff>
      <xdr:row>56</xdr:row>
      <xdr:rowOff>73538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166265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2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125199</xdr:rowOff>
    </xdr:from>
    <xdr:to>
      <xdr:col>81</xdr:col>
      <xdr:colOff>101600</xdr:colOff>
      <xdr:row>55</xdr:row>
      <xdr:rowOff>55349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71876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5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115614</xdr:rowOff>
    </xdr:from>
    <xdr:to>
      <xdr:col>76</xdr:col>
      <xdr:colOff>165100</xdr:colOff>
      <xdr:row>55</xdr:row>
      <xdr:rowOff>45764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62291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110731</xdr:rowOff>
    </xdr:from>
    <xdr:to>
      <xdr:col>72</xdr:col>
      <xdr:colOff>38100</xdr:colOff>
      <xdr:row>57</xdr:row>
      <xdr:rowOff>40881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57408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4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147258</xdr:rowOff>
    </xdr:from>
    <xdr:to>
      <xdr:col>67</xdr:col>
      <xdr:colOff>101600</xdr:colOff>
      <xdr:row>57</xdr:row>
      <xdr:rowOff>77408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68535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38036</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2586"/>
          <a:ext cx="8382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38036</xdr:rowOff>
    </xdr:from>
    <xdr:to>
      <xdr:col>81</xdr:col>
      <xdr:colOff>50800</xdr:colOff>
      <xdr:row>79</xdr:row>
      <xdr:rowOff>39205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82586"/>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110300</xdr:rowOff>
    </xdr:from>
    <xdr:to>
      <xdr:col>81</xdr:col>
      <xdr:colOff>101600</xdr:colOff>
      <xdr:row>79</xdr:row>
      <xdr:rowOff>40450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56977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2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39205</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3755"/>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122758</xdr:rowOff>
    </xdr:from>
    <xdr:to>
      <xdr:col>76</xdr:col>
      <xdr:colOff>165100</xdr:colOff>
      <xdr:row>79</xdr:row>
      <xdr:rowOff>52908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69435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27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41314</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5864"/>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137452</xdr:rowOff>
    </xdr:from>
    <xdr:to>
      <xdr:col>72</xdr:col>
      <xdr:colOff>38100</xdr:colOff>
      <xdr:row>79</xdr:row>
      <xdr:rowOff>67602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84129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95166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158686</xdr:rowOff>
    </xdr:from>
    <xdr:to>
      <xdr:col>81</xdr:col>
      <xdr:colOff>101600</xdr:colOff>
      <xdr:row>79</xdr:row>
      <xdr:rowOff>88836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79963</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24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159855</xdr:rowOff>
    </xdr:from>
    <xdr:to>
      <xdr:col>76</xdr:col>
      <xdr:colOff>165100</xdr:colOff>
      <xdr:row>79</xdr:row>
      <xdr:rowOff>90005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81132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25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161964</xdr:rowOff>
    </xdr:from>
    <xdr:to>
      <xdr:col>67</xdr:col>
      <xdr:colOff>101600</xdr:colOff>
      <xdr:row>79</xdr:row>
      <xdr:rowOff>92114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83241</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7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7631</xdr:rowOff>
    </xdr:from>
    <xdr:to>
      <xdr:col>85</xdr:col>
      <xdr:colOff>127000</xdr:colOff>
      <xdr:row>97</xdr:row>
      <xdr:rowOff>63081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38281"/>
          <a:ext cx="838200" cy="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98513</xdr:rowOff>
    </xdr:from>
    <xdr:to>
      <xdr:col>81</xdr:col>
      <xdr:colOff>50800</xdr:colOff>
      <xdr:row>97</xdr:row>
      <xdr:rowOff>7631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557713"/>
          <a:ext cx="889000" cy="8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33990</xdr:rowOff>
    </xdr:from>
    <xdr:to>
      <xdr:col>81</xdr:col>
      <xdr:colOff>101600</xdr:colOff>
      <xdr:row>97</xdr:row>
      <xdr:rowOff>135590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126717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75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98513</xdr:rowOff>
    </xdr:from>
    <xdr:to>
      <xdr:col>76</xdr:col>
      <xdr:colOff>114300</xdr:colOff>
      <xdr:row>96</xdr:row>
      <xdr:rowOff>99009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57713"/>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29021</xdr:rowOff>
    </xdr:from>
    <xdr:to>
      <xdr:col>76</xdr:col>
      <xdr:colOff>165100</xdr:colOff>
      <xdr:row>97</xdr:row>
      <xdr:rowOff>130621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121748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7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99009</xdr:rowOff>
    </xdr:from>
    <xdr:to>
      <xdr:col>71</xdr:col>
      <xdr:colOff>177800</xdr:colOff>
      <xdr:row>97</xdr:row>
      <xdr:rowOff>51758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58209"/>
          <a:ext cx="889000" cy="1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24450</xdr:rowOff>
    </xdr:from>
    <xdr:to>
      <xdr:col>72</xdr:col>
      <xdr:colOff>38100</xdr:colOff>
      <xdr:row>97</xdr:row>
      <xdr:rowOff>126050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117177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25746</xdr:rowOff>
    </xdr:from>
    <xdr:to>
      <xdr:col>67</xdr:col>
      <xdr:colOff>101600</xdr:colOff>
      <xdr:row>97</xdr:row>
      <xdr:rowOff>127346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118473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7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12281</xdr:rowOff>
    </xdr:from>
    <xdr:to>
      <xdr:col>85</xdr:col>
      <xdr:colOff>177800</xdr:colOff>
      <xdr:row>97</xdr:row>
      <xdr:rowOff>113881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98658</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5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128281</xdr:rowOff>
    </xdr:from>
    <xdr:to>
      <xdr:col>81</xdr:col>
      <xdr:colOff>101600</xdr:colOff>
      <xdr:row>97</xdr:row>
      <xdr:rowOff>58431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8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74958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36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47713</xdr:rowOff>
    </xdr:from>
    <xdr:to>
      <xdr:col>76</xdr:col>
      <xdr:colOff>165100</xdr:colOff>
      <xdr:row>96</xdr:row>
      <xdr:rowOff>149313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165840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48209</xdr:rowOff>
    </xdr:from>
    <xdr:to>
      <xdr:col>72</xdr:col>
      <xdr:colOff>38100</xdr:colOff>
      <xdr:row>96</xdr:row>
      <xdr:rowOff>149809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166336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28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958</xdr:rowOff>
    </xdr:from>
    <xdr:to>
      <xdr:col>67</xdr:col>
      <xdr:colOff>101600</xdr:colOff>
      <xdr:row>97</xdr:row>
      <xdr:rowOff>102558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119085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40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40132</xdr:rowOff>
    </xdr:from>
    <xdr:to>
      <xdr:col>112</xdr:col>
      <xdr:colOff>38100</xdr:colOff>
      <xdr:row>39</xdr:row>
      <xdr:rowOff>141732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158259</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5019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38390</xdr:rowOff>
    </xdr:from>
    <xdr:to>
      <xdr:col>107</xdr:col>
      <xdr:colOff>101600</xdr:colOff>
      <xdr:row>39</xdr:row>
      <xdr:rowOff>139990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2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156517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500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38390</xdr:rowOff>
    </xdr:from>
    <xdr:to>
      <xdr:col>102</xdr:col>
      <xdr:colOff>165100</xdr:colOff>
      <xdr:row>39</xdr:row>
      <xdr:rowOff>139990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2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156517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500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23477</xdr:rowOff>
    </xdr:from>
    <xdr:to>
      <xdr:col>98</xdr:col>
      <xdr:colOff>38100</xdr:colOff>
      <xdr:row>39</xdr:row>
      <xdr:rowOff>125077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141604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85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歳出決算総額ベースでの住民一人あたりコストは約４９万円である。類似団体平均を上回る項目は教育費である。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教育費は、一人あたり約５万６千円となっている。</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スクール構想に基づく一人一台のタブレット配備等による。今後、事業全体を精査し経費の節減に努める。</a:t>
          </a:r>
        </a:p>
        <a:p>
          <a:r>
            <a:rPr kumimoji="1" lang="ja-JP" altLang="en-US" sz="1300">
              <a:latin typeface="ＭＳ Ｐゴシック" panose="020B0600070205080204" pitchFamily="50" charset="-128"/>
              <a:ea typeface="ＭＳ Ｐゴシック" panose="020B0600070205080204" pitchFamily="50" charset="-128"/>
            </a:rPr>
            <a:t>その他、主なものとして、</a:t>
          </a:r>
        </a:p>
        <a:p>
          <a:r>
            <a:rPr kumimoji="1" lang="ja-JP" altLang="en-US" sz="1300">
              <a:latin typeface="ＭＳ Ｐゴシック" panose="020B0600070205080204" pitchFamily="50" charset="-128"/>
              <a:ea typeface="ＭＳ Ｐゴシック" panose="020B0600070205080204" pitchFamily="50" charset="-128"/>
            </a:rPr>
            <a:t>総務費は、一人あたり約７万１千円で、前年度比で約９万４千円減少となっている。これは、令和２年度に実施した市民一人当たり１０万円を給付した特別定額給付金給付事業の影響である。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民生費は、一人あたり</a:t>
          </a:r>
          <a:r>
            <a:rPr kumimoji="1" lang="ja-JP" altLang="en-US" sz="1300">
              <a:solidFill>
                <a:srgbClr val="FF0000"/>
              </a:solidFill>
              <a:latin typeface="ＭＳ Ｐゴシック" panose="020B0600070205080204" pitchFamily="50" charset="-128"/>
              <a:ea typeface="ＭＳ Ｐゴシック" panose="020B0600070205080204" pitchFamily="50" charset="-128"/>
            </a:rPr>
            <a:t>約１８万５千円</a:t>
          </a:r>
          <a:r>
            <a:rPr kumimoji="1" lang="ja-JP" altLang="en-US" sz="1300">
              <a:latin typeface="ＭＳ Ｐゴシック" panose="020B0600070205080204" pitchFamily="50" charset="-128"/>
              <a:ea typeface="ＭＳ Ｐゴシック" panose="020B0600070205080204" pitchFamily="50" charset="-128"/>
            </a:rPr>
            <a:t>で、前年度比で約２万８千円増加となっている。これは、子育て世帯への臨時特別給付金事業等の影響である。</a:t>
          </a:r>
        </a:p>
        <a:p>
          <a:r>
            <a:rPr kumimoji="1" lang="ja-JP" altLang="en-US" sz="1300">
              <a:latin typeface="ＭＳ Ｐゴシック" panose="020B0600070205080204" pitchFamily="50" charset="-128"/>
              <a:ea typeface="ＭＳ Ｐゴシック" panose="020B0600070205080204" pitchFamily="50" charset="-128"/>
            </a:rPr>
            <a:t>公債費は、一人あたり約４万３千円で、前年度比で約７千円減少となっている。これは、繰上償還の実施によるものである。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財政調整基金残高は前年度から２．２７ポイント増加しているが、これは、取崩額を上回る積立をしたことが要因である。</a:t>
          </a:r>
        </a:p>
        <a:p>
          <a:r>
            <a:rPr kumimoji="1" lang="ja-JP" altLang="en-US" sz="1350">
              <a:latin typeface="ＭＳ ゴシック" pitchFamily="49" charset="-128"/>
              <a:ea typeface="ＭＳ ゴシック" pitchFamily="49" charset="-128"/>
            </a:rPr>
            <a:t>実質収支額は前年度から２．５５ポイント増加しているが、これは、交付金や地方交付税が前年度額を上回ったこと等が要因である。また、厳しい財政状況を踏まえ、入札差金等については執行残として残す方針としていることも、高い水準となる要因である。</a:t>
          </a:r>
        </a:p>
        <a:p>
          <a:r>
            <a:rPr kumimoji="1" lang="ja-JP" altLang="en-US" sz="1350">
              <a:latin typeface="ＭＳ ゴシック" pitchFamily="49" charset="-128"/>
              <a:ea typeface="ＭＳ ゴシック" pitchFamily="49" charset="-128"/>
            </a:rPr>
            <a:t>実質単年度収支は６．２５ポイント増加した。これは、財政調整基金の取崩額が少なかったことが要因である。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黒字となっており、特に最大規模の一般会計においては、限られた歳入の範囲内で歳出予算を編成することを基本としている。また、適正化・効率化の観点から、執行においても創意工夫し、歳出削減につなげることを徹底している。今後も、財政調整基金の確保と、公債費の増加に対応するための減債基金を確保するため、一定の黒字を確保できる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80</v>
      </c>
      <c r="C2" s="179"/>
      <c r="D2" s="180"/>
    </row>
    <row r="3" spans="1:119" ht="18.75" customHeight="1" thickBot="1" x14ac:dyDescent="0.25">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38970940</v>
      </c>
      <c r="BO4" s="411"/>
      <c r="BP4" s="411"/>
      <c r="BQ4" s="411"/>
      <c r="BR4" s="411"/>
      <c r="BS4" s="411"/>
      <c r="BT4" s="411"/>
      <c r="BU4" s="412"/>
      <c r="BV4" s="410">
        <v>45837012</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10.7</v>
      </c>
      <c r="CU4" s="417"/>
      <c r="CV4" s="417"/>
      <c r="CW4" s="417"/>
      <c r="CX4" s="417"/>
      <c r="CY4" s="417"/>
      <c r="CZ4" s="417"/>
      <c r="DA4" s="418"/>
      <c r="DB4" s="416">
        <v>8.1</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36524983</v>
      </c>
      <c r="BO5" s="448"/>
      <c r="BP5" s="448"/>
      <c r="BQ5" s="448"/>
      <c r="BR5" s="448"/>
      <c r="BS5" s="448"/>
      <c r="BT5" s="448"/>
      <c r="BU5" s="449"/>
      <c r="BV5" s="447">
        <v>43950726</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89.5</v>
      </c>
      <c r="CU5" s="445"/>
      <c r="CV5" s="445"/>
      <c r="CW5" s="445"/>
      <c r="CX5" s="445"/>
      <c r="CY5" s="445"/>
      <c r="CZ5" s="445"/>
      <c r="DA5" s="446"/>
      <c r="DB5" s="444">
        <v>95.4</v>
      </c>
      <c r="DC5" s="445"/>
      <c r="DD5" s="445"/>
      <c r="DE5" s="445"/>
      <c r="DF5" s="445"/>
      <c r="DG5" s="445"/>
      <c r="DH5" s="445"/>
      <c r="DI5" s="446"/>
    </row>
    <row r="6" spans="1:119" ht="18.75" customHeight="1" x14ac:dyDescent="0.2">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2445957</v>
      </c>
      <c r="BO6" s="448"/>
      <c r="BP6" s="448"/>
      <c r="BQ6" s="448"/>
      <c r="BR6" s="448"/>
      <c r="BS6" s="448"/>
      <c r="BT6" s="448"/>
      <c r="BU6" s="449"/>
      <c r="BV6" s="447">
        <v>1886286</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95.1</v>
      </c>
      <c r="CU6" s="485"/>
      <c r="CV6" s="485"/>
      <c r="CW6" s="485"/>
      <c r="CX6" s="485"/>
      <c r="CY6" s="485"/>
      <c r="CZ6" s="485"/>
      <c r="DA6" s="486"/>
      <c r="DB6" s="484">
        <v>99.7</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93</v>
      </c>
      <c r="AV7" s="480"/>
      <c r="AW7" s="480"/>
      <c r="AX7" s="480"/>
      <c r="AY7" s="481" t="s">
        <v>104</v>
      </c>
      <c r="AZ7" s="482"/>
      <c r="BA7" s="482"/>
      <c r="BB7" s="482"/>
      <c r="BC7" s="482"/>
      <c r="BD7" s="482"/>
      <c r="BE7" s="482"/>
      <c r="BF7" s="482"/>
      <c r="BG7" s="482"/>
      <c r="BH7" s="482"/>
      <c r="BI7" s="482"/>
      <c r="BJ7" s="482"/>
      <c r="BK7" s="482"/>
      <c r="BL7" s="482"/>
      <c r="BM7" s="483"/>
      <c r="BN7" s="447">
        <v>89471</v>
      </c>
      <c r="BO7" s="448"/>
      <c r="BP7" s="448"/>
      <c r="BQ7" s="448"/>
      <c r="BR7" s="448"/>
      <c r="BS7" s="448"/>
      <c r="BT7" s="448"/>
      <c r="BU7" s="449"/>
      <c r="BV7" s="447">
        <v>138818</v>
      </c>
      <c r="BW7" s="448"/>
      <c r="BX7" s="448"/>
      <c r="BY7" s="448"/>
      <c r="BZ7" s="448"/>
      <c r="CA7" s="448"/>
      <c r="CB7" s="448"/>
      <c r="CC7" s="449"/>
      <c r="CD7" s="450" t="s">
        <v>105</v>
      </c>
      <c r="CE7" s="451"/>
      <c r="CF7" s="451"/>
      <c r="CG7" s="451"/>
      <c r="CH7" s="451"/>
      <c r="CI7" s="451"/>
      <c r="CJ7" s="451"/>
      <c r="CK7" s="451"/>
      <c r="CL7" s="451"/>
      <c r="CM7" s="451"/>
      <c r="CN7" s="451"/>
      <c r="CO7" s="451"/>
      <c r="CP7" s="451"/>
      <c r="CQ7" s="451"/>
      <c r="CR7" s="451"/>
      <c r="CS7" s="452"/>
      <c r="CT7" s="447">
        <v>22036624</v>
      </c>
      <c r="CU7" s="448"/>
      <c r="CV7" s="448"/>
      <c r="CW7" s="448"/>
      <c r="CX7" s="448"/>
      <c r="CY7" s="448"/>
      <c r="CZ7" s="448"/>
      <c r="DA7" s="449"/>
      <c r="DB7" s="447">
        <v>21472721</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106</v>
      </c>
      <c r="AN8" s="477"/>
      <c r="AO8" s="477"/>
      <c r="AP8" s="477"/>
      <c r="AQ8" s="477"/>
      <c r="AR8" s="477"/>
      <c r="AS8" s="477"/>
      <c r="AT8" s="478"/>
      <c r="AU8" s="479" t="s">
        <v>93</v>
      </c>
      <c r="AV8" s="480"/>
      <c r="AW8" s="480"/>
      <c r="AX8" s="480"/>
      <c r="AY8" s="481" t="s">
        <v>107</v>
      </c>
      <c r="AZ8" s="482"/>
      <c r="BA8" s="482"/>
      <c r="BB8" s="482"/>
      <c r="BC8" s="482"/>
      <c r="BD8" s="482"/>
      <c r="BE8" s="482"/>
      <c r="BF8" s="482"/>
      <c r="BG8" s="482"/>
      <c r="BH8" s="482"/>
      <c r="BI8" s="482"/>
      <c r="BJ8" s="482"/>
      <c r="BK8" s="482"/>
      <c r="BL8" s="482"/>
      <c r="BM8" s="483"/>
      <c r="BN8" s="447">
        <v>2356486</v>
      </c>
      <c r="BO8" s="448"/>
      <c r="BP8" s="448"/>
      <c r="BQ8" s="448"/>
      <c r="BR8" s="448"/>
      <c r="BS8" s="448"/>
      <c r="BT8" s="448"/>
      <c r="BU8" s="449"/>
      <c r="BV8" s="447">
        <v>1747468</v>
      </c>
      <c r="BW8" s="448"/>
      <c r="BX8" s="448"/>
      <c r="BY8" s="448"/>
      <c r="BZ8" s="448"/>
      <c r="CA8" s="448"/>
      <c r="CB8" s="448"/>
      <c r="CC8" s="449"/>
      <c r="CD8" s="450" t="s">
        <v>108</v>
      </c>
      <c r="CE8" s="451"/>
      <c r="CF8" s="451"/>
      <c r="CG8" s="451"/>
      <c r="CH8" s="451"/>
      <c r="CI8" s="451"/>
      <c r="CJ8" s="451"/>
      <c r="CK8" s="451"/>
      <c r="CL8" s="451"/>
      <c r="CM8" s="451"/>
      <c r="CN8" s="451"/>
      <c r="CO8" s="451"/>
      <c r="CP8" s="451"/>
      <c r="CQ8" s="451"/>
      <c r="CR8" s="451"/>
      <c r="CS8" s="452"/>
      <c r="CT8" s="487">
        <v>0.57999999999999996</v>
      </c>
      <c r="CU8" s="488"/>
      <c r="CV8" s="488"/>
      <c r="CW8" s="488"/>
      <c r="CX8" s="488"/>
      <c r="CY8" s="488"/>
      <c r="CZ8" s="488"/>
      <c r="DA8" s="489"/>
      <c r="DB8" s="487">
        <v>0.59</v>
      </c>
      <c r="DC8" s="488"/>
      <c r="DD8" s="488"/>
      <c r="DE8" s="488"/>
      <c r="DF8" s="488"/>
      <c r="DG8" s="488"/>
      <c r="DH8" s="488"/>
      <c r="DI8" s="489"/>
    </row>
    <row r="9" spans="1:119" ht="18.75" customHeight="1" thickBot="1" x14ac:dyDescent="0.25">
      <c r="A9" s="178"/>
      <c r="B9" s="441" t="s">
        <v>109</v>
      </c>
      <c r="C9" s="442"/>
      <c r="D9" s="442"/>
      <c r="E9" s="442"/>
      <c r="F9" s="442"/>
      <c r="G9" s="442"/>
      <c r="H9" s="442"/>
      <c r="I9" s="442"/>
      <c r="J9" s="442"/>
      <c r="K9" s="490"/>
      <c r="L9" s="491" t="s">
        <v>110</v>
      </c>
      <c r="M9" s="492"/>
      <c r="N9" s="492"/>
      <c r="O9" s="492"/>
      <c r="P9" s="492"/>
      <c r="Q9" s="493"/>
      <c r="R9" s="494">
        <v>74581</v>
      </c>
      <c r="S9" s="495"/>
      <c r="T9" s="495"/>
      <c r="U9" s="495"/>
      <c r="V9" s="496"/>
      <c r="W9" s="404" t="s">
        <v>111</v>
      </c>
      <c r="X9" s="405"/>
      <c r="Y9" s="405"/>
      <c r="Z9" s="405"/>
      <c r="AA9" s="405"/>
      <c r="AB9" s="405"/>
      <c r="AC9" s="405"/>
      <c r="AD9" s="405"/>
      <c r="AE9" s="405"/>
      <c r="AF9" s="405"/>
      <c r="AG9" s="405"/>
      <c r="AH9" s="405"/>
      <c r="AI9" s="405"/>
      <c r="AJ9" s="405"/>
      <c r="AK9" s="405"/>
      <c r="AL9" s="406"/>
      <c r="AM9" s="476" t="s">
        <v>112</v>
      </c>
      <c r="AN9" s="477"/>
      <c r="AO9" s="477"/>
      <c r="AP9" s="477"/>
      <c r="AQ9" s="477"/>
      <c r="AR9" s="477"/>
      <c r="AS9" s="477"/>
      <c r="AT9" s="478"/>
      <c r="AU9" s="479" t="s">
        <v>93</v>
      </c>
      <c r="AV9" s="480"/>
      <c r="AW9" s="480"/>
      <c r="AX9" s="480"/>
      <c r="AY9" s="481" t="s">
        <v>113</v>
      </c>
      <c r="AZ9" s="482"/>
      <c r="BA9" s="482"/>
      <c r="BB9" s="482"/>
      <c r="BC9" s="482"/>
      <c r="BD9" s="482"/>
      <c r="BE9" s="482"/>
      <c r="BF9" s="482"/>
      <c r="BG9" s="482"/>
      <c r="BH9" s="482"/>
      <c r="BI9" s="482"/>
      <c r="BJ9" s="482"/>
      <c r="BK9" s="482"/>
      <c r="BL9" s="482"/>
      <c r="BM9" s="483"/>
      <c r="BN9" s="447">
        <v>609018</v>
      </c>
      <c r="BO9" s="448"/>
      <c r="BP9" s="448"/>
      <c r="BQ9" s="448"/>
      <c r="BR9" s="448"/>
      <c r="BS9" s="448"/>
      <c r="BT9" s="448"/>
      <c r="BU9" s="449"/>
      <c r="BV9" s="447">
        <v>-108728</v>
      </c>
      <c r="BW9" s="448"/>
      <c r="BX9" s="448"/>
      <c r="BY9" s="448"/>
      <c r="BZ9" s="448"/>
      <c r="CA9" s="448"/>
      <c r="CB9" s="448"/>
      <c r="CC9" s="449"/>
      <c r="CD9" s="450" t="s">
        <v>114</v>
      </c>
      <c r="CE9" s="451"/>
      <c r="CF9" s="451"/>
      <c r="CG9" s="451"/>
      <c r="CH9" s="451"/>
      <c r="CI9" s="451"/>
      <c r="CJ9" s="451"/>
      <c r="CK9" s="451"/>
      <c r="CL9" s="451"/>
      <c r="CM9" s="451"/>
      <c r="CN9" s="451"/>
      <c r="CO9" s="451"/>
      <c r="CP9" s="451"/>
      <c r="CQ9" s="451"/>
      <c r="CR9" s="451"/>
      <c r="CS9" s="452"/>
      <c r="CT9" s="444">
        <v>11.7</v>
      </c>
      <c r="CU9" s="445"/>
      <c r="CV9" s="445"/>
      <c r="CW9" s="445"/>
      <c r="CX9" s="445"/>
      <c r="CY9" s="445"/>
      <c r="CZ9" s="445"/>
      <c r="DA9" s="446"/>
      <c r="DB9" s="444">
        <v>13.9</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115</v>
      </c>
      <c r="M10" s="477"/>
      <c r="N10" s="477"/>
      <c r="O10" s="477"/>
      <c r="P10" s="477"/>
      <c r="Q10" s="478"/>
      <c r="R10" s="498">
        <v>78391</v>
      </c>
      <c r="S10" s="499"/>
      <c r="T10" s="499"/>
      <c r="U10" s="499"/>
      <c r="V10" s="500"/>
      <c r="W10" s="435"/>
      <c r="X10" s="436"/>
      <c r="Y10" s="436"/>
      <c r="Z10" s="436"/>
      <c r="AA10" s="436"/>
      <c r="AB10" s="436"/>
      <c r="AC10" s="436"/>
      <c r="AD10" s="436"/>
      <c r="AE10" s="436"/>
      <c r="AF10" s="436"/>
      <c r="AG10" s="436"/>
      <c r="AH10" s="436"/>
      <c r="AI10" s="436"/>
      <c r="AJ10" s="436"/>
      <c r="AK10" s="436"/>
      <c r="AL10" s="439"/>
      <c r="AM10" s="476" t="s">
        <v>116</v>
      </c>
      <c r="AN10" s="477"/>
      <c r="AO10" s="477"/>
      <c r="AP10" s="477"/>
      <c r="AQ10" s="477"/>
      <c r="AR10" s="477"/>
      <c r="AS10" s="477"/>
      <c r="AT10" s="478"/>
      <c r="AU10" s="479" t="s">
        <v>117</v>
      </c>
      <c r="AV10" s="480"/>
      <c r="AW10" s="480"/>
      <c r="AX10" s="480"/>
      <c r="AY10" s="481" t="s">
        <v>118</v>
      </c>
      <c r="AZ10" s="482"/>
      <c r="BA10" s="482"/>
      <c r="BB10" s="482"/>
      <c r="BC10" s="482"/>
      <c r="BD10" s="482"/>
      <c r="BE10" s="482"/>
      <c r="BF10" s="482"/>
      <c r="BG10" s="482"/>
      <c r="BH10" s="482"/>
      <c r="BI10" s="482"/>
      <c r="BJ10" s="482"/>
      <c r="BK10" s="482"/>
      <c r="BL10" s="482"/>
      <c r="BM10" s="483"/>
      <c r="BN10" s="447">
        <v>54799</v>
      </c>
      <c r="BO10" s="448"/>
      <c r="BP10" s="448"/>
      <c r="BQ10" s="448"/>
      <c r="BR10" s="448"/>
      <c r="BS10" s="448"/>
      <c r="BT10" s="448"/>
      <c r="BU10" s="449"/>
      <c r="BV10" s="447">
        <v>226197</v>
      </c>
      <c r="BW10" s="448"/>
      <c r="BX10" s="448"/>
      <c r="BY10" s="448"/>
      <c r="BZ10" s="448"/>
      <c r="CA10" s="448"/>
      <c r="CB10" s="448"/>
      <c r="CC10" s="449"/>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120</v>
      </c>
      <c r="M11" s="502"/>
      <c r="N11" s="502"/>
      <c r="O11" s="502"/>
      <c r="P11" s="502"/>
      <c r="Q11" s="503"/>
      <c r="R11" s="504" t="s">
        <v>121</v>
      </c>
      <c r="S11" s="505"/>
      <c r="T11" s="505"/>
      <c r="U11" s="505"/>
      <c r="V11" s="506"/>
      <c r="W11" s="435"/>
      <c r="X11" s="436"/>
      <c r="Y11" s="436"/>
      <c r="Z11" s="436"/>
      <c r="AA11" s="436"/>
      <c r="AB11" s="436"/>
      <c r="AC11" s="436"/>
      <c r="AD11" s="436"/>
      <c r="AE11" s="436"/>
      <c r="AF11" s="436"/>
      <c r="AG11" s="436"/>
      <c r="AH11" s="436"/>
      <c r="AI11" s="436"/>
      <c r="AJ11" s="436"/>
      <c r="AK11" s="436"/>
      <c r="AL11" s="439"/>
      <c r="AM11" s="476" t="s">
        <v>122</v>
      </c>
      <c r="AN11" s="477"/>
      <c r="AO11" s="477"/>
      <c r="AP11" s="477"/>
      <c r="AQ11" s="477"/>
      <c r="AR11" s="477"/>
      <c r="AS11" s="477"/>
      <c r="AT11" s="478"/>
      <c r="AU11" s="479" t="s">
        <v>123</v>
      </c>
      <c r="AV11" s="480"/>
      <c r="AW11" s="480"/>
      <c r="AX11" s="480"/>
      <c r="AY11" s="481" t="s">
        <v>124</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441843</v>
      </c>
      <c r="BW11" s="448"/>
      <c r="BX11" s="448"/>
      <c r="BY11" s="448"/>
      <c r="BZ11" s="448"/>
      <c r="CA11" s="448"/>
      <c r="CB11" s="448"/>
      <c r="CC11" s="449"/>
      <c r="CD11" s="450" t="s">
        <v>125</v>
      </c>
      <c r="CE11" s="451"/>
      <c r="CF11" s="451"/>
      <c r="CG11" s="451"/>
      <c r="CH11" s="451"/>
      <c r="CI11" s="451"/>
      <c r="CJ11" s="451"/>
      <c r="CK11" s="451"/>
      <c r="CL11" s="451"/>
      <c r="CM11" s="451"/>
      <c r="CN11" s="451"/>
      <c r="CO11" s="451"/>
      <c r="CP11" s="451"/>
      <c r="CQ11" s="451"/>
      <c r="CR11" s="451"/>
      <c r="CS11" s="452"/>
      <c r="CT11" s="487" t="s">
        <v>126</v>
      </c>
      <c r="CU11" s="488"/>
      <c r="CV11" s="488"/>
      <c r="CW11" s="488"/>
      <c r="CX11" s="488"/>
      <c r="CY11" s="488"/>
      <c r="CZ11" s="488"/>
      <c r="DA11" s="489"/>
      <c r="DB11" s="487" t="s">
        <v>127</v>
      </c>
      <c r="DC11" s="488"/>
      <c r="DD11" s="488"/>
      <c r="DE11" s="488"/>
      <c r="DF11" s="488"/>
      <c r="DG11" s="488"/>
      <c r="DH11" s="488"/>
      <c r="DI11" s="489"/>
    </row>
    <row r="12" spans="1:119" ht="18.75" customHeight="1" x14ac:dyDescent="0.2">
      <c r="A12" s="178"/>
      <c r="B12" s="507" t="s">
        <v>128</v>
      </c>
      <c r="C12" s="508"/>
      <c r="D12" s="508"/>
      <c r="E12" s="508"/>
      <c r="F12" s="508"/>
      <c r="G12" s="508"/>
      <c r="H12" s="508"/>
      <c r="I12" s="508"/>
      <c r="J12" s="508"/>
      <c r="K12" s="509"/>
      <c r="L12" s="516" t="s">
        <v>129</v>
      </c>
      <c r="M12" s="517"/>
      <c r="N12" s="517"/>
      <c r="O12" s="517"/>
      <c r="P12" s="517"/>
      <c r="Q12" s="518"/>
      <c r="R12" s="519">
        <v>74856</v>
      </c>
      <c r="S12" s="520"/>
      <c r="T12" s="520"/>
      <c r="U12" s="520"/>
      <c r="V12" s="521"/>
      <c r="W12" s="522" t="s">
        <v>1</v>
      </c>
      <c r="X12" s="480"/>
      <c r="Y12" s="480"/>
      <c r="Z12" s="480"/>
      <c r="AA12" s="480"/>
      <c r="AB12" s="523"/>
      <c r="AC12" s="524" t="s">
        <v>130</v>
      </c>
      <c r="AD12" s="525"/>
      <c r="AE12" s="525"/>
      <c r="AF12" s="525"/>
      <c r="AG12" s="526"/>
      <c r="AH12" s="524" t="s">
        <v>131</v>
      </c>
      <c r="AI12" s="525"/>
      <c r="AJ12" s="525"/>
      <c r="AK12" s="525"/>
      <c r="AL12" s="527"/>
      <c r="AM12" s="476" t="s">
        <v>132</v>
      </c>
      <c r="AN12" s="477"/>
      <c r="AO12" s="477"/>
      <c r="AP12" s="477"/>
      <c r="AQ12" s="477"/>
      <c r="AR12" s="477"/>
      <c r="AS12" s="477"/>
      <c r="AT12" s="478"/>
      <c r="AU12" s="479" t="s">
        <v>133</v>
      </c>
      <c r="AV12" s="480"/>
      <c r="AW12" s="480"/>
      <c r="AX12" s="480"/>
      <c r="AY12" s="481" t="s">
        <v>134</v>
      </c>
      <c r="AZ12" s="482"/>
      <c r="BA12" s="482"/>
      <c r="BB12" s="482"/>
      <c r="BC12" s="482"/>
      <c r="BD12" s="482"/>
      <c r="BE12" s="482"/>
      <c r="BF12" s="482"/>
      <c r="BG12" s="482"/>
      <c r="BH12" s="482"/>
      <c r="BI12" s="482"/>
      <c r="BJ12" s="482"/>
      <c r="BK12" s="482"/>
      <c r="BL12" s="482"/>
      <c r="BM12" s="483"/>
      <c r="BN12" s="447">
        <v>418622</v>
      </c>
      <c r="BO12" s="448"/>
      <c r="BP12" s="448"/>
      <c r="BQ12" s="448"/>
      <c r="BR12" s="448"/>
      <c r="BS12" s="448"/>
      <c r="BT12" s="448"/>
      <c r="BU12" s="449"/>
      <c r="BV12" s="447">
        <v>1662153</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126</v>
      </c>
      <c r="CU12" s="488"/>
      <c r="CV12" s="488"/>
      <c r="CW12" s="488"/>
      <c r="CX12" s="488"/>
      <c r="CY12" s="488"/>
      <c r="CZ12" s="488"/>
      <c r="DA12" s="489"/>
      <c r="DB12" s="487" t="s">
        <v>136</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137</v>
      </c>
      <c r="N13" s="539"/>
      <c r="O13" s="539"/>
      <c r="P13" s="539"/>
      <c r="Q13" s="540"/>
      <c r="R13" s="531">
        <v>73986</v>
      </c>
      <c r="S13" s="532"/>
      <c r="T13" s="532"/>
      <c r="U13" s="532"/>
      <c r="V13" s="533"/>
      <c r="W13" s="463" t="s">
        <v>138</v>
      </c>
      <c r="X13" s="464"/>
      <c r="Y13" s="464"/>
      <c r="Z13" s="464"/>
      <c r="AA13" s="464"/>
      <c r="AB13" s="454"/>
      <c r="AC13" s="498">
        <v>2041</v>
      </c>
      <c r="AD13" s="499"/>
      <c r="AE13" s="499"/>
      <c r="AF13" s="499"/>
      <c r="AG13" s="541"/>
      <c r="AH13" s="498">
        <v>2475</v>
      </c>
      <c r="AI13" s="499"/>
      <c r="AJ13" s="499"/>
      <c r="AK13" s="499"/>
      <c r="AL13" s="500"/>
      <c r="AM13" s="476" t="s">
        <v>139</v>
      </c>
      <c r="AN13" s="477"/>
      <c r="AO13" s="477"/>
      <c r="AP13" s="477"/>
      <c r="AQ13" s="477"/>
      <c r="AR13" s="477"/>
      <c r="AS13" s="477"/>
      <c r="AT13" s="478"/>
      <c r="AU13" s="479" t="s">
        <v>140</v>
      </c>
      <c r="AV13" s="480"/>
      <c r="AW13" s="480"/>
      <c r="AX13" s="480"/>
      <c r="AY13" s="481" t="s">
        <v>141</v>
      </c>
      <c r="AZ13" s="482"/>
      <c r="BA13" s="482"/>
      <c r="BB13" s="482"/>
      <c r="BC13" s="482"/>
      <c r="BD13" s="482"/>
      <c r="BE13" s="482"/>
      <c r="BF13" s="482"/>
      <c r="BG13" s="482"/>
      <c r="BH13" s="482"/>
      <c r="BI13" s="482"/>
      <c r="BJ13" s="482"/>
      <c r="BK13" s="482"/>
      <c r="BL13" s="482"/>
      <c r="BM13" s="483"/>
      <c r="BN13" s="447">
        <v>245195</v>
      </c>
      <c r="BO13" s="448"/>
      <c r="BP13" s="448"/>
      <c r="BQ13" s="448"/>
      <c r="BR13" s="448"/>
      <c r="BS13" s="448"/>
      <c r="BT13" s="448"/>
      <c r="BU13" s="449"/>
      <c r="BV13" s="447">
        <v>-1102841</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4.4000000000000004</v>
      </c>
      <c r="CU13" s="445"/>
      <c r="CV13" s="445"/>
      <c r="CW13" s="445"/>
      <c r="CX13" s="445"/>
      <c r="CY13" s="445"/>
      <c r="CZ13" s="445"/>
      <c r="DA13" s="446"/>
      <c r="DB13" s="444">
        <v>5.0999999999999996</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143</v>
      </c>
      <c r="M14" s="529"/>
      <c r="N14" s="529"/>
      <c r="O14" s="529"/>
      <c r="P14" s="529"/>
      <c r="Q14" s="530"/>
      <c r="R14" s="531">
        <v>75847</v>
      </c>
      <c r="S14" s="532"/>
      <c r="T14" s="532"/>
      <c r="U14" s="532"/>
      <c r="V14" s="533"/>
      <c r="W14" s="437"/>
      <c r="X14" s="438"/>
      <c r="Y14" s="438"/>
      <c r="Z14" s="438"/>
      <c r="AA14" s="438"/>
      <c r="AB14" s="427"/>
      <c r="AC14" s="534">
        <v>5.8</v>
      </c>
      <c r="AD14" s="535"/>
      <c r="AE14" s="535"/>
      <c r="AF14" s="535"/>
      <c r="AG14" s="536"/>
      <c r="AH14" s="534">
        <v>6.7</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v>22.2</v>
      </c>
      <c r="CU14" s="546"/>
      <c r="CV14" s="546"/>
      <c r="CW14" s="546"/>
      <c r="CX14" s="546"/>
      <c r="CY14" s="546"/>
      <c r="CZ14" s="546"/>
      <c r="DA14" s="547"/>
      <c r="DB14" s="545">
        <v>28.4</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145</v>
      </c>
      <c r="N15" s="539"/>
      <c r="O15" s="539"/>
      <c r="P15" s="539"/>
      <c r="Q15" s="540"/>
      <c r="R15" s="531">
        <v>74997</v>
      </c>
      <c r="S15" s="532"/>
      <c r="T15" s="532"/>
      <c r="U15" s="532"/>
      <c r="V15" s="533"/>
      <c r="W15" s="463" t="s">
        <v>146</v>
      </c>
      <c r="X15" s="464"/>
      <c r="Y15" s="464"/>
      <c r="Z15" s="464"/>
      <c r="AA15" s="464"/>
      <c r="AB15" s="454"/>
      <c r="AC15" s="498">
        <v>9851</v>
      </c>
      <c r="AD15" s="499"/>
      <c r="AE15" s="499"/>
      <c r="AF15" s="499"/>
      <c r="AG15" s="541"/>
      <c r="AH15" s="498">
        <v>10546</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10101932</v>
      </c>
      <c r="BO15" s="411"/>
      <c r="BP15" s="411"/>
      <c r="BQ15" s="411"/>
      <c r="BR15" s="411"/>
      <c r="BS15" s="411"/>
      <c r="BT15" s="411"/>
      <c r="BU15" s="412"/>
      <c r="BV15" s="410">
        <v>10379055</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28</v>
      </c>
      <c r="AD16" s="535"/>
      <c r="AE16" s="535"/>
      <c r="AF16" s="535"/>
      <c r="AG16" s="536"/>
      <c r="AH16" s="534">
        <v>28.4</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18039422</v>
      </c>
      <c r="BO16" s="448"/>
      <c r="BP16" s="448"/>
      <c r="BQ16" s="448"/>
      <c r="BR16" s="448"/>
      <c r="BS16" s="448"/>
      <c r="BT16" s="448"/>
      <c r="BU16" s="449"/>
      <c r="BV16" s="447">
        <v>17527937</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23328</v>
      </c>
      <c r="AD17" s="499"/>
      <c r="AE17" s="499"/>
      <c r="AF17" s="499"/>
      <c r="AG17" s="541"/>
      <c r="AH17" s="498">
        <v>24053</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12723706</v>
      </c>
      <c r="BO17" s="448"/>
      <c r="BP17" s="448"/>
      <c r="BQ17" s="448"/>
      <c r="BR17" s="448"/>
      <c r="BS17" s="448"/>
      <c r="BT17" s="448"/>
      <c r="BU17" s="449"/>
      <c r="BV17" s="447">
        <v>13105055</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156</v>
      </c>
      <c r="C18" s="490"/>
      <c r="D18" s="490"/>
      <c r="E18" s="570"/>
      <c r="F18" s="570"/>
      <c r="G18" s="570"/>
      <c r="H18" s="570"/>
      <c r="I18" s="570"/>
      <c r="J18" s="570"/>
      <c r="K18" s="570"/>
      <c r="L18" s="571">
        <v>240.27</v>
      </c>
      <c r="M18" s="571"/>
      <c r="N18" s="571"/>
      <c r="O18" s="571"/>
      <c r="P18" s="571"/>
      <c r="Q18" s="571"/>
      <c r="R18" s="572"/>
      <c r="S18" s="572"/>
      <c r="T18" s="572"/>
      <c r="U18" s="572"/>
      <c r="V18" s="573"/>
      <c r="W18" s="465"/>
      <c r="X18" s="466"/>
      <c r="Y18" s="466"/>
      <c r="Z18" s="466"/>
      <c r="AA18" s="466"/>
      <c r="AB18" s="457"/>
      <c r="AC18" s="574">
        <v>66.2</v>
      </c>
      <c r="AD18" s="575"/>
      <c r="AE18" s="575"/>
      <c r="AF18" s="575"/>
      <c r="AG18" s="576"/>
      <c r="AH18" s="574">
        <v>64.900000000000006</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20731963</v>
      </c>
      <c r="BO18" s="448"/>
      <c r="BP18" s="448"/>
      <c r="BQ18" s="448"/>
      <c r="BR18" s="448"/>
      <c r="BS18" s="448"/>
      <c r="BT18" s="448"/>
      <c r="BU18" s="449"/>
      <c r="BV18" s="447">
        <v>20679770</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158</v>
      </c>
      <c r="C19" s="490"/>
      <c r="D19" s="490"/>
      <c r="E19" s="570"/>
      <c r="F19" s="570"/>
      <c r="G19" s="570"/>
      <c r="H19" s="570"/>
      <c r="I19" s="570"/>
      <c r="J19" s="570"/>
      <c r="K19" s="570"/>
      <c r="L19" s="578">
        <v>310</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27047896</v>
      </c>
      <c r="BO19" s="448"/>
      <c r="BP19" s="448"/>
      <c r="BQ19" s="448"/>
      <c r="BR19" s="448"/>
      <c r="BS19" s="448"/>
      <c r="BT19" s="448"/>
      <c r="BU19" s="449"/>
      <c r="BV19" s="447">
        <v>27092684</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160</v>
      </c>
      <c r="C20" s="490"/>
      <c r="D20" s="490"/>
      <c r="E20" s="570"/>
      <c r="F20" s="570"/>
      <c r="G20" s="570"/>
      <c r="H20" s="570"/>
      <c r="I20" s="570"/>
      <c r="J20" s="570"/>
      <c r="K20" s="570"/>
      <c r="L20" s="578">
        <v>29114</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34511971</v>
      </c>
      <c r="BO22" s="411"/>
      <c r="BP22" s="411"/>
      <c r="BQ22" s="411"/>
      <c r="BR22" s="411"/>
      <c r="BS22" s="411"/>
      <c r="BT22" s="411"/>
      <c r="BU22" s="412"/>
      <c r="BV22" s="410">
        <v>34992887</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20821603</v>
      </c>
      <c r="BO23" s="448"/>
      <c r="BP23" s="448"/>
      <c r="BQ23" s="448"/>
      <c r="BR23" s="448"/>
      <c r="BS23" s="448"/>
      <c r="BT23" s="448"/>
      <c r="BU23" s="449"/>
      <c r="BV23" s="447">
        <v>20626066</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170</v>
      </c>
      <c r="F24" s="477"/>
      <c r="G24" s="477"/>
      <c r="H24" s="477"/>
      <c r="I24" s="477"/>
      <c r="J24" s="477"/>
      <c r="K24" s="478"/>
      <c r="L24" s="498">
        <v>1</v>
      </c>
      <c r="M24" s="499"/>
      <c r="N24" s="499"/>
      <c r="O24" s="499"/>
      <c r="P24" s="541"/>
      <c r="Q24" s="498">
        <v>7425</v>
      </c>
      <c r="R24" s="499"/>
      <c r="S24" s="499"/>
      <c r="T24" s="499"/>
      <c r="U24" s="499"/>
      <c r="V24" s="541"/>
      <c r="W24" s="593"/>
      <c r="X24" s="594"/>
      <c r="Y24" s="595"/>
      <c r="Z24" s="497" t="s">
        <v>171</v>
      </c>
      <c r="AA24" s="477"/>
      <c r="AB24" s="477"/>
      <c r="AC24" s="477"/>
      <c r="AD24" s="477"/>
      <c r="AE24" s="477"/>
      <c r="AF24" s="477"/>
      <c r="AG24" s="478"/>
      <c r="AH24" s="498">
        <v>614</v>
      </c>
      <c r="AI24" s="499"/>
      <c r="AJ24" s="499"/>
      <c r="AK24" s="499"/>
      <c r="AL24" s="541"/>
      <c r="AM24" s="498">
        <v>1940854</v>
      </c>
      <c r="AN24" s="499"/>
      <c r="AO24" s="499"/>
      <c r="AP24" s="499"/>
      <c r="AQ24" s="499"/>
      <c r="AR24" s="541"/>
      <c r="AS24" s="498">
        <v>3161</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18209171</v>
      </c>
      <c r="BO24" s="448"/>
      <c r="BP24" s="448"/>
      <c r="BQ24" s="448"/>
      <c r="BR24" s="448"/>
      <c r="BS24" s="448"/>
      <c r="BT24" s="448"/>
      <c r="BU24" s="449"/>
      <c r="BV24" s="447">
        <v>18609280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173</v>
      </c>
      <c r="F25" s="477"/>
      <c r="G25" s="477"/>
      <c r="H25" s="477"/>
      <c r="I25" s="477"/>
      <c r="J25" s="477"/>
      <c r="K25" s="478"/>
      <c r="L25" s="498">
        <v>1</v>
      </c>
      <c r="M25" s="499"/>
      <c r="N25" s="499"/>
      <c r="O25" s="499"/>
      <c r="P25" s="541"/>
      <c r="Q25" s="498">
        <v>6615</v>
      </c>
      <c r="R25" s="499"/>
      <c r="S25" s="499"/>
      <c r="T25" s="499"/>
      <c r="U25" s="499"/>
      <c r="V25" s="541"/>
      <c r="W25" s="593"/>
      <c r="X25" s="594"/>
      <c r="Y25" s="595"/>
      <c r="Z25" s="497" t="s">
        <v>174</v>
      </c>
      <c r="AA25" s="477"/>
      <c r="AB25" s="477"/>
      <c r="AC25" s="477"/>
      <c r="AD25" s="477"/>
      <c r="AE25" s="477"/>
      <c r="AF25" s="477"/>
      <c r="AG25" s="478"/>
      <c r="AH25" s="498" t="s">
        <v>136</v>
      </c>
      <c r="AI25" s="499"/>
      <c r="AJ25" s="499"/>
      <c r="AK25" s="499"/>
      <c r="AL25" s="541"/>
      <c r="AM25" s="498" t="s">
        <v>136</v>
      </c>
      <c r="AN25" s="499"/>
      <c r="AO25" s="499"/>
      <c r="AP25" s="499"/>
      <c r="AQ25" s="499"/>
      <c r="AR25" s="541"/>
      <c r="AS25" s="498" t="s">
        <v>127</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3765801</v>
      </c>
      <c r="BO25" s="411"/>
      <c r="BP25" s="411"/>
      <c r="BQ25" s="411"/>
      <c r="BR25" s="411"/>
      <c r="BS25" s="411"/>
      <c r="BT25" s="411"/>
      <c r="BU25" s="412"/>
      <c r="BV25" s="410">
        <v>4241249</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176</v>
      </c>
      <c r="F26" s="477"/>
      <c r="G26" s="477"/>
      <c r="H26" s="477"/>
      <c r="I26" s="477"/>
      <c r="J26" s="477"/>
      <c r="K26" s="478"/>
      <c r="L26" s="498">
        <v>1</v>
      </c>
      <c r="M26" s="499"/>
      <c r="N26" s="499"/>
      <c r="O26" s="499"/>
      <c r="P26" s="541"/>
      <c r="Q26" s="498">
        <v>5985</v>
      </c>
      <c r="R26" s="499"/>
      <c r="S26" s="499"/>
      <c r="T26" s="499"/>
      <c r="U26" s="499"/>
      <c r="V26" s="541"/>
      <c r="W26" s="593"/>
      <c r="X26" s="594"/>
      <c r="Y26" s="595"/>
      <c r="Z26" s="497" t="s">
        <v>177</v>
      </c>
      <c r="AA26" s="599"/>
      <c r="AB26" s="599"/>
      <c r="AC26" s="599"/>
      <c r="AD26" s="599"/>
      <c r="AE26" s="599"/>
      <c r="AF26" s="599"/>
      <c r="AG26" s="600"/>
      <c r="AH26" s="498">
        <v>18</v>
      </c>
      <c r="AI26" s="499"/>
      <c r="AJ26" s="499"/>
      <c r="AK26" s="499"/>
      <c r="AL26" s="541"/>
      <c r="AM26" s="498">
        <v>63720</v>
      </c>
      <c r="AN26" s="499"/>
      <c r="AO26" s="499"/>
      <c r="AP26" s="499"/>
      <c r="AQ26" s="499"/>
      <c r="AR26" s="541"/>
      <c r="AS26" s="498">
        <v>3540</v>
      </c>
      <c r="AT26" s="499"/>
      <c r="AU26" s="499"/>
      <c r="AV26" s="499"/>
      <c r="AW26" s="499"/>
      <c r="AX26" s="500"/>
      <c r="AY26" s="450" t="s">
        <v>178</v>
      </c>
      <c r="AZ26" s="451"/>
      <c r="BA26" s="451"/>
      <c r="BB26" s="451"/>
      <c r="BC26" s="451"/>
      <c r="BD26" s="451"/>
      <c r="BE26" s="451"/>
      <c r="BF26" s="451"/>
      <c r="BG26" s="451"/>
      <c r="BH26" s="451"/>
      <c r="BI26" s="451"/>
      <c r="BJ26" s="451"/>
      <c r="BK26" s="451"/>
      <c r="BL26" s="451"/>
      <c r="BM26" s="452"/>
      <c r="BN26" s="447" t="s">
        <v>136</v>
      </c>
      <c r="BO26" s="448"/>
      <c r="BP26" s="448"/>
      <c r="BQ26" s="448"/>
      <c r="BR26" s="448"/>
      <c r="BS26" s="448"/>
      <c r="BT26" s="448"/>
      <c r="BU26" s="449"/>
      <c r="BV26" s="447" t="s">
        <v>136</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179</v>
      </c>
      <c r="F27" s="477"/>
      <c r="G27" s="477"/>
      <c r="H27" s="477"/>
      <c r="I27" s="477"/>
      <c r="J27" s="477"/>
      <c r="K27" s="478"/>
      <c r="L27" s="498">
        <v>1</v>
      </c>
      <c r="M27" s="499"/>
      <c r="N27" s="499"/>
      <c r="O27" s="499"/>
      <c r="P27" s="541"/>
      <c r="Q27" s="498">
        <v>4350</v>
      </c>
      <c r="R27" s="499"/>
      <c r="S27" s="499"/>
      <c r="T27" s="499"/>
      <c r="U27" s="499"/>
      <c r="V27" s="541"/>
      <c r="W27" s="593"/>
      <c r="X27" s="594"/>
      <c r="Y27" s="595"/>
      <c r="Z27" s="497" t="s">
        <v>180</v>
      </c>
      <c r="AA27" s="477"/>
      <c r="AB27" s="477"/>
      <c r="AC27" s="477"/>
      <c r="AD27" s="477"/>
      <c r="AE27" s="477"/>
      <c r="AF27" s="477"/>
      <c r="AG27" s="478"/>
      <c r="AH27" s="498">
        <v>32</v>
      </c>
      <c r="AI27" s="499"/>
      <c r="AJ27" s="499"/>
      <c r="AK27" s="499"/>
      <c r="AL27" s="541"/>
      <c r="AM27" s="498">
        <v>108825</v>
      </c>
      <c r="AN27" s="499"/>
      <c r="AO27" s="499"/>
      <c r="AP27" s="499"/>
      <c r="AQ27" s="499"/>
      <c r="AR27" s="541"/>
      <c r="AS27" s="498">
        <v>3401</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v>1184000</v>
      </c>
      <c r="BO27" s="567"/>
      <c r="BP27" s="567"/>
      <c r="BQ27" s="567"/>
      <c r="BR27" s="567"/>
      <c r="BS27" s="567"/>
      <c r="BT27" s="567"/>
      <c r="BU27" s="568"/>
      <c r="BV27" s="566">
        <v>1184000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182</v>
      </c>
      <c r="F28" s="477"/>
      <c r="G28" s="477"/>
      <c r="H28" s="477"/>
      <c r="I28" s="477"/>
      <c r="J28" s="477"/>
      <c r="K28" s="478"/>
      <c r="L28" s="498">
        <v>1</v>
      </c>
      <c r="M28" s="499"/>
      <c r="N28" s="499"/>
      <c r="O28" s="499"/>
      <c r="P28" s="541"/>
      <c r="Q28" s="498">
        <v>3900</v>
      </c>
      <c r="R28" s="499"/>
      <c r="S28" s="499"/>
      <c r="T28" s="499"/>
      <c r="U28" s="499"/>
      <c r="V28" s="541"/>
      <c r="W28" s="593"/>
      <c r="X28" s="594"/>
      <c r="Y28" s="595"/>
      <c r="Z28" s="497" t="s">
        <v>183</v>
      </c>
      <c r="AA28" s="477"/>
      <c r="AB28" s="477"/>
      <c r="AC28" s="477"/>
      <c r="AD28" s="477"/>
      <c r="AE28" s="477"/>
      <c r="AF28" s="477"/>
      <c r="AG28" s="478"/>
      <c r="AH28" s="498" t="s">
        <v>136</v>
      </c>
      <c r="AI28" s="499"/>
      <c r="AJ28" s="499"/>
      <c r="AK28" s="499"/>
      <c r="AL28" s="541"/>
      <c r="AM28" s="498" t="s">
        <v>136</v>
      </c>
      <c r="AN28" s="499"/>
      <c r="AO28" s="499"/>
      <c r="AP28" s="499"/>
      <c r="AQ28" s="499"/>
      <c r="AR28" s="541"/>
      <c r="AS28" s="498" t="s">
        <v>127</v>
      </c>
      <c r="AT28" s="499"/>
      <c r="AU28" s="499"/>
      <c r="AV28" s="499"/>
      <c r="AW28" s="499"/>
      <c r="AX28" s="500"/>
      <c r="AY28" s="601" t="s">
        <v>184</v>
      </c>
      <c r="AZ28" s="602"/>
      <c r="BA28" s="602"/>
      <c r="BB28" s="603"/>
      <c r="BC28" s="407" t="s">
        <v>47</v>
      </c>
      <c r="BD28" s="408"/>
      <c r="BE28" s="408"/>
      <c r="BF28" s="408"/>
      <c r="BG28" s="408"/>
      <c r="BH28" s="408"/>
      <c r="BI28" s="408"/>
      <c r="BJ28" s="408"/>
      <c r="BK28" s="408"/>
      <c r="BL28" s="408"/>
      <c r="BM28" s="409"/>
      <c r="BN28" s="410">
        <v>5795815</v>
      </c>
      <c r="BO28" s="411"/>
      <c r="BP28" s="411"/>
      <c r="BQ28" s="411"/>
      <c r="BR28" s="411"/>
      <c r="BS28" s="411"/>
      <c r="BT28" s="411"/>
      <c r="BU28" s="412"/>
      <c r="BV28" s="410">
        <v>5159638</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185</v>
      </c>
      <c r="F29" s="477"/>
      <c r="G29" s="477"/>
      <c r="H29" s="477"/>
      <c r="I29" s="477"/>
      <c r="J29" s="477"/>
      <c r="K29" s="478"/>
      <c r="L29" s="498">
        <v>16</v>
      </c>
      <c r="M29" s="499"/>
      <c r="N29" s="499"/>
      <c r="O29" s="499"/>
      <c r="P29" s="541"/>
      <c r="Q29" s="498">
        <v>3600</v>
      </c>
      <c r="R29" s="499"/>
      <c r="S29" s="499"/>
      <c r="T29" s="499"/>
      <c r="U29" s="499"/>
      <c r="V29" s="541"/>
      <c r="W29" s="596"/>
      <c r="X29" s="597"/>
      <c r="Y29" s="598"/>
      <c r="Z29" s="497" t="s">
        <v>186</v>
      </c>
      <c r="AA29" s="477"/>
      <c r="AB29" s="477"/>
      <c r="AC29" s="477"/>
      <c r="AD29" s="477"/>
      <c r="AE29" s="477"/>
      <c r="AF29" s="477"/>
      <c r="AG29" s="478"/>
      <c r="AH29" s="498">
        <v>646</v>
      </c>
      <c r="AI29" s="499"/>
      <c r="AJ29" s="499"/>
      <c r="AK29" s="499"/>
      <c r="AL29" s="541"/>
      <c r="AM29" s="498">
        <v>2049679</v>
      </c>
      <c r="AN29" s="499"/>
      <c r="AO29" s="499"/>
      <c r="AP29" s="499"/>
      <c r="AQ29" s="499"/>
      <c r="AR29" s="541"/>
      <c r="AS29" s="498">
        <v>3173</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1122227</v>
      </c>
      <c r="BO29" s="448"/>
      <c r="BP29" s="448"/>
      <c r="BQ29" s="448"/>
      <c r="BR29" s="448"/>
      <c r="BS29" s="448"/>
      <c r="BT29" s="448"/>
      <c r="BU29" s="449"/>
      <c r="BV29" s="447">
        <v>401052</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98.8</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4905781</v>
      </c>
      <c r="BO30" s="567"/>
      <c r="BP30" s="567"/>
      <c r="BQ30" s="567"/>
      <c r="BR30" s="567"/>
      <c r="BS30" s="567"/>
      <c r="BT30" s="567"/>
      <c r="BU30" s="568"/>
      <c r="BV30" s="566">
        <v>4511284</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195</v>
      </c>
      <c r="D33" s="471"/>
      <c r="E33" s="436" t="s">
        <v>196</v>
      </c>
      <c r="F33" s="436"/>
      <c r="G33" s="436"/>
      <c r="H33" s="436"/>
      <c r="I33" s="436"/>
      <c r="J33" s="436"/>
      <c r="K33" s="436"/>
      <c r="L33" s="436"/>
      <c r="M33" s="436"/>
      <c r="N33" s="436"/>
      <c r="O33" s="436"/>
      <c r="P33" s="436"/>
      <c r="Q33" s="436"/>
      <c r="R33" s="436"/>
      <c r="S33" s="436"/>
      <c r="T33" s="203"/>
      <c r="U33" s="471" t="s">
        <v>197</v>
      </c>
      <c r="V33" s="471"/>
      <c r="W33" s="436" t="s">
        <v>196</v>
      </c>
      <c r="X33" s="436"/>
      <c r="Y33" s="436"/>
      <c r="Z33" s="436"/>
      <c r="AA33" s="436"/>
      <c r="AB33" s="436"/>
      <c r="AC33" s="436"/>
      <c r="AD33" s="436"/>
      <c r="AE33" s="436"/>
      <c r="AF33" s="436"/>
      <c r="AG33" s="436"/>
      <c r="AH33" s="436"/>
      <c r="AI33" s="436"/>
      <c r="AJ33" s="436"/>
      <c r="AK33" s="436"/>
      <c r="AL33" s="203"/>
      <c r="AM33" s="471" t="s">
        <v>195</v>
      </c>
      <c r="AN33" s="471"/>
      <c r="AO33" s="436" t="s">
        <v>196</v>
      </c>
      <c r="AP33" s="436"/>
      <c r="AQ33" s="436"/>
      <c r="AR33" s="436"/>
      <c r="AS33" s="436"/>
      <c r="AT33" s="436"/>
      <c r="AU33" s="436"/>
      <c r="AV33" s="436"/>
      <c r="AW33" s="436"/>
      <c r="AX33" s="436"/>
      <c r="AY33" s="436"/>
      <c r="AZ33" s="436"/>
      <c r="BA33" s="436"/>
      <c r="BB33" s="436"/>
      <c r="BC33" s="436"/>
      <c r="BD33" s="204"/>
      <c r="BE33" s="436" t="s">
        <v>198</v>
      </c>
      <c r="BF33" s="436"/>
      <c r="BG33" s="436" t="s">
        <v>199</v>
      </c>
      <c r="BH33" s="436"/>
      <c r="BI33" s="436"/>
      <c r="BJ33" s="436"/>
      <c r="BK33" s="436"/>
      <c r="BL33" s="436"/>
      <c r="BM33" s="436"/>
      <c r="BN33" s="436"/>
      <c r="BO33" s="436"/>
      <c r="BP33" s="436"/>
      <c r="BQ33" s="436"/>
      <c r="BR33" s="436"/>
      <c r="BS33" s="436"/>
      <c r="BT33" s="436"/>
      <c r="BU33" s="436"/>
      <c r="BV33" s="204"/>
      <c r="BW33" s="471" t="s">
        <v>198</v>
      </c>
      <c r="BX33" s="471"/>
      <c r="BY33" s="436" t="s">
        <v>200</v>
      </c>
      <c r="BZ33" s="436"/>
      <c r="CA33" s="436"/>
      <c r="CB33" s="436"/>
      <c r="CC33" s="436"/>
      <c r="CD33" s="436"/>
      <c r="CE33" s="436"/>
      <c r="CF33" s="436"/>
      <c r="CG33" s="436"/>
      <c r="CH33" s="436"/>
      <c r="CI33" s="436"/>
      <c r="CJ33" s="436"/>
      <c r="CK33" s="436"/>
      <c r="CL33" s="436"/>
      <c r="CM33" s="436"/>
      <c r="CN33" s="203"/>
      <c r="CO33" s="471" t="s">
        <v>195</v>
      </c>
      <c r="CP33" s="471"/>
      <c r="CQ33" s="436" t="s">
        <v>201</v>
      </c>
      <c r="CR33" s="436"/>
      <c r="CS33" s="436"/>
      <c r="CT33" s="436"/>
      <c r="CU33" s="436"/>
      <c r="CV33" s="436"/>
      <c r="CW33" s="436"/>
      <c r="CX33" s="436"/>
      <c r="CY33" s="436"/>
      <c r="CZ33" s="436"/>
      <c r="DA33" s="436"/>
      <c r="DB33" s="436"/>
      <c r="DC33" s="436"/>
      <c r="DD33" s="436"/>
      <c r="DE33" s="436"/>
      <c r="DF33" s="203"/>
      <c r="DG33" s="636" t="s">
        <v>202</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渋川市水道事業会計</v>
      </c>
      <c r="AP34" s="638"/>
      <c r="AQ34" s="638"/>
      <c r="AR34" s="638"/>
      <c r="AS34" s="638"/>
      <c r="AT34" s="638"/>
      <c r="AU34" s="638"/>
      <c r="AV34" s="638"/>
      <c r="AW34" s="638"/>
      <c r="AX34" s="638"/>
      <c r="AY34" s="638"/>
      <c r="AZ34" s="638"/>
      <c r="BA34" s="638"/>
      <c r="BB34" s="638"/>
      <c r="BC34" s="638"/>
      <c r="BD34" s="178"/>
      <c r="BE34" s="637">
        <f>IF(BG34="","",MAX(C34:D43,U34:V43,AM34:AN43)+1)</f>
        <v>7</v>
      </c>
      <c r="BF34" s="637"/>
      <c r="BG34" s="638" t="str">
        <f>IF('各会計、関係団体の財政状況及び健全化判断比率'!B33="","",'各会計、関係団体の財政状況及び健全化判断比率'!B33)</f>
        <v>農産物直売事業特別会計</v>
      </c>
      <c r="BH34" s="638"/>
      <c r="BI34" s="638"/>
      <c r="BJ34" s="638"/>
      <c r="BK34" s="638"/>
      <c r="BL34" s="638"/>
      <c r="BM34" s="638"/>
      <c r="BN34" s="638"/>
      <c r="BO34" s="638"/>
      <c r="BP34" s="638"/>
      <c r="BQ34" s="638"/>
      <c r="BR34" s="638"/>
      <c r="BS34" s="638"/>
      <c r="BT34" s="638"/>
      <c r="BU34" s="638"/>
      <c r="BV34" s="178"/>
      <c r="BW34" s="637">
        <f>IF(BY34="","",MAX(C34:D43,U34:V43,AM34:AN43,BE34:BF43)+1)</f>
        <v>11</v>
      </c>
      <c r="BX34" s="637"/>
      <c r="BY34" s="638" t="str">
        <f>IF('各会計、関係団体の財政状況及び健全化判断比率'!B68="","",'各会計、関係団体の財政状況及び健全化判断比率'!B68)</f>
        <v>渋川地区広域市町村圏振興整備組合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渋川市まちづくり財団</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後期高齢者医療特別会計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渋川市下水道事業等会計</v>
      </c>
      <c r="AP35" s="638"/>
      <c r="AQ35" s="638"/>
      <c r="AR35" s="638"/>
      <c r="AS35" s="638"/>
      <c r="AT35" s="638"/>
      <c r="AU35" s="638"/>
      <c r="AV35" s="638"/>
      <c r="AW35" s="638"/>
      <c r="AX35" s="638"/>
      <c r="AY35" s="638"/>
      <c r="AZ35" s="638"/>
      <c r="BA35" s="638"/>
      <c r="BB35" s="638"/>
      <c r="BC35" s="638"/>
      <c r="BD35" s="178"/>
      <c r="BE35" s="637">
        <f t="shared" ref="BE35:BE43" si="1">IF(BG35="","",BE34+1)</f>
        <v>8</v>
      </c>
      <c r="BF35" s="637"/>
      <c r="BG35" s="638" t="str">
        <f>IF('各会計、関係団体の財政状況及び健全化判断比率'!B34="","",'各会計、関係団体の財政状況及び健全化判断比率'!B34)</f>
        <v>伊香保温泉観光施設事業特別会計</v>
      </c>
      <c r="BH35" s="638"/>
      <c r="BI35" s="638"/>
      <c r="BJ35" s="638"/>
      <c r="BK35" s="638"/>
      <c r="BL35" s="638"/>
      <c r="BM35" s="638"/>
      <c r="BN35" s="638"/>
      <c r="BO35" s="638"/>
      <c r="BP35" s="638"/>
      <c r="BQ35" s="638"/>
      <c r="BR35" s="638"/>
      <c r="BS35" s="638"/>
      <c r="BT35" s="638"/>
      <c r="BU35" s="638"/>
      <c r="BV35" s="178"/>
      <c r="BW35" s="637">
        <f t="shared" ref="BW35:BW43" si="2">IF(BY35="","",BW34+1)</f>
        <v>12</v>
      </c>
      <c r="BX35" s="637"/>
      <c r="BY35" s="638" t="str">
        <f>IF('各会計、関係団体の財政状況及び健全化判断比率'!B69="","",'各会計、関係団体の財政状況及び健全化判断比率'!B69)</f>
        <v>烏帽子山植林組合</v>
      </c>
      <c r="BZ35" s="638"/>
      <c r="CA35" s="638"/>
      <c r="CB35" s="638"/>
      <c r="CC35" s="638"/>
      <c r="CD35" s="638"/>
      <c r="CE35" s="638"/>
      <c r="CF35" s="638"/>
      <c r="CG35" s="638"/>
      <c r="CH35" s="638"/>
      <c r="CI35" s="638"/>
      <c r="CJ35" s="638"/>
      <c r="CK35" s="638"/>
      <c r="CL35" s="638"/>
      <c r="CM35" s="638"/>
      <c r="CN35" s="178"/>
      <c r="CO35" s="637">
        <f t="shared" ref="CO35:CO43" si="3">IF(CQ35="","",CO34+1)</f>
        <v>18</v>
      </c>
      <c r="CP35" s="637"/>
      <c r="CQ35" s="638" t="str">
        <f>IF('各会計、関係団体の財政状況及び健全化判断比率'!BS8="","",'各会計、関係団体の財政状況及び健全化判断比率'!BS8)</f>
        <v>渋川市土地開発公社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〇</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介護保険特別会計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9</v>
      </c>
      <c r="BF36" s="637"/>
      <c r="BG36" s="638" t="str">
        <f>IF('各会計、関係団体の財政状況及び健全化判断比率'!B35="","",'各会計、関係団体の財政状況及び健全化判断比率'!B35)</f>
        <v>小野上温泉事業特別会計</v>
      </c>
      <c r="BH36" s="638"/>
      <c r="BI36" s="638"/>
      <c r="BJ36" s="638"/>
      <c r="BK36" s="638"/>
      <c r="BL36" s="638"/>
      <c r="BM36" s="638"/>
      <c r="BN36" s="638"/>
      <c r="BO36" s="638"/>
      <c r="BP36" s="638"/>
      <c r="BQ36" s="638"/>
      <c r="BR36" s="638"/>
      <c r="BS36" s="638"/>
      <c r="BT36" s="638"/>
      <c r="BU36" s="638"/>
      <c r="BV36" s="178"/>
      <c r="BW36" s="637">
        <f t="shared" si="2"/>
        <v>13</v>
      </c>
      <c r="BX36" s="637"/>
      <c r="BY36" s="638" t="str">
        <f>IF('各会計、関係団体の財政状況及び健全化判断比率'!B70="","",'各会計、関係団体の財政状況及び健全化判断比率'!B70)</f>
        <v>群馬県市町村総合事務組合</v>
      </c>
      <c r="BZ36" s="638"/>
      <c r="CA36" s="638"/>
      <c r="CB36" s="638"/>
      <c r="CC36" s="638"/>
      <c r="CD36" s="638"/>
      <c r="CE36" s="638"/>
      <c r="CF36" s="638"/>
      <c r="CG36" s="638"/>
      <c r="CH36" s="638"/>
      <c r="CI36" s="638"/>
      <c r="CJ36" s="638"/>
      <c r="CK36" s="638"/>
      <c r="CL36" s="638"/>
      <c r="CM36" s="638"/>
      <c r="CN36" s="178"/>
      <c r="CO36" s="637">
        <f t="shared" si="3"/>
        <v>19</v>
      </c>
      <c r="CP36" s="637"/>
      <c r="CQ36" s="638" t="str">
        <f>IF('各会計、関係団体の財政状況及び健全化判断比率'!BS9="","",'各会計、関係団体の財政状況及び健全化判断比率'!BS9)</f>
        <v>子持産業振興</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f t="shared" si="1"/>
        <v>10</v>
      </c>
      <c r="BF37" s="637"/>
      <c r="BG37" s="638" t="str">
        <f>IF('各会計、関係団体の財政状況及び健全化判断比率'!B36="","",'各会計、関係団体の財政状況及び健全化判断比率'!B36)</f>
        <v>交流促進センター事業特別会計</v>
      </c>
      <c r="BH37" s="638"/>
      <c r="BI37" s="638"/>
      <c r="BJ37" s="638"/>
      <c r="BK37" s="638"/>
      <c r="BL37" s="638"/>
      <c r="BM37" s="638"/>
      <c r="BN37" s="638"/>
      <c r="BO37" s="638"/>
      <c r="BP37" s="638"/>
      <c r="BQ37" s="638"/>
      <c r="BR37" s="638"/>
      <c r="BS37" s="638"/>
      <c r="BT37" s="638"/>
      <c r="BU37" s="638"/>
      <c r="BV37" s="178"/>
      <c r="BW37" s="637">
        <f t="shared" si="2"/>
        <v>14</v>
      </c>
      <c r="BX37" s="637"/>
      <c r="BY37" s="638" t="str">
        <f>IF('各会計、関係団体の財政状況及び健全化判断比率'!B71="","",'各会計、関係団体の財政状況及び健全化判断比率'!B71)</f>
        <v>群馬県後期高齢者医療広域連合（一般会計）</v>
      </c>
      <c r="BZ37" s="638"/>
      <c r="CA37" s="638"/>
      <c r="CB37" s="638"/>
      <c r="CC37" s="638"/>
      <c r="CD37" s="638"/>
      <c r="CE37" s="638"/>
      <c r="CF37" s="638"/>
      <c r="CG37" s="638"/>
      <c r="CH37" s="638"/>
      <c r="CI37" s="638"/>
      <c r="CJ37" s="638"/>
      <c r="CK37" s="638"/>
      <c r="CL37" s="638"/>
      <c r="CM37" s="638"/>
      <c r="CN37" s="178"/>
      <c r="CO37" s="637">
        <f t="shared" si="3"/>
        <v>20</v>
      </c>
      <c r="CP37" s="637"/>
      <c r="CQ37" s="638" t="str">
        <f>IF('各会計、関係団体の財政状況及び健全化判断比率'!BS10="","",'各会計、関係団体の財政状況及び健全化判断比率'!BS10)</f>
        <v>渋川広域森林組合</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〇</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15</v>
      </c>
      <c r="BX38" s="637"/>
      <c r="BY38" s="638" t="str">
        <f>IF('各会計、関係団体の財政状況及び健全化判断比率'!B72="","",'各会計、関係団体の財政状況及び健全化判断比率'!B72)</f>
        <v>群馬県後期高齢者医療広域連合（事業会計）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16</v>
      </c>
      <c r="BX39" s="637"/>
      <c r="BY39" s="638" t="str">
        <f>IF('各会計、関係団体の財政状況及び健全化判断比率'!B73="","",'各会計、関係団体の財政状況及び健全化判断比率'!B73)</f>
        <v>群馬県市町村会館管理組合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640" t="s">
        <v>204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209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177" t="s">
        <v>600</v>
      </c>
    </row>
    <row r="54" spans="5:113" x14ac:dyDescent="0.2"/>
    <row r="55" spans="5:113" x14ac:dyDescent="0.2"/>
    <row r="56" spans="5:113" x14ac:dyDescent="0.2"/>
  </sheetData>
  <sheetProtection algorithmName="SHA-512" hashValue="3qLQPebK9OIP97/JhYbuyjTk3EnkmE0JTNisjTmAbj4J0uv4H5dP7ZnORIi9ZFAF36HM2zpN9g+8XRrCLnEYnA==" saltValue="VaHJlUCRup3MabKiZyQJ2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94" t="s">
        <v>566</v>
      </c>
      <c r="D34" s="1194"/>
      <c r="E34" s="1195"/>
      <c r="F34" s="32">
        <v>8.75</v>
      </c>
      <c r="G34" s="33">
        <v>7.05</v>
      </c>
      <c r="H34" s="33">
        <v>8.75</v>
      </c>
      <c r="I34" s="33">
        <v>8.1300000000000008</v>
      </c>
      <c r="J34" s="34">
        <v>10.69</v>
      </c>
      <c r="K34" s="22"/>
      <c r="L34" s="22"/>
      <c r="M34" s="22"/>
      <c r="N34" s="22"/>
      <c r="O34" s="22"/>
      <c r="P34" s="22"/>
    </row>
    <row r="35" spans="1:16" ht="39" customHeight="1" x14ac:dyDescent="0.2">
      <c r="A35" s="22"/>
      <c r="B35" s="35"/>
      <c r="C35" s="1188" t="s">
        <v>567</v>
      </c>
      <c r="D35" s="1189"/>
      <c r="E35" s="1190"/>
      <c r="F35" s="36">
        <v>5.51</v>
      </c>
      <c r="G35" s="37">
        <v>5</v>
      </c>
      <c r="H35" s="37">
        <v>4.76</v>
      </c>
      <c r="I35" s="37">
        <v>3.96</v>
      </c>
      <c r="J35" s="38">
        <v>3.43</v>
      </c>
      <c r="K35" s="22"/>
      <c r="L35" s="22"/>
      <c r="M35" s="22"/>
      <c r="N35" s="22"/>
      <c r="O35" s="22"/>
      <c r="P35" s="22"/>
    </row>
    <row r="36" spans="1:16" ht="39" customHeight="1" x14ac:dyDescent="0.2">
      <c r="A36" s="22"/>
      <c r="B36" s="35"/>
      <c r="C36" s="1188" t="s">
        <v>568</v>
      </c>
      <c r="D36" s="1189"/>
      <c r="E36" s="1190"/>
      <c r="F36" s="36">
        <v>0.53</v>
      </c>
      <c r="G36" s="37">
        <v>0.83</v>
      </c>
      <c r="H36" s="37">
        <v>0.32</v>
      </c>
      <c r="I36" s="37">
        <v>1.1499999999999999</v>
      </c>
      <c r="J36" s="38">
        <v>1.44</v>
      </c>
      <c r="K36" s="22"/>
      <c r="L36" s="22"/>
      <c r="M36" s="22"/>
      <c r="N36" s="22"/>
      <c r="O36" s="22"/>
      <c r="P36" s="22"/>
    </row>
    <row r="37" spans="1:16" ht="39" customHeight="1" x14ac:dyDescent="0.2">
      <c r="A37" s="22"/>
      <c r="B37" s="35"/>
      <c r="C37" s="1188" t="s">
        <v>569</v>
      </c>
      <c r="D37" s="1189"/>
      <c r="E37" s="1190"/>
      <c r="F37" s="36" t="s">
        <v>516</v>
      </c>
      <c r="G37" s="37" t="s">
        <v>516</v>
      </c>
      <c r="H37" s="37" t="s">
        <v>516</v>
      </c>
      <c r="I37" s="37">
        <v>1.5</v>
      </c>
      <c r="J37" s="38">
        <v>1.25</v>
      </c>
      <c r="K37" s="22"/>
      <c r="L37" s="22"/>
      <c r="M37" s="22"/>
      <c r="N37" s="22"/>
      <c r="O37" s="22"/>
      <c r="P37" s="22"/>
    </row>
    <row r="38" spans="1:16" ht="39" customHeight="1" x14ac:dyDescent="0.2">
      <c r="A38" s="22"/>
      <c r="B38" s="35"/>
      <c r="C38" s="1188" t="s">
        <v>570</v>
      </c>
      <c r="D38" s="1189"/>
      <c r="E38" s="1190"/>
      <c r="F38" s="36">
        <v>0.85</v>
      </c>
      <c r="G38" s="37">
        <v>0.54</v>
      </c>
      <c r="H38" s="37">
        <v>0.55000000000000004</v>
      </c>
      <c r="I38" s="37">
        <v>0.67</v>
      </c>
      <c r="J38" s="38">
        <v>0.82</v>
      </c>
      <c r="K38" s="22"/>
      <c r="L38" s="22"/>
      <c r="M38" s="22"/>
      <c r="N38" s="22"/>
      <c r="O38" s="22"/>
      <c r="P38" s="22"/>
    </row>
    <row r="39" spans="1:16" ht="39" customHeight="1" x14ac:dyDescent="0.2">
      <c r="A39" s="22"/>
      <c r="B39" s="35"/>
      <c r="C39" s="1188" t="s">
        <v>571</v>
      </c>
      <c r="D39" s="1189"/>
      <c r="E39" s="1190"/>
      <c r="F39" s="36">
        <v>0.1</v>
      </c>
      <c r="G39" s="37">
        <v>7.0000000000000007E-2</v>
      </c>
      <c r="H39" s="37">
        <v>0.13</v>
      </c>
      <c r="I39" s="37">
        <v>0.03</v>
      </c>
      <c r="J39" s="38">
        <v>0.1</v>
      </c>
      <c r="K39" s="22"/>
      <c r="L39" s="22"/>
      <c r="M39" s="22"/>
      <c r="N39" s="22"/>
      <c r="O39" s="22"/>
      <c r="P39" s="22"/>
    </row>
    <row r="40" spans="1:16" ht="39" customHeight="1" x14ac:dyDescent="0.2">
      <c r="A40" s="22"/>
      <c r="B40" s="35"/>
      <c r="C40" s="1188" t="s">
        <v>572</v>
      </c>
      <c r="D40" s="1189"/>
      <c r="E40" s="1190"/>
      <c r="F40" s="36">
        <v>0.01</v>
      </c>
      <c r="G40" s="37">
        <v>0.02</v>
      </c>
      <c r="H40" s="37">
        <v>0.02</v>
      </c>
      <c r="I40" s="37">
        <v>0.02</v>
      </c>
      <c r="J40" s="38">
        <v>0.02</v>
      </c>
      <c r="K40" s="22"/>
      <c r="L40" s="22"/>
      <c r="M40" s="22"/>
      <c r="N40" s="22"/>
      <c r="O40" s="22"/>
      <c r="P40" s="22"/>
    </row>
    <row r="41" spans="1:16" ht="39" customHeight="1" x14ac:dyDescent="0.2">
      <c r="A41" s="22"/>
      <c r="B41" s="35"/>
      <c r="C41" s="1188" t="s">
        <v>573</v>
      </c>
      <c r="D41" s="1189"/>
      <c r="E41" s="1190"/>
      <c r="F41" s="36">
        <v>0</v>
      </c>
      <c r="G41" s="37">
        <v>0</v>
      </c>
      <c r="H41" s="37">
        <v>0</v>
      </c>
      <c r="I41" s="37">
        <v>0</v>
      </c>
      <c r="J41" s="38">
        <v>0</v>
      </c>
      <c r="K41" s="22"/>
      <c r="L41" s="22"/>
      <c r="M41" s="22"/>
      <c r="N41" s="22"/>
      <c r="O41" s="22"/>
      <c r="P41" s="22"/>
    </row>
    <row r="42" spans="1:16" ht="39" customHeight="1" x14ac:dyDescent="0.2">
      <c r="A42" s="22"/>
      <c r="B42" s="39"/>
      <c r="C42" s="1188" t="s">
        <v>574</v>
      </c>
      <c r="D42" s="1189"/>
      <c r="E42" s="1190"/>
      <c r="F42" s="36" t="s">
        <v>516</v>
      </c>
      <c r="G42" s="37" t="s">
        <v>516</v>
      </c>
      <c r="H42" s="37" t="s">
        <v>516</v>
      </c>
      <c r="I42" s="37" t="s">
        <v>516</v>
      </c>
      <c r="J42" s="38" t="s">
        <v>516</v>
      </c>
      <c r="K42" s="22"/>
      <c r="L42" s="22"/>
      <c r="M42" s="22"/>
      <c r="N42" s="22"/>
      <c r="O42" s="22"/>
      <c r="P42" s="22"/>
    </row>
    <row r="43" spans="1:16" ht="39" customHeight="1" thickBot="1" x14ac:dyDescent="0.25">
      <c r="A43" s="22"/>
      <c r="B43" s="40"/>
      <c r="C43" s="1191" t="s">
        <v>575</v>
      </c>
      <c r="D43" s="1192"/>
      <c r="E43" s="1193"/>
      <c r="F43" s="41">
        <v>0.09</v>
      </c>
      <c r="G43" s="42">
        <v>0.01</v>
      </c>
      <c r="H43" s="42">
        <v>0.45</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mEG6iPLGnuGxQV+eGBDOHUqcb7AsuITmG0zXKIqjpwleeA01tANXLOvuK0lTGSkf3nRgrxqnurx4gFtxW2e+XA==" saltValue="X6XUPp3kJcnbXQdSfi33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O56" sqref="O56"/>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96" t="s">
        <v>10</v>
      </c>
      <c r="C45" s="1197"/>
      <c r="D45" s="58"/>
      <c r="E45" s="1202" t="s">
        <v>11</v>
      </c>
      <c r="F45" s="1202"/>
      <c r="G45" s="1202"/>
      <c r="H45" s="1202"/>
      <c r="I45" s="1202"/>
      <c r="J45" s="1203"/>
      <c r="K45" s="59">
        <v>3546</v>
      </c>
      <c r="L45" s="60">
        <v>3423</v>
      </c>
      <c r="M45" s="60">
        <v>3335</v>
      </c>
      <c r="N45" s="60">
        <v>3308</v>
      </c>
      <c r="O45" s="61">
        <v>3185</v>
      </c>
      <c r="P45" s="48"/>
      <c r="Q45" s="48"/>
      <c r="R45" s="48"/>
      <c r="S45" s="48"/>
      <c r="T45" s="48"/>
      <c r="U45" s="48"/>
    </row>
    <row r="46" spans="1:21" ht="30.75" customHeight="1" x14ac:dyDescent="0.2">
      <c r="A46" s="48"/>
      <c r="B46" s="1198"/>
      <c r="C46" s="1199"/>
      <c r="D46" s="62"/>
      <c r="E46" s="1204" t="s">
        <v>12</v>
      </c>
      <c r="F46" s="1204"/>
      <c r="G46" s="1204"/>
      <c r="H46" s="1204"/>
      <c r="I46" s="1204"/>
      <c r="J46" s="1205"/>
      <c r="K46" s="63" t="s">
        <v>516</v>
      </c>
      <c r="L46" s="64" t="s">
        <v>516</v>
      </c>
      <c r="M46" s="64" t="s">
        <v>516</v>
      </c>
      <c r="N46" s="64" t="s">
        <v>516</v>
      </c>
      <c r="O46" s="65" t="s">
        <v>516</v>
      </c>
      <c r="P46" s="48"/>
      <c r="Q46" s="48"/>
      <c r="R46" s="48"/>
      <c r="S46" s="48"/>
      <c r="T46" s="48"/>
      <c r="U46" s="48"/>
    </row>
    <row r="47" spans="1:21" ht="30.75" customHeight="1" x14ac:dyDescent="0.2">
      <c r="A47" s="48"/>
      <c r="B47" s="1198"/>
      <c r="C47" s="1199"/>
      <c r="D47" s="62"/>
      <c r="E47" s="1204" t="s">
        <v>13</v>
      </c>
      <c r="F47" s="1204"/>
      <c r="G47" s="1204"/>
      <c r="H47" s="1204"/>
      <c r="I47" s="1204"/>
      <c r="J47" s="1205"/>
      <c r="K47" s="63" t="s">
        <v>516</v>
      </c>
      <c r="L47" s="64" t="s">
        <v>516</v>
      </c>
      <c r="M47" s="64" t="s">
        <v>516</v>
      </c>
      <c r="N47" s="64" t="s">
        <v>516</v>
      </c>
      <c r="O47" s="65" t="s">
        <v>516</v>
      </c>
      <c r="P47" s="48"/>
      <c r="Q47" s="48"/>
      <c r="R47" s="48"/>
      <c r="S47" s="48"/>
      <c r="T47" s="48"/>
      <c r="U47" s="48"/>
    </row>
    <row r="48" spans="1:21" ht="30.75" customHeight="1" x14ac:dyDescent="0.2">
      <c r="A48" s="48"/>
      <c r="B48" s="1198"/>
      <c r="C48" s="1199"/>
      <c r="D48" s="62"/>
      <c r="E48" s="1204" t="s">
        <v>14</v>
      </c>
      <c r="F48" s="1204"/>
      <c r="G48" s="1204"/>
      <c r="H48" s="1204"/>
      <c r="I48" s="1204"/>
      <c r="J48" s="1205"/>
      <c r="K48" s="63">
        <v>1131</v>
      </c>
      <c r="L48" s="64">
        <v>1187</v>
      </c>
      <c r="M48" s="64">
        <v>1244</v>
      </c>
      <c r="N48" s="64">
        <v>1267</v>
      </c>
      <c r="O48" s="65">
        <v>1095</v>
      </c>
      <c r="P48" s="48"/>
      <c r="Q48" s="48"/>
      <c r="R48" s="48"/>
      <c r="S48" s="48"/>
      <c r="T48" s="48"/>
      <c r="U48" s="48"/>
    </row>
    <row r="49" spans="1:21" ht="30.75" customHeight="1" x14ac:dyDescent="0.2">
      <c r="A49" s="48"/>
      <c r="B49" s="1198"/>
      <c r="C49" s="1199"/>
      <c r="D49" s="62"/>
      <c r="E49" s="1204" t="s">
        <v>15</v>
      </c>
      <c r="F49" s="1204"/>
      <c r="G49" s="1204"/>
      <c r="H49" s="1204"/>
      <c r="I49" s="1204"/>
      <c r="J49" s="1205"/>
      <c r="K49" s="63">
        <v>219</v>
      </c>
      <c r="L49" s="64">
        <v>252</v>
      </c>
      <c r="M49" s="64">
        <v>247</v>
      </c>
      <c r="N49" s="64">
        <v>254</v>
      </c>
      <c r="O49" s="65">
        <v>214</v>
      </c>
      <c r="P49" s="48"/>
      <c r="Q49" s="48"/>
      <c r="R49" s="48"/>
      <c r="S49" s="48"/>
      <c r="T49" s="48"/>
      <c r="U49" s="48"/>
    </row>
    <row r="50" spans="1:21" ht="30.75" customHeight="1" x14ac:dyDescent="0.2">
      <c r="A50" s="48"/>
      <c r="B50" s="1198"/>
      <c r="C50" s="1199"/>
      <c r="D50" s="62"/>
      <c r="E50" s="1204" t="s">
        <v>16</v>
      </c>
      <c r="F50" s="1204"/>
      <c r="G50" s="1204"/>
      <c r="H50" s="1204"/>
      <c r="I50" s="1204"/>
      <c r="J50" s="1205"/>
      <c r="K50" s="63">
        <v>1</v>
      </c>
      <c r="L50" s="64">
        <v>1</v>
      </c>
      <c r="M50" s="64">
        <v>7</v>
      </c>
      <c r="N50" s="64">
        <v>1</v>
      </c>
      <c r="O50" s="65">
        <v>3</v>
      </c>
      <c r="P50" s="48"/>
      <c r="Q50" s="48"/>
      <c r="R50" s="48"/>
      <c r="S50" s="48"/>
      <c r="T50" s="48"/>
      <c r="U50" s="48"/>
    </row>
    <row r="51" spans="1:21" ht="30.75" customHeight="1" x14ac:dyDescent="0.2">
      <c r="A51" s="48"/>
      <c r="B51" s="1200"/>
      <c r="C51" s="1201"/>
      <c r="D51" s="66"/>
      <c r="E51" s="1204" t="s">
        <v>17</v>
      </c>
      <c r="F51" s="1204"/>
      <c r="G51" s="1204"/>
      <c r="H51" s="1204"/>
      <c r="I51" s="1204"/>
      <c r="J51" s="1205"/>
      <c r="K51" s="63" t="s">
        <v>516</v>
      </c>
      <c r="L51" s="64" t="s">
        <v>516</v>
      </c>
      <c r="M51" s="64" t="s">
        <v>516</v>
      </c>
      <c r="N51" s="64" t="s">
        <v>516</v>
      </c>
      <c r="O51" s="65" t="s">
        <v>516</v>
      </c>
      <c r="P51" s="48"/>
      <c r="Q51" s="48"/>
      <c r="R51" s="48"/>
      <c r="S51" s="48"/>
      <c r="T51" s="48"/>
      <c r="U51" s="48"/>
    </row>
    <row r="52" spans="1:21" ht="30.75" customHeight="1" x14ac:dyDescent="0.2">
      <c r="A52" s="48"/>
      <c r="B52" s="1206" t="s">
        <v>18</v>
      </c>
      <c r="C52" s="1207"/>
      <c r="D52" s="66"/>
      <c r="E52" s="1204" t="s">
        <v>19</v>
      </c>
      <c r="F52" s="1204"/>
      <c r="G52" s="1204"/>
      <c r="H52" s="1204"/>
      <c r="I52" s="1204"/>
      <c r="J52" s="1205"/>
      <c r="K52" s="63">
        <v>3743</v>
      </c>
      <c r="L52" s="64">
        <v>3851</v>
      </c>
      <c r="M52" s="64">
        <v>3956</v>
      </c>
      <c r="N52" s="64">
        <v>3950</v>
      </c>
      <c r="O52" s="65">
        <v>3852</v>
      </c>
      <c r="P52" s="48"/>
      <c r="Q52" s="48"/>
      <c r="R52" s="48"/>
      <c r="S52" s="48"/>
      <c r="T52" s="48"/>
      <c r="U52" s="48"/>
    </row>
    <row r="53" spans="1:21" ht="30.75" customHeight="1" thickBot="1" x14ac:dyDescent="0.25">
      <c r="A53" s="48"/>
      <c r="B53" s="1208" t="s">
        <v>20</v>
      </c>
      <c r="C53" s="1209"/>
      <c r="D53" s="67"/>
      <c r="E53" s="1210" t="s">
        <v>21</v>
      </c>
      <c r="F53" s="1210"/>
      <c r="G53" s="1210"/>
      <c r="H53" s="1210"/>
      <c r="I53" s="1210"/>
      <c r="J53" s="1211"/>
      <c r="K53" s="68">
        <v>1154</v>
      </c>
      <c r="L53" s="69">
        <v>1012</v>
      </c>
      <c r="M53" s="69">
        <v>877</v>
      </c>
      <c r="N53" s="69">
        <v>880</v>
      </c>
      <c r="O53" s="70">
        <v>645</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3">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12" t="s">
        <v>24</v>
      </c>
      <c r="C57" s="1213"/>
      <c r="D57" s="1216" t="s">
        <v>25</v>
      </c>
      <c r="E57" s="1217"/>
      <c r="F57" s="1217"/>
      <c r="G57" s="1217"/>
      <c r="H57" s="1217"/>
      <c r="I57" s="1217"/>
      <c r="J57" s="1218"/>
      <c r="K57" s="83"/>
      <c r="L57" s="84"/>
      <c r="M57" s="84"/>
      <c r="N57" s="84"/>
      <c r="O57" s="85"/>
    </row>
    <row r="58" spans="1:21" ht="31.5" customHeight="1" thickBot="1" x14ac:dyDescent="0.25">
      <c r="B58" s="1214"/>
      <c r="C58" s="1215"/>
      <c r="D58" s="1219" t="s">
        <v>26</v>
      </c>
      <c r="E58" s="1220"/>
      <c r="F58" s="1220"/>
      <c r="G58" s="1220"/>
      <c r="H58" s="1220"/>
      <c r="I58" s="1220"/>
      <c r="J58" s="1221"/>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FKPz+kJJ17AAhzyxUk/IF82g8Babk7ZKVFqRvbX3d6abuz7kcar57xV7jpNXnZmwzTsng7CmZYRhTIWHDiIUw==" saltValue="2gCV0gXPAUgFZwh9Vvko4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557</v>
      </c>
      <c r="J40" s="100" t="s">
        <v>558</v>
      </c>
      <c r="K40" s="100" t="s">
        <v>559</v>
      </c>
      <c r="L40" s="100" t="s">
        <v>560</v>
      </c>
      <c r="M40" s="101" t="s">
        <v>561</v>
      </c>
    </row>
    <row r="41" spans="2:13" ht="27.75" customHeight="1" x14ac:dyDescent="0.2">
      <c r="B41" s="1222" t="s">
        <v>29</v>
      </c>
      <c r="C41" s="1223"/>
      <c r="D41" s="102"/>
      <c r="E41" s="1228" t="s">
        <v>30</v>
      </c>
      <c r="F41" s="1228"/>
      <c r="G41" s="1228"/>
      <c r="H41" s="1229"/>
      <c r="I41" s="353">
        <v>38597</v>
      </c>
      <c r="J41" s="354">
        <v>35742</v>
      </c>
      <c r="K41" s="354">
        <v>35804</v>
      </c>
      <c r="L41" s="354">
        <v>34993</v>
      </c>
      <c r="M41" s="355">
        <v>34512</v>
      </c>
    </row>
    <row r="42" spans="2:13" ht="27.75" customHeight="1" x14ac:dyDescent="0.2">
      <c r="B42" s="1224"/>
      <c r="C42" s="1225"/>
      <c r="D42" s="103"/>
      <c r="E42" s="1230" t="s">
        <v>31</v>
      </c>
      <c r="F42" s="1230"/>
      <c r="G42" s="1230"/>
      <c r="H42" s="1231"/>
      <c r="I42" s="356" t="s">
        <v>516</v>
      </c>
      <c r="J42" s="357" t="s">
        <v>516</v>
      </c>
      <c r="K42" s="357" t="s">
        <v>516</v>
      </c>
      <c r="L42" s="357" t="s">
        <v>516</v>
      </c>
      <c r="M42" s="358" t="s">
        <v>516</v>
      </c>
    </row>
    <row r="43" spans="2:13" ht="27.75" customHeight="1" x14ac:dyDescent="0.2">
      <c r="B43" s="1224"/>
      <c r="C43" s="1225"/>
      <c r="D43" s="103"/>
      <c r="E43" s="1230" t="s">
        <v>32</v>
      </c>
      <c r="F43" s="1230"/>
      <c r="G43" s="1230"/>
      <c r="H43" s="1231"/>
      <c r="I43" s="356">
        <v>18549</v>
      </c>
      <c r="J43" s="357">
        <v>18194</v>
      </c>
      <c r="K43" s="357">
        <v>18083</v>
      </c>
      <c r="L43" s="357">
        <v>17958</v>
      </c>
      <c r="M43" s="358">
        <v>17063</v>
      </c>
    </row>
    <row r="44" spans="2:13" ht="27.75" customHeight="1" x14ac:dyDescent="0.2">
      <c r="B44" s="1224"/>
      <c r="C44" s="1225"/>
      <c r="D44" s="103"/>
      <c r="E44" s="1230" t="s">
        <v>33</v>
      </c>
      <c r="F44" s="1230"/>
      <c r="G44" s="1230"/>
      <c r="H44" s="1231"/>
      <c r="I44" s="356">
        <v>1919</v>
      </c>
      <c r="J44" s="357">
        <v>1734</v>
      </c>
      <c r="K44" s="357">
        <v>1523</v>
      </c>
      <c r="L44" s="357">
        <v>1439</v>
      </c>
      <c r="M44" s="358">
        <v>1471</v>
      </c>
    </row>
    <row r="45" spans="2:13" ht="27.75" customHeight="1" x14ac:dyDescent="0.2">
      <c r="B45" s="1224"/>
      <c r="C45" s="1225"/>
      <c r="D45" s="103"/>
      <c r="E45" s="1230" t="s">
        <v>34</v>
      </c>
      <c r="F45" s="1230"/>
      <c r="G45" s="1230"/>
      <c r="H45" s="1231"/>
      <c r="I45" s="356">
        <v>5682</v>
      </c>
      <c r="J45" s="357">
        <v>5293</v>
      </c>
      <c r="K45" s="357">
        <v>5301</v>
      </c>
      <c r="L45" s="357">
        <v>5116</v>
      </c>
      <c r="M45" s="358">
        <v>5022</v>
      </c>
    </row>
    <row r="46" spans="2:13" ht="27.75" customHeight="1" x14ac:dyDescent="0.2">
      <c r="B46" s="1224"/>
      <c r="C46" s="1225"/>
      <c r="D46" s="104"/>
      <c r="E46" s="1230" t="s">
        <v>35</v>
      </c>
      <c r="F46" s="1230"/>
      <c r="G46" s="1230"/>
      <c r="H46" s="1231"/>
      <c r="I46" s="356">
        <v>20</v>
      </c>
      <c r="J46" s="357">
        <v>8</v>
      </c>
      <c r="K46" s="357">
        <v>19</v>
      </c>
      <c r="L46" s="357">
        <v>11</v>
      </c>
      <c r="M46" s="358">
        <v>0</v>
      </c>
    </row>
    <row r="47" spans="2:13" ht="27.75" customHeight="1" x14ac:dyDescent="0.2">
      <c r="B47" s="1224"/>
      <c r="C47" s="1225"/>
      <c r="D47" s="105"/>
      <c r="E47" s="1232" t="s">
        <v>36</v>
      </c>
      <c r="F47" s="1233"/>
      <c r="G47" s="1233"/>
      <c r="H47" s="1234"/>
      <c r="I47" s="356" t="s">
        <v>516</v>
      </c>
      <c r="J47" s="357" t="s">
        <v>516</v>
      </c>
      <c r="K47" s="357" t="s">
        <v>516</v>
      </c>
      <c r="L47" s="357" t="s">
        <v>516</v>
      </c>
      <c r="M47" s="358" t="s">
        <v>516</v>
      </c>
    </row>
    <row r="48" spans="2:13" ht="27.75" customHeight="1" x14ac:dyDescent="0.2">
      <c r="B48" s="1224"/>
      <c r="C48" s="1225"/>
      <c r="D48" s="103"/>
      <c r="E48" s="1230" t="s">
        <v>37</v>
      </c>
      <c r="F48" s="1230"/>
      <c r="G48" s="1230"/>
      <c r="H48" s="1231"/>
      <c r="I48" s="356" t="s">
        <v>516</v>
      </c>
      <c r="J48" s="357" t="s">
        <v>516</v>
      </c>
      <c r="K48" s="357" t="s">
        <v>516</v>
      </c>
      <c r="L48" s="357" t="s">
        <v>516</v>
      </c>
      <c r="M48" s="358" t="s">
        <v>516</v>
      </c>
    </row>
    <row r="49" spans="2:13" ht="27.75" customHeight="1" x14ac:dyDescent="0.2">
      <c r="B49" s="1226"/>
      <c r="C49" s="1227"/>
      <c r="D49" s="103"/>
      <c r="E49" s="1230" t="s">
        <v>38</v>
      </c>
      <c r="F49" s="1230"/>
      <c r="G49" s="1230"/>
      <c r="H49" s="1231"/>
      <c r="I49" s="356" t="s">
        <v>516</v>
      </c>
      <c r="J49" s="357" t="s">
        <v>516</v>
      </c>
      <c r="K49" s="357" t="s">
        <v>516</v>
      </c>
      <c r="L49" s="357" t="s">
        <v>516</v>
      </c>
      <c r="M49" s="358" t="s">
        <v>516</v>
      </c>
    </row>
    <row r="50" spans="2:13" ht="27.75" customHeight="1" x14ac:dyDescent="0.2">
      <c r="B50" s="1235" t="s">
        <v>39</v>
      </c>
      <c r="C50" s="1236"/>
      <c r="D50" s="106"/>
      <c r="E50" s="1230" t="s">
        <v>40</v>
      </c>
      <c r="F50" s="1230"/>
      <c r="G50" s="1230"/>
      <c r="H50" s="1231"/>
      <c r="I50" s="356">
        <v>14848</v>
      </c>
      <c r="J50" s="357">
        <v>12947</v>
      </c>
      <c r="K50" s="357">
        <v>10941</v>
      </c>
      <c r="L50" s="357">
        <v>10294</v>
      </c>
      <c r="M50" s="358">
        <v>11892</v>
      </c>
    </row>
    <row r="51" spans="2:13" ht="27.75" customHeight="1" x14ac:dyDescent="0.2">
      <c r="B51" s="1224"/>
      <c r="C51" s="1225"/>
      <c r="D51" s="103"/>
      <c r="E51" s="1230" t="s">
        <v>41</v>
      </c>
      <c r="F51" s="1230"/>
      <c r="G51" s="1230"/>
      <c r="H51" s="1231"/>
      <c r="I51" s="356">
        <v>3251</v>
      </c>
      <c r="J51" s="357">
        <v>3515</v>
      </c>
      <c r="K51" s="357">
        <v>3277</v>
      </c>
      <c r="L51" s="357">
        <v>3006</v>
      </c>
      <c r="M51" s="358">
        <v>3652</v>
      </c>
    </row>
    <row r="52" spans="2:13" ht="27.75" customHeight="1" x14ac:dyDescent="0.2">
      <c r="B52" s="1226"/>
      <c r="C52" s="1227"/>
      <c r="D52" s="103"/>
      <c r="E52" s="1230" t="s">
        <v>42</v>
      </c>
      <c r="F52" s="1230"/>
      <c r="G52" s="1230"/>
      <c r="H52" s="1231"/>
      <c r="I52" s="356">
        <v>41807</v>
      </c>
      <c r="J52" s="357">
        <v>40539</v>
      </c>
      <c r="K52" s="357">
        <v>40880</v>
      </c>
      <c r="L52" s="357">
        <v>41124</v>
      </c>
      <c r="M52" s="358">
        <v>38398</v>
      </c>
    </row>
    <row r="53" spans="2:13" ht="27.75" customHeight="1" thickBot="1" x14ac:dyDescent="0.25">
      <c r="B53" s="1237" t="s">
        <v>43</v>
      </c>
      <c r="C53" s="1238"/>
      <c r="D53" s="107"/>
      <c r="E53" s="1239" t="s">
        <v>44</v>
      </c>
      <c r="F53" s="1239"/>
      <c r="G53" s="1239"/>
      <c r="H53" s="1240"/>
      <c r="I53" s="359">
        <v>4861</v>
      </c>
      <c r="J53" s="360">
        <v>3971</v>
      </c>
      <c r="K53" s="360">
        <v>5632</v>
      </c>
      <c r="L53" s="360">
        <v>5092</v>
      </c>
      <c r="M53" s="361">
        <v>4126</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PUVZi8lQVA8r3mebTdG6qqBKChkiDd9rEqdf/LefphYOANafqTP1fc9qxZmR4IyongKVQBfduA/kYmT0hWFpyA==" saltValue="d3g6kPflW9MhflfX7lDx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9" sqref="H59"/>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559</v>
      </c>
      <c r="G54" s="116" t="s">
        <v>560</v>
      </c>
      <c r="H54" s="117" t="s">
        <v>561</v>
      </c>
    </row>
    <row r="55" spans="2:8" ht="52.5" customHeight="1" x14ac:dyDescent="0.2">
      <c r="B55" s="118"/>
      <c r="C55" s="1249" t="s">
        <v>47</v>
      </c>
      <c r="D55" s="1249"/>
      <c r="E55" s="1250"/>
      <c r="F55" s="119">
        <v>5496</v>
      </c>
      <c r="G55" s="119">
        <v>5160</v>
      </c>
      <c r="H55" s="120">
        <v>5796</v>
      </c>
    </row>
    <row r="56" spans="2:8" ht="52.5" customHeight="1" x14ac:dyDescent="0.2">
      <c r="B56" s="121"/>
      <c r="C56" s="1251" t="s">
        <v>48</v>
      </c>
      <c r="D56" s="1251"/>
      <c r="E56" s="1252"/>
      <c r="F56" s="122">
        <v>725</v>
      </c>
      <c r="G56" s="122">
        <v>401</v>
      </c>
      <c r="H56" s="123">
        <v>1122</v>
      </c>
    </row>
    <row r="57" spans="2:8" ht="53.25" customHeight="1" x14ac:dyDescent="0.2">
      <c r="B57" s="121"/>
      <c r="C57" s="1253" t="s">
        <v>49</v>
      </c>
      <c r="D57" s="1253"/>
      <c r="E57" s="1254"/>
      <c r="F57" s="124">
        <v>4247</v>
      </c>
      <c r="G57" s="124">
        <v>4511</v>
      </c>
      <c r="H57" s="125">
        <v>4906</v>
      </c>
    </row>
    <row r="58" spans="2:8" ht="45.75" customHeight="1" x14ac:dyDescent="0.2">
      <c r="B58" s="126"/>
      <c r="C58" s="1241" t="s">
        <v>582</v>
      </c>
      <c r="D58" s="1242"/>
      <c r="E58" s="1243"/>
      <c r="F58" s="127">
        <v>2293</v>
      </c>
      <c r="G58" s="127">
        <v>2554</v>
      </c>
      <c r="H58" s="128">
        <v>2810</v>
      </c>
    </row>
    <row r="59" spans="2:8" ht="45.75" customHeight="1" x14ac:dyDescent="0.2">
      <c r="B59" s="126"/>
      <c r="C59" s="1241" t="s">
        <v>583</v>
      </c>
      <c r="D59" s="1242"/>
      <c r="E59" s="1243"/>
      <c r="F59" s="127">
        <v>501</v>
      </c>
      <c r="G59" s="127">
        <v>602</v>
      </c>
      <c r="H59" s="128">
        <v>703</v>
      </c>
    </row>
    <row r="60" spans="2:8" ht="45.75" customHeight="1" x14ac:dyDescent="0.2">
      <c r="B60" s="126"/>
      <c r="C60" s="1241" t="s">
        <v>584</v>
      </c>
      <c r="D60" s="1242"/>
      <c r="E60" s="1243"/>
      <c r="F60" s="127">
        <v>622</v>
      </c>
      <c r="G60" s="127">
        <v>603</v>
      </c>
      <c r="H60" s="128">
        <v>601</v>
      </c>
    </row>
    <row r="61" spans="2:8" ht="45.75" customHeight="1" x14ac:dyDescent="0.2">
      <c r="B61" s="126"/>
      <c r="C61" s="1241" t="s">
        <v>585</v>
      </c>
      <c r="D61" s="1242"/>
      <c r="E61" s="1243"/>
      <c r="F61" s="127">
        <v>303</v>
      </c>
      <c r="G61" s="127">
        <v>278</v>
      </c>
      <c r="H61" s="128">
        <v>244</v>
      </c>
    </row>
    <row r="62" spans="2:8" ht="45.75" customHeight="1" thickBot="1" x14ac:dyDescent="0.25">
      <c r="B62" s="129"/>
      <c r="C62" s="1244" t="s">
        <v>586</v>
      </c>
      <c r="D62" s="1245"/>
      <c r="E62" s="1246"/>
      <c r="F62" s="130">
        <v>213</v>
      </c>
      <c r="G62" s="130">
        <v>184</v>
      </c>
      <c r="H62" s="131">
        <v>231</v>
      </c>
    </row>
    <row r="63" spans="2:8" ht="52.5" customHeight="1" thickBot="1" x14ac:dyDescent="0.25">
      <c r="B63" s="132"/>
      <c r="C63" s="1247" t="s">
        <v>50</v>
      </c>
      <c r="D63" s="1247"/>
      <c r="E63" s="1248"/>
      <c r="F63" s="133">
        <v>10467</v>
      </c>
      <c r="G63" s="133">
        <v>10072</v>
      </c>
      <c r="H63" s="134">
        <v>11824</v>
      </c>
    </row>
    <row r="64" spans="2:8" ht="13" x14ac:dyDescent="0.2"/>
  </sheetData>
  <sheetProtection algorithmName="SHA-512" hashValue="HdmsWKXmxChrz7vx6I/NJzgnM8x1hrq4xyW5jlYTFImAjW6ZOKJ+AP0eto2vqGCq0f+WpaIXoXz5OgzATVr0Iw==" saltValue="hqhCxB9Sw8JcGpmJMs5S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election activeCell="CE38" sqref="CE38"/>
    </sheetView>
  </sheetViews>
  <sheetFormatPr defaultColWidth="0" defaultRowHeight="13.5" customHeight="1" zeroHeight="1" x14ac:dyDescent="0.2"/>
  <cols>
    <col min="1" max="1" width="6.36328125" style="370" customWidth="1"/>
    <col min="2" max="107" width="2.453125" style="370" customWidth="1"/>
    <col min="108" max="108" width="6.08984375" style="377" customWidth="1"/>
    <col min="109" max="109" width="5.90625" style="376" customWidth="1"/>
    <col min="110" max="16384" width="8.63281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7" customFormat="1" ht="13"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7" customFormat="1" ht="13"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7" customFormat="1" ht="13"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7" customFormat="1" ht="13"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7" customFormat="1" ht="13"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7" customFormat="1" ht="13"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7" customFormat="1" ht="13"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7" customFormat="1" ht="13"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7" customFormat="1" ht="13"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7" customFormat="1" ht="13"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7" customFormat="1" ht="13"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7" customFormat="1" ht="13"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7" customFormat="1" ht="13"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7" customFormat="1" ht="13"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7" customFormat="1" ht="13"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 x14ac:dyDescent="0.2">
      <c r="DD19" s="370"/>
      <c r="DE19" s="370"/>
    </row>
    <row r="20" spans="1:109" ht="13"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 x14ac:dyDescent="0.2">
      <c r="B23" s="376"/>
    </row>
    <row r="24" spans="1:109" ht="13" x14ac:dyDescent="0.2">
      <c r="B24" s="376"/>
    </row>
    <row r="25" spans="1:109" ht="13" x14ac:dyDescent="0.2">
      <c r="B25" s="376"/>
    </row>
    <row r="26" spans="1:109" ht="13" x14ac:dyDescent="0.2">
      <c r="B26" s="376"/>
    </row>
    <row r="27" spans="1:109" ht="13" x14ac:dyDescent="0.2">
      <c r="B27" s="376"/>
    </row>
    <row r="28" spans="1:109" ht="13" x14ac:dyDescent="0.2">
      <c r="B28" s="376"/>
    </row>
    <row r="29" spans="1:109" ht="13" x14ac:dyDescent="0.2">
      <c r="B29" s="376"/>
    </row>
    <row r="30" spans="1:109" ht="13" x14ac:dyDescent="0.2">
      <c r="B30" s="376"/>
    </row>
    <row r="31" spans="1:109" ht="13" x14ac:dyDescent="0.2">
      <c r="B31" s="376"/>
    </row>
    <row r="32" spans="1:109" ht="13" x14ac:dyDescent="0.2">
      <c r="B32" s="376"/>
    </row>
    <row r="33" spans="2:109" ht="13" x14ac:dyDescent="0.2">
      <c r="B33" s="376"/>
    </row>
    <row r="34" spans="2:109" ht="13" x14ac:dyDescent="0.2">
      <c r="B34" s="376"/>
    </row>
    <row r="35" spans="2:109" ht="13" x14ac:dyDescent="0.2">
      <c r="B35" s="376"/>
    </row>
    <row r="36" spans="2:109" ht="13" x14ac:dyDescent="0.2">
      <c r="B36" s="376"/>
    </row>
    <row r="37" spans="2:109" ht="13" x14ac:dyDescent="0.2">
      <c r="B37" s="376"/>
    </row>
    <row r="38" spans="2:109" ht="13" x14ac:dyDescent="0.2">
      <c r="B38" s="376"/>
    </row>
    <row r="39" spans="2:109" ht="13"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 x14ac:dyDescent="0.2">
      <c r="B40" s="381"/>
      <c r="DD40" s="381"/>
      <c r="DE40" s="370"/>
    </row>
    <row r="41" spans="2:109" ht="16.5" x14ac:dyDescent="0.2">
      <c r="B41" s="382" t="s">
        <v>601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 x14ac:dyDescent="0.2">
      <c r="B42" s="376"/>
      <c r="G42" s="383"/>
      <c r="I42" s="384"/>
      <c r="J42" s="384"/>
      <c r="K42" s="384"/>
      <c r="AM42" s="383"/>
      <c r="AN42" s="383" t="s">
        <v>602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55" t="s">
        <v>610</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 x14ac:dyDescent="0.2">
      <c r="B44" s="37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 x14ac:dyDescent="0.2">
      <c r="B45" s="37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 x14ac:dyDescent="0.2">
      <c r="B46" s="37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 x14ac:dyDescent="0.2">
      <c r="B47" s="37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 x14ac:dyDescent="0.2">
      <c r="B49" s="376"/>
      <c r="AN49" s="370" t="s">
        <v>603</v>
      </c>
    </row>
    <row r="50" spans="1:109" ht="13" x14ac:dyDescent="0.2">
      <c r="B50" s="376"/>
      <c r="G50" s="1264"/>
      <c r="H50" s="1264"/>
      <c r="I50" s="1264"/>
      <c r="J50" s="1264"/>
      <c r="K50" s="386"/>
      <c r="L50" s="386"/>
      <c r="M50" s="387"/>
      <c r="N50" s="387"/>
      <c r="AN50" s="1265"/>
      <c r="AO50" s="1266"/>
      <c r="AP50" s="1266"/>
      <c r="AQ50" s="1266"/>
      <c r="AR50" s="1266"/>
      <c r="AS50" s="1266"/>
      <c r="AT50" s="1266"/>
      <c r="AU50" s="1266"/>
      <c r="AV50" s="1266"/>
      <c r="AW50" s="1266"/>
      <c r="AX50" s="1266"/>
      <c r="AY50" s="1266"/>
      <c r="AZ50" s="1266"/>
      <c r="BA50" s="1266"/>
      <c r="BB50" s="1266"/>
      <c r="BC50" s="1266"/>
      <c r="BD50" s="1266"/>
      <c r="BE50" s="1266"/>
      <c r="BF50" s="1266"/>
      <c r="BG50" s="1266"/>
      <c r="BH50" s="1266"/>
      <c r="BI50" s="1266"/>
      <c r="BJ50" s="1266"/>
      <c r="BK50" s="1266"/>
      <c r="BL50" s="1266"/>
      <c r="BM50" s="1266"/>
      <c r="BN50" s="1266"/>
      <c r="BO50" s="1267"/>
      <c r="BP50" s="1268" t="s">
        <v>557</v>
      </c>
      <c r="BQ50" s="1268"/>
      <c r="BR50" s="1268"/>
      <c r="BS50" s="1268"/>
      <c r="BT50" s="1268"/>
      <c r="BU50" s="1268"/>
      <c r="BV50" s="1268"/>
      <c r="BW50" s="1268"/>
      <c r="BX50" s="1268" t="s">
        <v>558</v>
      </c>
      <c r="BY50" s="1268"/>
      <c r="BZ50" s="1268"/>
      <c r="CA50" s="1268"/>
      <c r="CB50" s="1268"/>
      <c r="CC50" s="1268"/>
      <c r="CD50" s="1268"/>
      <c r="CE50" s="1268"/>
      <c r="CF50" s="1268" t="s">
        <v>559</v>
      </c>
      <c r="CG50" s="1268"/>
      <c r="CH50" s="1268"/>
      <c r="CI50" s="1268"/>
      <c r="CJ50" s="1268"/>
      <c r="CK50" s="1268"/>
      <c r="CL50" s="1268"/>
      <c r="CM50" s="1268"/>
      <c r="CN50" s="1268" t="s">
        <v>560</v>
      </c>
      <c r="CO50" s="1268"/>
      <c r="CP50" s="1268"/>
      <c r="CQ50" s="1268"/>
      <c r="CR50" s="1268"/>
      <c r="CS50" s="1268"/>
      <c r="CT50" s="1268"/>
      <c r="CU50" s="1268"/>
      <c r="CV50" s="1268" t="s">
        <v>561</v>
      </c>
      <c r="CW50" s="1268"/>
      <c r="CX50" s="1268"/>
      <c r="CY50" s="1268"/>
      <c r="CZ50" s="1268"/>
      <c r="DA50" s="1268"/>
      <c r="DB50" s="1268"/>
      <c r="DC50" s="1268"/>
    </row>
    <row r="51" spans="1:109" ht="13.5" customHeight="1" x14ac:dyDescent="0.2">
      <c r="B51" s="376"/>
      <c r="G51" s="1274"/>
      <c r="H51" s="1274"/>
      <c r="I51" s="1272"/>
      <c r="J51" s="1272"/>
      <c r="K51" s="1270"/>
      <c r="L51" s="1270"/>
      <c r="M51" s="1270"/>
      <c r="N51" s="1270"/>
      <c r="AM51" s="385"/>
      <c r="AN51" s="1271" t="s">
        <v>604</v>
      </c>
      <c r="AO51" s="1271"/>
      <c r="AP51" s="1271"/>
      <c r="AQ51" s="1271"/>
      <c r="AR51" s="1271"/>
      <c r="AS51" s="1271"/>
      <c r="AT51" s="1271"/>
      <c r="AU51" s="1271"/>
      <c r="AV51" s="1271"/>
      <c r="AW51" s="1271"/>
      <c r="AX51" s="1271"/>
      <c r="AY51" s="1271"/>
      <c r="AZ51" s="1271"/>
      <c r="BA51" s="1271"/>
      <c r="BB51" s="1271" t="s">
        <v>605</v>
      </c>
      <c r="BC51" s="1271"/>
      <c r="BD51" s="1271"/>
      <c r="BE51" s="1271"/>
      <c r="BF51" s="1271"/>
      <c r="BG51" s="1271"/>
      <c r="BH51" s="1271"/>
      <c r="BI51" s="1271"/>
      <c r="BJ51" s="1271"/>
      <c r="BK51" s="1271"/>
      <c r="BL51" s="1271"/>
      <c r="BM51" s="1271"/>
      <c r="BN51" s="1271"/>
      <c r="BO51" s="1271"/>
      <c r="BP51" s="1269">
        <v>26.7</v>
      </c>
      <c r="BQ51" s="1269"/>
      <c r="BR51" s="1269"/>
      <c r="BS51" s="1269"/>
      <c r="BT51" s="1269"/>
      <c r="BU51" s="1269"/>
      <c r="BV51" s="1269"/>
      <c r="BW51" s="1269"/>
      <c r="BX51" s="1269">
        <v>22.1</v>
      </c>
      <c r="BY51" s="1269"/>
      <c r="BZ51" s="1269"/>
      <c r="CA51" s="1269"/>
      <c r="CB51" s="1269"/>
      <c r="CC51" s="1269"/>
      <c r="CD51" s="1269"/>
      <c r="CE51" s="1269"/>
      <c r="CF51" s="1269">
        <v>31.9</v>
      </c>
      <c r="CG51" s="1269"/>
      <c r="CH51" s="1269"/>
      <c r="CI51" s="1269"/>
      <c r="CJ51" s="1269"/>
      <c r="CK51" s="1269"/>
      <c r="CL51" s="1269"/>
      <c r="CM51" s="1269"/>
      <c r="CN51" s="1269">
        <v>28.4</v>
      </c>
      <c r="CO51" s="1269"/>
      <c r="CP51" s="1269"/>
      <c r="CQ51" s="1269"/>
      <c r="CR51" s="1269"/>
      <c r="CS51" s="1269"/>
      <c r="CT51" s="1269"/>
      <c r="CU51" s="1269"/>
      <c r="CV51" s="1269">
        <v>22.2</v>
      </c>
      <c r="CW51" s="1269"/>
      <c r="CX51" s="1269"/>
      <c r="CY51" s="1269"/>
      <c r="CZ51" s="1269"/>
      <c r="DA51" s="1269"/>
      <c r="DB51" s="1269"/>
      <c r="DC51" s="1269"/>
    </row>
    <row r="52" spans="1:109" ht="13" x14ac:dyDescent="0.2">
      <c r="B52" s="376"/>
      <c r="G52" s="1274"/>
      <c r="H52" s="1274"/>
      <c r="I52" s="1272"/>
      <c r="J52" s="1272"/>
      <c r="K52" s="1270"/>
      <c r="L52" s="1270"/>
      <c r="M52" s="1270"/>
      <c r="N52" s="1270"/>
      <c r="AM52" s="385"/>
      <c r="AN52" s="1271"/>
      <c r="AO52" s="1271"/>
      <c r="AP52" s="1271"/>
      <c r="AQ52" s="1271"/>
      <c r="AR52" s="1271"/>
      <c r="AS52" s="1271"/>
      <c r="AT52" s="1271"/>
      <c r="AU52" s="1271"/>
      <c r="AV52" s="1271"/>
      <c r="AW52" s="1271"/>
      <c r="AX52" s="1271"/>
      <c r="AY52" s="1271"/>
      <c r="AZ52" s="1271"/>
      <c r="BA52" s="1271"/>
      <c r="BB52" s="1271"/>
      <c r="BC52" s="1271"/>
      <c r="BD52" s="1271"/>
      <c r="BE52" s="1271"/>
      <c r="BF52" s="1271"/>
      <c r="BG52" s="1271"/>
      <c r="BH52" s="1271"/>
      <c r="BI52" s="1271"/>
      <c r="BJ52" s="1271"/>
      <c r="BK52" s="1271"/>
      <c r="BL52" s="1271"/>
      <c r="BM52" s="1271"/>
      <c r="BN52" s="1271"/>
      <c r="BO52" s="1271"/>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ht="13" x14ac:dyDescent="0.2">
      <c r="A53" s="384"/>
      <c r="B53" s="376"/>
      <c r="G53" s="1274"/>
      <c r="H53" s="1274"/>
      <c r="I53" s="1264"/>
      <c r="J53" s="1264"/>
      <c r="K53" s="1270"/>
      <c r="L53" s="1270"/>
      <c r="M53" s="1270"/>
      <c r="N53" s="1270"/>
      <c r="AM53" s="385"/>
      <c r="AN53" s="1271"/>
      <c r="AO53" s="1271"/>
      <c r="AP53" s="1271"/>
      <c r="AQ53" s="1271"/>
      <c r="AR53" s="1271"/>
      <c r="AS53" s="1271"/>
      <c r="AT53" s="1271"/>
      <c r="AU53" s="1271"/>
      <c r="AV53" s="1271"/>
      <c r="AW53" s="1271"/>
      <c r="AX53" s="1271"/>
      <c r="AY53" s="1271"/>
      <c r="AZ53" s="1271"/>
      <c r="BA53" s="1271"/>
      <c r="BB53" s="1271" t="s">
        <v>606</v>
      </c>
      <c r="BC53" s="1271"/>
      <c r="BD53" s="1271"/>
      <c r="BE53" s="1271"/>
      <c r="BF53" s="1271"/>
      <c r="BG53" s="1271"/>
      <c r="BH53" s="1271"/>
      <c r="BI53" s="1271"/>
      <c r="BJ53" s="1271"/>
      <c r="BK53" s="1271"/>
      <c r="BL53" s="1271"/>
      <c r="BM53" s="1271"/>
      <c r="BN53" s="1271"/>
      <c r="BO53" s="1271"/>
      <c r="BP53" s="1269">
        <v>64</v>
      </c>
      <c r="BQ53" s="1269"/>
      <c r="BR53" s="1269"/>
      <c r="BS53" s="1269"/>
      <c r="BT53" s="1269"/>
      <c r="BU53" s="1269"/>
      <c r="BV53" s="1269"/>
      <c r="BW53" s="1269"/>
      <c r="BX53" s="1269">
        <v>65.099999999999994</v>
      </c>
      <c r="BY53" s="1269"/>
      <c r="BZ53" s="1269"/>
      <c r="CA53" s="1269"/>
      <c r="CB53" s="1269"/>
      <c r="CC53" s="1269"/>
      <c r="CD53" s="1269"/>
      <c r="CE53" s="1269"/>
      <c r="CF53" s="1269">
        <v>67</v>
      </c>
      <c r="CG53" s="1269"/>
      <c r="CH53" s="1269"/>
      <c r="CI53" s="1269"/>
      <c r="CJ53" s="1269"/>
      <c r="CK53" s="1269"/>
      <c r="CL53" s="1269"/>
      <c r="CM53" s="1269"/>
      <c r="CN53" s="1269">
        <v>68.2</v>
      </c>
      <c r="CO53" s="1269"/>
      <c r="CP53" s="1269"/>
      <c r="CQ53" s="1269"/>
      <c r="CR53" s="1269"/>
      <c r="CS53" s="1269"/>
      <c r="CT53" s="1269"/>
      <c r="CU53" s="1269"/>
      <c r="CV53" s="1269">
        <v>69.3</v>
      </c>
      <c r="CW53" s="1269"/>
      <c r="CX53" s="1269"/>
      <c r="CY53" s="1269"/>
      <c r="CZ53" s="1269"/>
      <c r="DA53" s="1269"/>
      <c r="DB53" s="1269"/>
      <c r="DC53" s="1269"/>
    </row>
    <row r="54" spans="1:109" ht="13" x14ac:dyDescent="0.2">
      <c r="A54" s="384"/>
      <c r="B54" s="376"/>
      <c r="G54" s="1274"/>
      <c r="H54" s="1274"/>
      <c r="I54" s="1264"/>
      <c r="J54" s="1264"/>
      <c r="K54" s="1270"/>
      <c r="L54" s="1270"/>
      <c r="M54" s="1270"/>
      <c r="N54" s="1270"/>
      <c r="AM54" s="385"/>
      <c r="AN54" s="1271"/>
      <c r="AO54" s="1271"/>
      <c r="AP54" s="1271"/>
      <c r="AQ54" s="1271"/>
      <c r="AR54" s="1271"/>
      <c r="AS54" s="1271"/>
      <c r="AT54" s="1271"/>
      <c r="AU54" s="1271"/>
      <c r="AV54" s="1271"/>
      <c r="AW54" s="1271"/>
      <c r="AX54" s="1271"/>
      <c r="AY54" s="1271"/>
      <c r="AZ54" s="1271"/>
      <c r="BA54" s="1271"/>
      <c r="BB54" s="1271"/>
      <c r="BC54" s="1271"/>
      <c r="BD54" s="1271"/>
      <c r="BE54" s="1271"/>
      <c r="BF54" s="1271"/>
      <c r="BG54" s="1271"/>
      <c r="BH54" s="1271"/>
      <c r="BI54" s="1271"/>
      <c r="BJ54" s="1271"/>
      <c r="BK54" s="1271"/>
      <c r="BL54" s="1271"/>
      <c r="BM54" s="1271"/>
      <c r="BN54" s="1271"/>
      <c r="BO54" s="1271"/>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ht="13" x14ac:dyDescent="0.2">
      <c r="A55" s="384"/>
      <c r="B55" s="376"/>
      <c r="G55" s="1264"/>
      <c r="H55" s="1264"/>
      <c r="I55" s="1264"/>
      <c r="J55" s="1264"/>
      <c r="K55" s="1270"/>
      <c r="L55" s="1270"/>
      <c r="M55" s="1270"/>
      <c r="N55" s="1270"/>
      <c r="AN55" s="1268" t="s">
        <v>607</v>
      </c>
      <c r="AO55" s="1268"/>
      <c r="AP55" s="1268"/>
      <c r="AQ55" s="1268"/>
      <c r="AR55" s="1268"/>
      <c r="AS55" s="1268"/>
      <c r="AT55" s="1268"/>
      <c r="AU55" s="1268"/>
      <c r="AV55" s="1268"/>
      <c r="AW55" s="1268"/>
      <c r="AX55" s="1268"/>
      <c r="AY55" s="1268"/>
      <c r="AZ55" s="1268"/>
      <c r="BA55" s="1268"/>
      <c r="BB55" s="1271" t="s">
        <v>605</v>
      </c>
      <c r="BC55" s="1271"/>
      <c r="BD55" s="1271"/>
      <c r="BE55" s="1271"/>
      <c r="BF55" s="1271"/>
      <c r="BG55" s="1271"/>
      <c r="BH55" s="1271"/>
      <c r="BI55" s="1271"/>
      <c r="BJ55" s="1271"/>
      <c r="BK55" s="1271"/>
      <c r="BL55" s="1271"/>
      <c r="BM55" s="1271"/>
      <c r="BN55" s="1271"/>
      <c r="BO55" s="1271"/>
      <c r="BP55" s="1269">
        <v>31.3</v>
      </c>
      <c r="BQ55" s="1269"/>
      <c r="BR55" s="1269"/>
      <c r="BS55" s="1269"/>
      <c r="BT55" s="1269"/>
      <c r="BU55" s="1269"/>
      <c r="BV55" s="1269"/>
      <c r="BW55" s="1269"/>
      <c r="BX55" s="1269">
        <v>25.3</v>
      </c>
      <c r="BY55" s="1269"/>
      <c r="BZ55" s="1269"/>
      <c r="CA55" s="1269"/>
      <c r="CB55" s="1269"/>
      <c r="CC55" s="1269"/>
      <c r="CD55" s="1269"/>
      <c r="CE55" s="1269"/>
      <c r="CF55" s="1269">
        <v>25.5</v>
      </c>
      <c r="CG55" s="1269"/>
      <c r="CH55" s="1269"/>
      <c r="CI55" s="1269"/>
      <c r="CJ55" s="1269"/>
      <c r="CK55" s="1269"/>
      <c r="CL55" s="1269"/>
      <c r="CM55" s="1269"/>
      <c r="CN55" s="1269">
        <v>25.1</v>
      </c>
      <c r="CO55" s="1269"/>
      <c r="CP55" s="1269"/>
      <c r="CQ55" s="1269"/>
      <c r="CR55" s="1269"/>
      <c r="CS55" s="1269"/>
      <c r="CT55" s="1269"/>
      <c r="CU55" s="1269"/>
      <c r="CV55" s="1269">
        <v>19.2</v>
      </c>
      <c r="CW55" s="1269"/>
      <c r="CX55" s="1269"/>
      <c r="CY55" s="1269"/>
      <c r="CZ55" s="1269"/>
      <c r="DA55" s="1269"/>
      <c r="DB55" s="1269"/>
      <c r="DC55" s="1269"/>
    </row>
    <row r="56" spans="1:109" ht="13" x14ac:dyDescent="0.2">
      <c r="A56" s="384"/>
      <c r="B56" s="376"/>
      <c r="G56" s="1264"/>
      <c r="H56" s="1264"/>
      <c r="I56" s="1264"/>
      <c r="J56" s="1264"/>
      <c r="K56" s="1270"/>
      <c r="L56" s="1270"/>
      <c r="M56" s="1270"/>
      <c r="N56" s="1270"/>
      <c r="AN56" s="1268"/>
      <c r="AO56" s="1268"/>
      <c r="AP56" s="1268"/>
      <c r="AQ56" s="1268"/>
      <c r="AR56" s="1268"/>
      <c r="AS56" s="1268"/>
      <c r="AT56" s="1268"/>
      <c r="AU56" s="1268"/>
      <c r="AV56" s="1268"/>
      <c r="AW56" s="1268"/>
      <c r="AX56" s="1268"/>
      <c r="AY56" s="1268"/>
      <c r="AZ56" s="1268"/>
      <c r="BA56" s="1268"/>
      <c r="BB56" s="1271"/>
      <c r="BC56" s="1271"/>
      <c r="BD56" s="1271"/>
      <c r="BE56" s="1271"/>
      <c r="BF56" s="1271"/>
      <c r="BG56" s="1271"/>
      <c r="BH56" s="1271"/>
      <c r="BI56" s="1271"/>
      <c r="BJ56" s="1271"/>
      <c r="BK56" s="1271"/>
      <c r="BL56" s="1271"/>
      <c r="BM56" s="1271"/>
      <c r="BN56" s="1271"/>
      <c r="BO56" s="1271"/>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384" customFormat="1" ht="13" x14ac:dyDescent="0.2">
      <c r="B57" s="388"/>
      <c r="G57" s="1264"/>
      <c r="H57" s="1264"/>
      <c r="I57" s="1273"/>
      <c r="J57" s="1273"/>
      <c r="K57" s="1270"/>
      <c r="L57" s="1270"/>
      <c r="M57" s="1270"/>
      <c r="N57" s="1270"/>
      <c r="AM57" s="370"/>
      <c r="AN57" s="1268"/>
      <c r="AO57" s="1268"/>
      <c r="AP57" s="1268"/>
      <c r="AQ57" s="1268"/>
      <c r="AR57" s="1268"/>
      <c r="AS57" s="1268"/>
      <c r="AT57" s="1268"/>
      <c r="AU57" s="1268"/>
      <c r="AV57" s="1268"/>
      <c r="AW57" s="1268"/>
      <c r="AX57" s="1268"/>
      <c r="AY57" s="1268"/>
      <c r="AZ57" s="1268"/>
      <c r="BA57" s="1268"/>
      <c r="BB57" s="1271" t="s">
        <v>606</v>
      </c>
      <c r="BC57" s="1271"/>
      <c r="BD57" s="1271"/>
      <c r="BE57" s="1271"/>
      <c r="BF57" s="1271"/>
      <c r="BG57" s="1271"/>
      <c r="BH57" s="1271"/>
      <c r="BI57" s="1271"/>
      <c r="BJ57" s="1271"/>
      <c r="BK57" s="1271"/>
      <c r="BL57" s="1271"/>
      <c r="BM57" s="1271"/>
      <c r="BN57" s="1271"/>
      <c r="BO57" s="1271"/>
      <c r="BP57" s="1269">
        <v>58.4</v>
      </c>
      <c r="BQ57" s="1269"/>
      <c r="BR57" s="1269"/>
      <c r="BS57" s="1269"/>
      <c r="BT57" s="1269"/>
      <c r="BU57" s="1269"/>
      <c r="BV57" s="1269"/>
      <c r="BW57" s="1269"/>
      <c r="BX57" s="1269">
        <v>59.7</v>
      </c>
      <c r="BY57" s="1269"/>
      <c r="BZ57" s="1269"/>
      <c r="CA57" s="1269"/>
      <c r="CB57" s="1269"/>
      <c r="CC57" s="1269"/>
      <c r="CD57" s="1269"/>
      <c r="CE57" s="1269"/>
      <c r="CF57" s="1269">
        <v>60.9</v>
      </c>
      <c r="CG57" s="1269"/>
      <c r="CH57" s="1269"/>
      <c r="CI57" s="1269"/>
      <c r="CJ57" s="1269"/>
      <c r="CK57" s="1269"/>
      <c r="CL57" s="1269"/>
      <c r="CM57" s="1269"/>
      <c r="CN57" s="1269">
        <v>61</v>
      </c>
      <c r="CO57" s="1269"/>
      <c r="CP57" s="1269"/>
      <c r="CQ57" s="1269"/>
      <c r="CR57" s="1269"/>
      <c r="CS57" s="1269"/>
      <c r="CT57" s="1269"/>
      <c r="CU57" s="1269"/>
      <c r="CV57" s="1269">
        <v>62.1</v>
      </c>
      <c r="CW57" s="1269"/>
      <c r="CX57" s="1269"/>
      <c r="CY57" s="1269"/>
      <c r="CZ57" s="1269"/>
      <c r="DA57" s="1269"/>
      <c r="DB57" s="1269"/>
      <c r="DC57" s="1269"/>
      <c r="DD57" s="389"/>
      <c r="DE57" s="388"/>
    </row>
    <row r="58" spans="1:109" s="384" customFormat="1" ht="13" x14ac:dyDescent="0.2">
      <c r="A58" s="370"/>
      <c r="B58" s="388"/>
      <c r="G58" s="1264"/>
      <c r="H58" s="1264"/>
      <c r="I58" s="1273"/>
      <c r="J58" s="1273"/>
      <c r="K58" s="1270"/>
      <c r="L58" s="1270"/>
      <c r="M58" s="1270"/>
      <c r="N58" s="1270"/>
      <c r="AM58" s="370"/>
      <c r="AN58" s="1268"/>
      <c r="AO58" s="1268"/>
      <c r="AP58" s="1268"/>
      <c r="AQ58" s="1268"/>
      <c r="AR58" s="1268"/>
      <c r="AS58" s="1268"/>
      <c r="AT58" s="1268"/>
      <c r="AU58" s="1268"/>
      <c r="AV58" s="1268"/>
      <c r="AW58" s="1268"/>
      <c r="AX58" s="1268"/>
      <c r="AY58" s="1268"/>
      <c r="AZ58" s="1268"/>
      <c r="BA58" s="1268"/>
      <c r="BB58" s="1271"/>
      <c r="BC58" s="1271"/>
      <c r="BD58" s="1271"/>
      <c r="BE58" s="1271"/>
      <c r="BF58" s="1271"/>
      <c r="BG58" s="1271"/>
      <c r="BH58" s="1271"/>
      <c r="BI58" s="1271"/>
      <c r="BJ58" s="1271"/>
      <c r="BK58" s="1271"/>
      <c r="BL58" s="1271"/>
      <c r="BM58" s="1271"/>
      <c r="BN58" s="1271"/>
      <c r="BO58" s="1271"/>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389"/>
      <c r="DE58" s="388"/>
    </row>
    <row r="59" spans="1:109" s="384" customFormat="1" ht="13"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5" x14ac:dyDescent="0.2">
      <c r="B63" s="395" t="s">
        <v>608</v>
      </c>
    </row>
    <row r="64" spans="1:109" ht="13" x14ac:dyDescent="0.2">
      <c r="B64" s="376"/>
      <c r="G64" s="383"/>
      <c r="I64" s="396"/>
      <c r="J64" s="396"/>
      <c r="K64" s="396"/>
      <c r="L64" s="396"/>
      <c r="M64" s="396"/>
      <c r="N64" s="397"/>
      <c r="AM64" s="383"/>
      <c r="AN64" s="383" t="s">
        <v>602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 x14ac:dyDescent="0.2">
      <c r="B65" s="376"/>
      <c r="AN65" s="1255" t="s">
        <v>611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 x14ac:dyDescent="0.2">
      <c r="B66" s="37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 x14ac:dyDescent="0.2">
      <c r="B67" s="37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 x14ac:dyDescent="0.2">
      <c r="B68" s="37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 x14ac:dyDescent="0.2">
      <c r="B69" s="37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 x14ac:dyDescent="0.2">
      <c r="B71" s="376"/>
      <c r="G71" s="401"/>
      <c r="I71" s="402"/>
      <c r="J71" s="399"/>
      <c r="K71" s="399"/>
      <c r="L71" s="400"/>
      <c r="M71" s="399"/>
      <c r="N71" s="400"/>
      <c r="AM71" s="401"/>
      <c r="AN71" s="370" t="s">
        <v>603</v>
      </c>
    </row>
    <row r="72" spans="2:107" ht="13" x14ac:dyDescent="0.2">
      <c r="B72" s="376"/>
      <c r="G72" s="1264"/>
      <c r="H72" s="1264"/>
      <c r="I72" s="1264"/>
      <c r="J72" s="1264"/>
      <c r="K72" s="386"/>
      <c r="L72" s="386"/>
      <c r="M72" s="387"/>
      <c r="N72" s="387"/>
      <c r="AN72" s="1265"/>
      <c r="AO72" s="1266"/>
      <c r="AP72" s="1266"/>
      <c r="AQ72" s="1266"/>
      <c r="AR72" s="1266"/>
      <c r="AS72" s="1266"/>
      <c r="AT72" s="1266"/>
      <c r="AU72" s="1266"/>
      <c r="AV72" s="1266"/>
      <c r="AW72" s="1266"/>
      <c r="AX72" s="1266"/>
      <c r="AY72" s="1266"/>
      <c r="AZ72" s="1266"/>
      <c r="BA72" s="1266"/>
      <c r="BB72" s="1266"/>
      <c r="BC72" s="1266"/>
      <c r="BD72" s="1266"/>
      <c r="BE72" s="1266"/>
      <c r="BF72" s="1266"/>
      <c r="BG72" s="1266"/>
      <c r="BH72" s="1266"/>
      <c r="BI72" s="1266"/>
      <c r="BJ72" s="1266"/>
      <c r="BK72" s="1266"/>
      <c r="BL72" s="1266"/>
      <c r="BM72" s="1266"/>
      <c r="BN72" s="1266"/>
      <c r="BO72" s="1267"/>
      <c r="BP72" s="1268" t="s">
        <v>557</v>
      </c>
      <c r="BQ72" s="1268"/>
      <c r="BR72" s="1268"/>
      <c r="BS72" s="1268"/>
      <c r="BT72" s="1268"/>
      <c r="BU72" s="1268"/>
      <c r="BV72" s="1268"/>
      <c r="BW72" s="1268"/>
      <c r="BX72" s="1268" t="s">
        <v>558</v>
      </c>
      <c r="BY72" s="1268"/>
      <c r="BZ72" s="1268"/>
      <c r="CA72" s="1268"/>
      <c r="CB72" s="1268"/>
      <c r="CC72" s="1268"/>
      <c r="CD72" s="1268"/>
      <c r="CE72" s="1268"/>
      <c r="CF72" s="1268" t="s">
        <v>559</v>
      </c>
      <c r="CG72" s="1268"/>
      <c r="CH72" s="1268"/>
      <c r="CI72" s="1268"/>
      <c r="CJ72" s="1268"/>
      <c r="CK72" s="1268"/>
      <c r="CL72" s="1268"/>
      <c r="CM72" s="1268"/>
      <c r="CN72" s="1268" t="s">
        <v>560</v>
      </c>
      <c r="CO72" s="1268"/>
      <c r="CP72" s="1268"/>
      <c r="CQ72" s="1268"/>
      <c r="CR72" s="1268"/>
      <c r="CS72" s="1268"/>
      <c r="CT72" s="1268"/>
      <c r="CU72" s="1268"/>
      <c r="CV72" s="1268" t="s">
        <v>561</v>
      </c>
      <c r="CW72" s="1268"/>
      <c r="CX72" s="1268"/>
      <c r="CY72" s="1268"/>
      <c r="CZ72" s="1268"/>
      <c r="DA72" s="1268"/>
      <c r="DB72" s="1268"/>
      <c r="DC72" s="1268"/>
    </row>
    <row r="73" spans="2:107" ht="13" x14ac:dyDescent="0.2">
      <c r="B73" s="376"/>
      <c r="G73" s="1274"/>
      <c r="H73" s="1274"/>
      <c r="I73" s="1274"/>
      <c r="J73" s="1274"/>
      <c r="K73" s="1275"/>
      <c r="L73" s="1275"/>
      <c r="M73" s="1275"/>
      <c r="N73" s="1275"/>
      <c r="AM73" s="385"/>
      <c r="AN73" s="1271" t="s">
        <v>604</v>
      </c>
      <c r="AO73" s="1271"/>
      <c r="AP73" s="1271"/>
      <c r="AQ73" s="1271"/>
      <c r="AR73" s="1271"/>
      <c r="AS73" s="1271"/>
      <c r="AT73" s="1271"/>
      <c r="AU73" s="1271"/>
      <c r="AV73" s="1271"/>
      <c r="AW73" s="1271"/>
      <c r="AX73" s="1271"/>
      <c r="AY73" s="1271"/>
      <c r="AZ73" s="1271"/>
      <c r="BA73" s="1271"/>
      <c r="BB73" s="1271" t="s">
        <v>605</v>
      </c>
      <c r="BC73" s="1271"/>
      <c r="BD73" s="1271"/>
      <c r="BE73" s="1271"/>
      <c r="BF73" s="1271"/>
      <c r="BG73" s="1271"/>
      <c r="BH73" s="1271"/>
      <c r="BI73" s="1271"/>
      <c r="BJ73" s="1271"/>
      <c r="BK73" s="1271"/>
      <c r="BL73" s="1271"/>
      <c r="BM73" s="1271"/>
      <c r="BN73" s="1271"/>
      <c r="BO73" s="1271"/>
      <c r="BP73" s="1269">
        <v>26.7</v>
      </c>
      <c r="BQ73" s="1269"/>
      <c r="BR73" s="1269"/>
      <c r="BS73" s="1269"/>
      <c r="BT73" s="1269"/>
      <c r="BU73" s="1269"/>
      <c r="BV73" s="1269"/>
      <c r="BW73" s="1269"/>
      <c r="BX73" s="1269">
        <v>22.1</v>
      </c>
      <c r="BY73" s="1269"/>
      <c r="BZ73" s="1269"/>
      <c r="CA73" s="1269"/>
      <c r="CB73" s="1269"/>
      <c r="CC73" s="1269"/>
      <c r="CD73" s="1269"/>
      <c r="CE73" s="1269"/>
      <c r="CF73" s="1269">
        <v>31.9</v>
      </c>
      <c r="CG73" s="1269"/>
      <c r="CH73" s="1269"/>
      <c r="CI73" s="1269"/>
      <c r="CJ73" s="1269"/>
      <c r="CK73" s="1269"/>
      <c r="CL73" s="1269"/>
      <c r="CM73" s="1269"/>
      <c r="CN73" s="1269">
        <v>28.4</v>
      </c>
      <c r="CO73" s="1269"/>
      <c r="CP73" s="1269"/>
      <c r="CQ73" s="1269"/>
      <c r="CR73" s="1269"/>
      <c r="CS73" s="1269"/>
      <c r="CT73" s="1269"/>
      <c r="CU73" s="1269"/>
      <c r="CV73" s="1269">
        <v>22.2</v>
      </c>
      <c r="CW73" s="1269"/>
      <c r="CX73" s="1269"/>
      <c r="CY73" s="1269"/>
      <c r="CZ73" s="1269"/>
      <c r="DA73" s="1269"/>
      <c r="DB73" s="1269"/>
      <c r="DC73" s="1269"/>
    </row>
    <row r="74" spans="2:107" ht="13" x14ac:dyDescent="0.2">
      <c r="B74" s="376"/>
      <c r="G74" s="1274"/>
      <c r="H74" s="1274"/>
      <c r="I74" s="1274"/>
      <c r="J74" s="1274"/>
      <c r="K74" s="1275"/>
      <c r="L74" s="1275"/>
      <c r="M74" s="1275"/>
      <c r="N74" s="1275"/>
      <c r="AM74" s="385"/>
      <c r="AN74" s="1271"/>
      <c r="AO74" s="1271"/>
      <c r="AP74" s="1271"/>
      <c r="AQ74" s="1271"/>
      <c r="AR74" s="1271"/>
      <c r="AS74" s="1271"/>
      <c r="AT74" s="1271"/>
      <c r="AU74" s="1271"/>
      <c r="AV74" s="1271"/>
      <c r="AW74" s="1271"/>
      <c r="AX74" s="1271"/>
      <c r="AY74" s="1271"/>
      <c r="AZ74" s="1271"/>
      <c r="BA74" s="1271"/>
      <c r="BB74" s="1271"/>
      <c r="BC74" s="1271"/>
      <c r="BD74" s="1271"/>
      <c r="BE74" s="1271"/>
      <c r="BF74" s="1271"/>
      <c r="BG74" s="1271"/>
      <c r="BH74" s="1271"/>
      <c r="BI74" s="1271"/>
      <c r="BJ74" s="1271"/>
      <c r="BK74" s="1271"/>
      <c r="BL74" s="1271"/>
      <c r="BM74" s="1271"/>
      <c r="BN74" s="1271"/>
      <c r="BO74" s="1271"/>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ht="13" x14ac:dyDescent="0.2">
      <c r="B75" s="376"/>
      <c r="G75" s="1274"/>
      <c r="H75" s="1274"/>
      <c r="I75" s="1264"/>
      <c r="J75" s="1264"/>
      <c r="K75" s="1270"/>
      <c r="L75" s="1270"/>
      <c r="M75" s="1270"/>
      <c r="N75" s="1270"/>
      <c r="AM75" s="385"/>
      <c r="AN75" s="1271"/>
      <c r="AO75" s="1271"/>
      <c r="AP75" s="1271"/>
      <c r="AQ75" s="1271"/>
      <c r="AR75" s="1271"/>
      <c r="AS75" s="1271"/>
      <c r="AT75" s="1271"/>
      <c r="AU75" s="1271"/>
      <c r="AV75" s="1271"/>
      <c r="AW75" s="1271"/>
      <c r="AX75" s="1271"/>
      <c r="AY75" s="1271"/>
      <c r="AZ75" s="1271"/>
      <c r="BA75" s="1271"/>
      <c r="BB75" s="1271" t="s">
        <v>609</v>
      </c>
      <c r="BC75" s="1271"/>
      <c r="BD75" s="1271"/>
      <c r="BE75" s="1271"/>
      <c r="BF75" s="1271"/>
      <c r="BG75" s="1271"/>
      <c r="BH75" s="1271"/>
      <c r="BI75" s="1271"/>
      <c r="BJ75" s="1271"/>
      <c r="BK75" s="1271"/>
      <c r="BL75" s="1271"/>
      <c r="BM75" s="1271"/>
      <c r="BN75" s="1271"/>
      <c r="BO75" s="1271"/>
      <c r="BP75" s="1269">
        <v>5.9</v>
      </c>
      <c r="BQ75" s="1269"/>
      <c r="BR75" s="1269"/>
      <c r="BS75" s="1269"/>
      <c r="BT75" s="1269"/>
      <c r="BU75" s="1269"/>
      <c r="BV75" s="1269"/>
      <c r="BW75" s="1269"/>
      <c r="BX75" s="1269">
        <v>5.9</v>
      </c>
      <c r="BY75" s="1269"/>
      <c r="BZ75" s="1269"/>
      <c r="CA75" s="1269"/>
      <c r="CB75" s="1269"/>
      <c r="CC75" s="1269"/>
      <c r="CD75" s="1269"/>
      <c r="CE75" s="1269"/>
      <c r="CF75" s="1269">
        <v>5.6</v>
      </c>
      <c r="CG75" s="1269"/>
      <c r="CH75" s="1269"/>
      <c r="CI75" s="1269"/>
      <c r="CJ75" s="1269"/>
      <c r="CK75" s="1269"/>
      <c r="CL75" s="1269"/>
      <c r="CM75" s="1269"/>
      <c r="CN75" s="1269">
        <v>5.0999999999999996</v>
      </c>
      <c r="CO75" s="1269"/>
      <c r="CP75" s="1269"/>
      <c r="CQ75" s="1269"/>
      <c r="CR75" s="1269"/>
      <c r="CS75" s="1269"/>
      <c r="CT75" s="1269"/>
      <c r="CU75" s="1269"/>
      <c r="CV75" s="1269">
        <v>4.4000000000000004</v>
      </c>
      <c r="CW75" s="1269"/>
      <c r="CX75" s="1269"/>
      <c r="CY75" s="1269"/>
      <c r="CZ75" s="1269"/>
      <c r="DA75" s="1269"/>
      <c r="DB75" s="1269"/>
      <c r="DC75" s="1269"/>
    </row>
    <row r="76" spans="2:107" ht="13" x14ac:dyDescent="0.2">
      <c r="B76" s="376"/>
      <c r="G76" s="1274"/>
      <c r="H76" s="1274"/>
      <c r="I76" s="1264"/>
      <c r="J76" s="1264"/>
      <c r="K76" s="1270"/>
      <c r="L76" s="1270"/>
      <c r="M76" s="1270"/>
      <c r="N76" s="1270"/>
      <c r="AM76" s="385"/>
      <c r="AN76" s="1271"/>
      <c r="AO76" s="1271"/>
      <c r="AP76" s="1271"/>
      <c r="AQ76" s="1271"/>
      <c r="AR76" s="1271"/>
      <c r="AS76" s="1271"/>
      <c r="AT76" s="1271"/>
      <c r="AU76" s="1271"/>
      <c r="AV76" s="1271"/>
      <c r="AW76" s="1271"/>
      <c r="AX76" s="1271"/>
      <c r="AY76" s="1271"/>
      <c r="AZ76" s="1271"/>
      <c r="BA76" s="1271"/>
      <c r="BB76" s="1271"/>
      <c r="BC76" s="1271"/>
      <c r="BD76" s="1271"/>
      <c r="BE76" s="1271"/>
      <c r="BF76" s="1271"/>
      <c r="BG76" s="1271"/>
      <c r="BH76" s="1271"/>
      <c r="BI76" s="1271"/>
      <c r="BJ76" s="1271"/>
      <c r="BK76" s="1271"/>
      <c r="BL76" s="1271"/>
      <c r="BM76" s="1271"/>
      <c r="BN76" s="1271"/>
      <c r="BO76" s="1271"/>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ht="13" x14ac:dyDescent="0.2">
      <c r="B77" s="376"/>
      <c r="G77" s="1264"/>
      <c r="H77" s="1264"/>
      <c r="I77" s="1264"/>
      <c r="J77" s="1264"/>
      <c r="K77" s="1275"/>
      <c r="L77" s="1275"/>
      <c r="M77" s="1275"/>
      <c r="N77" s="1275"/>
      <c r="AN77" s="1268" t="s">
        <v>607</v>
      </c>
      <c r="AO77" s="1268"/>
      <c r="AP77" s="1268"/>
      <c r="AQ77" s="1268"/>
      <c r="AR77" s="1268"/>
      <c r="AS77" s="1268"/>
      <c r="AT77" s="1268"/>
      <c r="AU77" s="1268"/>
      <c r="AV77" s="1268"/>
      <c r="AW77" s="1268"/>
      <c r="AX77" s="1268"/>
      <c r="AY77" s="1268"/>
      <c r="AZ77" s="1268"/>
      <c r="BA77" s="1268"/>
      <c r="BB77" s="1271" t="s">
        <v>605</v>
      </c>
      <c r="BC77" s="1271"/>
      <c r="BD77" s="1271"/>
      <c r="BE77" s="1271"/>
      <c r="BF77" s="1271"/>
      <c r="BG77" s="1271"/>
      <c r="BH77" s="1271"/>
      <c r="BI77" s="1271"/>
      <c r="BJ77" s="1271"/>
      <c r="BK77" s="1271"/>
      <c r="BL77" s="1271"/>
      <c r="BM77" s="1271"/>
      <c r="BN77" s="1271"/>
      <c r="BO77" s="1271"/>
      <c r="BP77" s="1269">
        <v>31.3</v>
      </c>
      <c r="BQ77" s="1269"/>
      <c r="BR77" s="1269"/>
      <c r="BS77" s="1269"/>
      <c r="BT77" s="1269"/>
      <c r="BU77" s="1269"/>
      <c r="BV77" s="1269"/>
      <c r="BW77" s="1269"/>
      <c r="BX77" s="1269">
        <v>25.3</v>
      </c>
      <c r="BY77" s="1269"/>
      <c r="BZ77" s="1269"/>
      <c r="CA77" s="1269"/>
      <c r="CB77" s="1269"/>
      <c r="CC77" s="1269"/>
      <c r="CD77" s="1269"/>
      <c r="CE77" s="1269"/>
      <c r="CF77" s="1269">
        <v>25.5</v>
      </c>
      <c r="CG77" s="1269"/>
      <c r="CH77" s="1269"/>
      <c r="CI77" s="1269"/>
      <c r="CJ77" s="1269"/>
      <c r="CK77" s="1269"/>
      <c r="CL77" s="1269"/>
      <c r="CM77" s="1269"/>
      <c r="CN77" s="1269">
        <v>25.1</v>
      </c>
      <c r="CO77" s="1269"/>
      <c r="CP77" s="1269"/>
      <c r="CQ77" s="1269"/>
      <c r="CR77" s="1269"/>
      <c r="CS77" s="1269"/>
      <c r="CT77" s="1269"/>
      <c r="CU77" s="1269"/>
      <c r="CV77" s="1269">
        <v>19.2</v>
      </c>
      <c r="CW77" s="1269"/>
      <c r="CX77" s="1269"/>
      <c r="CY77" s="1269"/>
      <c r="CZ77" s="1269"/>
      <c r="DA77" s="1269"/>
      <c r="DB77" s="1269"/>
      <c r="DC77" s="1269"/>
    </row>
    <row r="78" spans="2:107" ht="13" x14ac:dyDescent="0.2">
      <c r="B78" s="376"/>
      <c r="G78" s="1264"/>
      <c r="H78" s="1264"/>
      <c r="I78" s="1264"/>
      <c r="J78" s="1264"/>
      <c r="K78" s="1275"/>
      <c r="L78" s="1275"/>
      <c r="M78" s="1275"/>
      <c r="N78" s="1275"/>
      <c r="AN78" s="1268"/>
      <c r="AO78" s="1268"/>
      <c r="AP78" s="1268"/>
      <c r="AQ78" s="1268"/>
      <c r="AR78" s="1268"/>
      <c r="AS78" s="1268"/>
      <c r="AT78" s="1268"/>
      <c r="AU78" s="1268"/>
      <c r="AV78" s="1268"/>
      <c r="AW78" s="1268"/>
      <c r="AX78" s="1268"/>
      <c r="AY78" s="1268"/>
      <c r="AZ78" s="1268"/>
      <c r="BA78" s="1268"/>
      <c r="BB78" s="1271"/>
      <c r="BC78" s="1271"/>
      <c r="BD78" s="1271"/>
      <c r="BE78" s="1271"/>
      <c r="BF78" s="1271"/>
      <c r="BG78" s="1271"/>
      <c r="BH78" s="1271"/>
      <c r="BI78" s="1271"/>
      <c r="BJ78" s="1271"/>
      <c r="BK78" s="1271"/>
      <c r="BL78" s="1271"/>
      <c r="BM78" s="1271"/>
      <c r="BN78" s="1271"/>
      <c r="BO78" s="1271"/>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ht="13" x14ac:dyDescent="0.2">
      <c r="B79" s="376"/>
      <c r="G79" s="1264"/>
      <c r="H79" s="1264"/>
      <c r="I79" s="1273"/>
      <c r="J79" s="1273"/>
      <c r="K79" s="1276"/>
      <c r="L79" s="1276"/>
      <c r="M79" s="1276"/>
      <c r="N79" s="1276"/>
      <c r="AN79" s="1268"/>
      <c r="AO79" s="1268"/>
      <c r="AP79" s="1268"/>
      <c r="AQ79" s="1268"/>
      <c r="AR79" s="1268"/>
      <c r="AS79" s="1268"/>
      <c r="AT79" s="1268"/>
      <c r="AU79" s="1268"/>
      <c r="AV79" s="1268"/>
      <c r="AW79" s="1268"/>
      <c r="AX79" s="1268"/>
      <c r="AY79" s="1268"/>
      <c r="AZ79" s="1268"/>
      <c r="BA79" s="1268"/>
      <c r="BB79" s="1271" t="s">
        <v>609</v>
      </c>
      <c r="BC79" s="1271"/>
      <c r="BD79" s="1271"/>
      <c r="BE79" s="1271"/>
      <c r="BF79" s="1271"/>
      <c r="BG79" s="1271"/>
      <c r="BH79" s="1271"/>
      <c r="BI79" s="1271"/>
      <c r="BJ79" s="1271"/>
      <c r="BK79" s="1271"/>
      <c r="BL79" s="1271"/>
      <c r="BM79" s="1271"/>
      <c r="BN79" s="1271"/>
      <c r="BO79" s="1271"/>
      <c r="BP79" s="1269">
        <v>7.2</v>
      </c>
      <c r="BQ79" s="1269"/>
      <c r="BR79" s="1269"/>
      <c r="BS79" s="1269"/>
      <c r="BT79" s="1269"/>
      <c r="BU79" s="1269"/>
      <c r="BV79" s="1269"/>
      <c r="BW79" s="1269"/>
      <c r="BX79" s="1269">
        <v>6.9</v>
      </c>
      <c r="BY79" s="1269"/>
      <c r="BZ79" s="1269"/>
      <c r="CA79" s="1269"/>
      <c r="CB79" s="1269"/>
      <c r="CC79" s="1269"/>
      <c r="CD79" s="1269"/>
      <c r="CE79" s="1269"/>
      <c r="CF79" s="1269">
        <v>6.6</v>
      </c>
      <c r="CG79" s="1269"/>
      <c r="CH79" s="1269"/>
      <c r="CI79" s="1269"/>
      <c r="CJ79" s="1269"/>
      <c r="CK79" s="1269"/>
      <c r="CL79" s="1269"/>
      <c r="CM79" s="1269"/>
      <c r="CN79" s="1269">
        <v>6.4</v>
      </c>
      <c r="CO79" s="1269"/>
      <c r="CP79" s="1269"/>
      <c r="CQ79" s="1269"/>
      <c r="CR79" s="1269"/>
      <c r="CS79" s="1269"/>
      <c r="CT79" s="1269"/>
      <c r="CU79" s="1269"/>
      <c r="CV79" s="1269">
        <v>8</v>
      </c>
      <c r="CW79" s="1269"/>
      <c r="CX79" s="1269"/>
      <c r="CY79" s="1269"/>
      <c r="CZ79" s="1269"/>
      <c r="DA79" s="1269"/>
      <c r="DB79" s="1269"/>
      <c r="DC79" s="1269"/>
    </row>
    <row r="80" spans="2:107" ht="13" x14ac:dyDescent="0.2">
      <c r="B80" s="376"/>
      <c r="G80" s="1264"/>
      <c r="H80" s="1264"/>
      <c r="I80" s="1273"/>
      <c r="J80" s="1273"/>
      <c r="K80" s="1276"/>
      <c r="L80" s="1276"/>
      <c r="M80" s="1276"/>
      <c r="N80" s="1276"/>
      <c r="AN80" s="1268"/>
      <c r="AO80" s="1268"/>
      <c r="AP80" s="1268"/>
      <c r="AQ80" s="1268"/>
      <c r="AR80" s="1268"/>
      <c r="AS80" s="1268"/>
      <c r="AT80" s="1268"/>
      <c r="AU80" s="1268"/>
      <c r="AV80" s="1268"/>
      <c r="AW80" s="1268"/>
      <c r="AX80" s="1268"/>
      <c r="AY80" s="1268"/>
      <c r="AZ80" s="1268"/>
      <c r="BA80" s="1268"/>
      <c r="BB80" s="1271"/>
      <c r="BC80" s="1271"/>
      <c r="BD80" s="1271"/>
      <c r="BE80" s="1271"/>
      <c r="BF80" s="1271"/>
      <c r="BG80" s="1271"/>
      <c r="BH80" s="1271"/>
      <c r="BI80" s="1271"/>
      <c r="BJ80" s="1271"/>
      <c r="BK80" s="1271"/>
      <c r="BL80" s="1271"/>
      <c r="BM80" s="1271"/>
      <c r="BN80" s="1271"/>
      <c r="BO80" s="1271"/>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ht="13" x14ac:dyDescent="0.2">
      <c r="B81" s="376"/>
    </row>
    <row r="82" spans="2:109" ht="16.5"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 x14ac:dyDescent="0.2">
      <c r="DD84" s="370"/>
      <c r="DE84" s="370"/>
    </row>
    <row r="85" spans="2:109" ht="13" x14ac:dyDescent="0.2">
      <c r="DD85" s="370"/>
      <c r="DE85" s="370"/>
    </row>
  </sheetData>
  <sheetProtection algorithmName="SHA-512" hashValue="dYrlyxMGG66msLE84k3ZoayzJxyJCnCF2GAO5msu0e8a13b4/qAcJvDhMvvewEdiF2htsuX7TZRg8zrH4Hd+1A==" saltValue="KqpmxGbcbJUCdtLhSQXXZ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5" zoomScaleNormal="85" zoomScaleSheetLayoutView="70" workbookViewId="0">
      <selection activeCell="CE38" sqref="CE38"/>
    </sheetView>
  </sheetViews>
  <sheetFormatPr defaultColWidth="0" defaultRowHeight="13.5" customHeight="1" zeroHeight="1" x14ac:dyDescent="0.2"/>
  <cols>
    <col min="1" max="34" width="2.453125" style="258" customWidth="1"/>
    <col min="35" max="122" width="2.453125" style="257" customWidth="1"/>
    <col min="123" max="16384" width="2.453125" style="257" hidden="1"/>
  </cols>
  <sheetData>
    <row r="1" spans="1:34"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row>
    <row r="2" spans="1:34" ht="13" x14ac:dyDescent="0.2">
      <c r="S2" s="257"/>
      <c r="AH2" s="257"/>
    </row>
    <row r="3" spans="1:34" ht="13"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row>
    <row r="4" spans="1:34" ht="13" x14ac:dyDescent="0.2"/>
    <row r="5" spans="1:34" ht="13" x14ac:dyDescent="0.2"/>
    <row r="6" spans="1:34" ht="13" x14ac:dyDescent="0.2"/>
    <row r="7" spans="1:34" ht="13" x14ac:dyDescent="0.2"/>
    <row r="8" spans="1:34" ht="13" x14ac:dyDescent="0.2"/>
    <row r="9" spans="1:34" ht="13" x14ac:dyDescent="0.2">
      <c r="AH9" s="25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7"/>
    </row>
    <row r="18" spans="12:34" ht="13" x14ac:dyDescent="0.2"/>
    <row r="19" spans="12:34" ht="13" x14ac:dyDescent="0.2"/>
    <row r="20" spans="12:34" ht="13" x14ac:dyDescent="0.2">
      <c r="AH20" s="257"/>
    </row>
    <row r="21" spans="12:34" ht="13" x14ac:dyDescent="0.2">
      <c r="AH21" s="257"/>
    </row>
    <row r="22" spans="12:34" ht="13" x14ac:dyDescent="0.2"/>
    <row r="23" spans="12:34" ht="13" x14ac:dyDescent="0.2"/>
    <row r="24" spans="12:34" ht="13" x14ac:dyDescent="0.2">
      <c r="Q24" s="257"/>
    </row>
    <row r="25" spans="12:34" ht="13" x14ac:dyDescent="0.2"/>
    <row r="26" spans="12:34" ht="13" x14ac:dyDescent="0.2"/>
    <row r="27" spans="12:34" ht="13" x14ac:dyDescent="0.2"/>
    <row r="28" spans="12:34" ht="13" x14ac:dyDescent="0.2">
      <c r="O28" s="257"/>
      <c r="T28" s="257"/>
      <c r="AH28" s="257"/>
    </row>
    <row r="29" spans="12:34" ht="13" x14ac:dyDescent="0.2"/>
    <row r="30" spans="12:34" ht="13" x14ac:dyDescent="0.2"/>
    <row r="31" spans="12:34" ht="13" x14ac:dyDescent="0.2">
      <c r="Q31" s="257"/>
    </row>
    <row r="32" spans="12:34" ht="13" x14ac:dyDescent="0.2">
      <c r="L32" s="257"/>
    </row>
    <row r="33" spans="2:34" ht="13" x14ac:dyDescent="0.2">
      <c r="C33" s="257"/>
      <c r="E33" s="257"/>
      <c r="G33" s="257"/>
      <c r="I33" s="257"/>
      <c r="X33" s="257"/>
    </row>
    <row r="34" spans="2:34" ht="13" x14ac:dyDescent="0.2">
      <c r="B34" s="257"/>
      <c r="P34" s="257"/>
      <c r="R34" s="257"/>
      <c r="T34" s="257"/>
    </row>
    <row r="35" spans="2:34" ht="13" x14ac:dyDescent="0.2">
      <c r="D35" s="257"/>
      <c r="W35" s="257"/>
      <c r="AC35" s="257"/>
      <c r="AD35" s="257"/>
      <c r="AE35" s="257"/>
      <c r="AF35" s="257"/>
      <c r="AG35" s="257"/>
      <c r="AH35" s="257"/>
    </row>
    <row r="36" spans="2:34" ht="13" x14ac:dyDescent="0.2">
      <c r="H36" s="257"/>
      <c r="J36" s="257"/>
      <c r="K36" s="257"/>
      <c r="M36" s="257"/>
      <c r="Y36" s="257"/>
      <c r="Z36" s="257"/>
      <c r="AA36" s="257"/>
      <c r="AB36" s="257"/>
      <c r="AC36" s="257"/>
      <c r="AD36" s="257"/>
      <c r="AE36" s="257"/>
      <c r="AF36" s="257"/>
      <c r="AG36" s="257"/>
      <c r="AH36" s="257"/>
    </row>
    <row r="37" spans="2:34" ht="13" x14ac:dyDescent="0.2">
      <c r="AH37" s="257"/>
    </row>
    <row r="38" spans="2:34" ht="13" x14ac:dyDescent="0.2">
      <c r="AG38" s="257"/>
      <c r="AH38" s="257"/>
    </row>
    <row r="39" spans="2:34" ht="13" x14ac:dyDescent="0.2"/>
    <row r="40" spans="2:34" ht="13" x14ac:dyDescent="0.2">
      <c r="X40" s="257"/>
    </row>
    <row r="41" spans="2:34" ht="13" x14ac:dyDescent="0.2">
      <c r="R41" s="257"/>
    </row>
    <row r="42" spans="2:34" ht="13" x14ac:dyDescent="0.2">
      <c r="W42" s="257"/>
    </row>
    <row r="43" spans="2:34" ht="13" x14ac:dyDescent="0.2">
      <c r="Y43" s="257"/>
      <c r="Z43" s="257"/>
      <c r="AA43" s="257"/>
      <c r="AB43" s="257"/>
      <c r="AC43" s="257"/>
      <c r="AD43" s="257"/>
      <c r="AE43" s="257"/>
      <c r="AF43" s="257"/>
      <c r="AG43" s="257"/>
      <c r="AH43" s="257"/>
    </row>
    <row r="44" spans="2:34" ht="13" x14ac:dyDescent="0.2">
      <c r="AH44" s="257"/>
    </row>
    <row r="45" spans="2:34" ht="13" x14ac:dyDescent="0.2">
      <c r="X45" s="257"/>
    </row>
    <row r="46" spans="2:34" ht="13" x14ac:dyDescent="0.2"/>
    <row r="47" spans="2:34" ht="13" x14ac:dyDescent="0.2"/>
    <row r="48" spans="2:34" ht="13" x14ac:dyDescent="0.2">
      <c r="W48" s="257"/>
      <c r="Y48" s="257"/>
      <c r="Z48" s="257"/>
      <c r="AA48" s="257"/>
      <c r="AB48" s="257"/>
      <c r="AC48" s="257"/>
      <c r="AD48" s="257"/>
      <c r="AE48" s="257"/>
      <c r="AF48" s="257"/>
      <c r="AG48" s="257"/>
      <c r="AH48" s="257"/>
    </row>
    <row r="49" spans="28:34" ht="13" x14ac:dyDescent="0.2"/>
    <row r="50" spans="28:34" ht="13" x14ac:dyDescent="0.2">
      <c r="AE50" s="257"/>
      <c r="AF50" s="257"/>
      <c r="AG50" s="257"/>
      <c r="AH50" s="257"/>
    </row>
    <row r="51" spans="28:34" ht="13" x14ac:dyDescent="0.2">
      <c r="AC51" s="257"/>
      <c r="AD51" s="257"/>
      <c r="AE51" s="257"/>
      <c r="AF51" s="257"/>
      <c r="AG51" s="257"/>
      <c r="AH51" s="257"/>
    </row>
    <row r="52" spans="28:34" ht="13" x14ac:dyDescent="0.2"/>
    <row r="53" spans="28:34" ht="13" x14ac:dyDescent="0.2">
      <c r="AF53" s="257"/>
      <c r="AG53" s="257"/>
      <c r="AH53" s="257"/>
    </row>
    <row r="54" spans="28:34" ht="13" x14ac:dyDescent="0.2">
      <c r="AH54" s="257"/>
    </row>
    <row r="55" spans="28:34" ht="13" x14ac:dyDescent="0.2"/>
    <row r="56" spans="28:34" ht="13" x14ac:dyDescent="0.2">
      <c r="AB56" s="257"/>
      <c r="AC56" s="257"/>
      <c r="AD56" s="257"/>
      <c r="AE56" s="257"/>
      <c r="AF56" s="257"/>
      <c r="AG56" s="257"/>
      <c r="AH56" s="257"/>
    </row>
    <row r="57" spans="28:34" ht="13" x14ac:dyDescent="0.2">
      <c r="AH57" s="257"/>
    </row>
    <row r="58" spans="28:34" ht="13" x14ac:dyDescent="0.2">
      <c r="AH58" s="257"/>
    </row>
    <row r="59" spans="28:34" ht="13" x14ac:dyDescent="0.2"/>
    <row r="60" spans="28:34" ht="13" x14ac:dyDescent="0.2"/>
    <row r="61" spans="28:34" ht="13" x14ac:dyDescent="0.2"/>
    <row r="62" spans="28:34" ht="13" x14ac:dyDescent="0.2"/>
    <row r="63" spans="28:34" ht="13" x14ac:dyDescent="0.2">
      <c r="AH63" s="257"/>
    </row>
    <row r="64" spans="28:34" ht="13" x14ac:dyDescent="0.2">
      <c r="AG64" s="257"/>
      <c r="AH64" s="257"/>
    </row>
    <row r="65" spans="28:34" ht="13" x14ac:dyDescent="0.2"/>
    <row r="66" spans="28:34" ht="13" x14ac:dyDescent="0.2"/>
    <row r="67" spans="28:34" ht="13" x14ac:dyDescent="0.2"/>
    <row r="68" spans="28:34" ht="13" x14ac:dyDescent="0.2">
      <c r="AB68" s="257"/>
      <c r="AC68" s="257"/>
      <c r="AD68" s="257"/>
      <c r="AE68" s="257"/>
      <c r="AF68" s="257"/>
      <c r="AG68" s="257"/>
      <c r="AH68" s="257"/>
    </row>
    <row r="69" spans="28:34" ht="13" x14ac:dyDescent="0.2">
      <c r="AF69" s="257"/>
      <c r="AG69" s="257"/>
      <c r="AH69" s="257"/>
    </row>
    <row r="70" spans="28:34" ht="13" x14ac:dyDescent="0.2"/>
    <row r="71" spans="28:34" ht="13" x14ac:dyDescent="0.2"/>
    <row r="72" spans="28:34" ht="13" x14ac:dyDescent="0.2"/>
    <row r="73" spans="28:34" ht="13" x14ac:dyDescent="0.2"/>
    <row r="74" spans="28:34" ht="13" x14ac:dyDescent="0.2"/>
    <row r="75" spans="28:34" ht="13" x14ac:dyDescent="0.2">
      <c r="AH75" s="257"/>
    </row>
    <row r="76" spans="28:34" ht="13" x14ac:dyDescent="0.2">
      <c r="AF76" s="257"/>
      <c r="AG76" s="257"/>
      <c r="AH76" s="257"/>
    </row>
    <row r="77" spans="28:34" ht="13" x14ac:dyDescent="0.2">
      <c r="AG77" s="257"/>
      <c r="AH77" s="257"/>
    </row>
    <row r="78" spans="28:34" ht="13" x14ac:dyDescent="0.2"/>
    <row r="79" spans="28:34" ht="13" x14ac:dyDescent="0.2"/>
    <row r="80" spans="28:34" ht="13" x14ac:dyDescent="0.2"/>
    <row r="81" spans="25:34" ht="13" x14ac:dyDescent="0.2"/>
    <row r="82" spans="25:34" ht="13" x14ac:dyDescent="0.2">
      <c r="Y82" s="257"/>
    </row>
    <row r="83" spans="25:34" ht="13" x14ac:dyDescent="0.2">
      <c r="Y83" s="257"/>
      <c r="Z83" s="257"/>
      <c r="AA83" s="257"/>
      <c r="AB83" s="257"/>
      <c r="AC83" s="257"/>
      <c r="AD83" s="257"/>
      <c r="AE83" s="257"/>
      <c r="AF83" s="257"/>
      <c r="AG83" s="257"/>
      <c r="AH83" s="257"/>
    </row>
    <row r="84" spans="25:34" ht="13" x14ac:dyDescent="0.2"/>
    <row r="85" spans="25:34" ht="13" x14ac:dyDescent="0.2"/>
    <row r="86" spans="25:34" ht="13" x14ac:dyDescent="0.2"/>
    <row r="87" spans="25:34" ht="13" x14ac:dyDescent="0.2"/>
    <row r="88" spans="25:34" ht="13" x14ac:dyDescent="0.2">
      <c r="AH88" s="25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7"/>
      <c r="AG94" s="257"/>
      <c r="AH94" s="257"/>
    </row>
    <row r="95" spans="25:34" ht="13.5" customHeight="1" x14ac:dyDescent="0.2">
      <c r="AH95" s="25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7"/>
    </row>
    <row r="102" spans="33:34" ht="13.5" customHeight="1" x14ac:dyDescent="0.2"/>
    <row r="103" spans="33:34" ht="13.5" customHeight="1" x14ac:dyDescent="0.2"/>
    <row r="104" spans="33:34" ht="13.5" customHeight="1" x14ac:dyDescent="0.2">
      <c r="AG104" s="257"/>
      <c r="AH104" s="25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7"/>
    </row>
    <row r="117" spans="34:122" ht="13.5" customHeight="1" x14ac:dyDescent="0.2"/>
    <row r="118" spans="34:122" ht="13.5" customHeight="1" x14ac:dyDescent="0.2"/>
    <row r="119" spans="34:122" ht="13.5" customHeight="1" x14ac:dyDescent="0.2"/>
    <row r="120" spans="34:122" ht="13.5" customHeight="1" x14ac:dyDescent="0.2">
      <c r="AH120" s="257"/>
    </row>
    <row r="121" spans="34:122" ht="13.5" customHeight="1" x14ac:dyDescent="0.2">
      <c r="AH121" s="257"/>
    </row>
    <row r="122" spans="34:122" ht="13.5" customHeight="1" x14ac:dyDescent="0.2"/>
    <row r="123" spans="34:122" ht="13.5" customHeight="1" x14ac:dyDescent="0.2"/>
    <row r="124" spans="34:122" ht="13.5" customHeight="1" x14ac:dyDescent="0.2"/>
    <row r="125" spans="34:122" ht="13.5" customHeight="1" x14ac:dyDescent="0.2">
      <c r="DR125" s="257" t="s">
        <v>504</v>
      </c>
    </row>
  </sheetData>
  <sheetProtection algorithmName="SHA-512" hashValue="CV25y090GUW71rWz1lpFpCmrPbD3H8fX6dwkPpGJNNtZhFeRkZAJjegCQ79kFCmb1NRbdTNL5bfSl7clNCUXIQ==" saltValue="3p4+Vs75MfqtruDaHPaQdw=="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election activeCell="CE38" sqref="CE38"/>
    </sheetView>
  </sheetViews>
  <sheetFormatPr defaultColWidth="0" defaultRowHeight="13.5" customHeight="1" zeroHeight="1" x14ac:dyDescent="0.2"/>
  <cols>
    <col min="1" max="34" width="2.453125" style="258" customWidth="1"/>
    <col min="35" max="122" width="2.453125" style="257" customWidth="1"/>
    <col min="123" max="16384" width="2.453125" style="257" hidden="1"/>
  </cols>
  <sheetData>
    <row r="1" spans="2:34"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row>
    <row r="2" spans="2:34" ht="13" x14ac:dyDescent="0.2">
      <c r="S2" s="257"/>
      <c r="AH2" s="257"/>
    </row>
    <row r="3" spans="2:34" ht="13"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row>
    <row r="4" spans="2:34" ht="13" x14ac:dyDescent="0.2"/>
    <row r="5" spans="2:34" ht="13" x14ac:dyDescent="0.2"/>
    <row r="6" spans="2:34" ht="13" x14ac:dyDescent="0.2"/>
    <row r="7" spans="2:34" ht="13" x14ac:dyDescent="0.2"/>
    <row r="8" spans="2:34" ht="13" x14ac:dyDescent="0.2"/>
    <row r="9" spans="2:34" ht="13" x14ac:dyDescent="0.2">
      <c r="AH9" s="257"/>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7"/>
    </row>
    <row r="18" spans="12:34" ht="13" x14ac:dyDescent="0.2"/>
    <row r="19" spans="12:34" ht="13" x14ac:dyDescent="0.2"/>
    <row r="20" spans="12:34" ht="13" x14ac:dyDescent="0.2">
      <c r="AH20" s="257"/>
    </row>
    <row r="21" spans="12:34" ht="13" x14ac:dyDescent="0.2">
      <c r="AH21" s="257"/>
    </row>
    <row r="22" spans="12:34" ht="13" x14ac:dyDescent="0.2"/>
    <row r="23" spans="12:34" ht="13" x14ac:dyDescent="0.2"/>
    <row r="24" spans="12:34" ht="13" x14ac:dyDescent="0.2">
      <c r="Q24" s="257"/>
    </row>
    <row r="25" spans="12:34" ht="13" x14ac:dyDescent="0.2"/>
    <row r="26" spans="12:34" ht="13" x14ac:dyDescent="0.2"/>
    <row r="27" spans="12:34" ht="13" x14ac:dyDescent="0.2"/>
    <row r="28" spans="12:34" ht="13" x14ac:dyDescent="0.2">
      <c r="O28" s="257"/>
      <c r="T28" s="257"/>
      <c r="AH28" s="257"/>
    </row>
    <row r="29" spans="12:34" ht="13" x14ac:dyDescent="0.2"/>
    <row r="30" spans="12:34" ht="13" x14ac:dyDescent="0.2"/>
    <row r="31" spans="12:34" ht="13" x14ac:dyDescent="0.2">
      <c r="Q31" s="257"/>
    </row>
    <row r="32" spans="12:34" ht="13" x14ac:dyDescent="0.2">
      <c r="L32" s="257"/>
    </row>
    <row r="33" spans="2:34" ht="13" x14ac:dyDescent="0.2">
      <c r="C33" s="257"/>
      <c r="E33" s="257"/>
      <c r="G33" s="257"/>
      <c r="I33" s="257"/>
      <c r="X33" s="257"/>
    </row>
    <row r="34" spans="2:34" ht="13" x14ac:dyDescent="0.2">
      <c r="B34" s="257"/>
      <c r="P34" s="257"/>
      <c r="R34" s="257"/>
      <c r="T34" s="257"/>
    </row>
    <row r="35" spans="2:34" ht="13" x14ac:dyDescent="0.2">
      <c r="D35" s="257"/>
      <c r="W35" s="257"/>
      <c r="AC35" s="257"/>
      <c r="AD35" s="257"/>
      <c r="AE35" s="257"/>
      <c r="AF35" s="257"/>
      <c r="AG35" s="257"/>
      <c r="AH35" s="257"/>
    </row>
    <row r="36" spans="2:34" ht="13" x14ac:dyDescent="0.2">
      <c r="H36" s="257"/>
      <c r="J36" s="257"/>
      <c r="K36" s="257"/>
      <c r="M36" s="257"/>
      <c r="Y36" s="257"/>
      <c r="Z36" s="257"/>
      <c r="AA36" s="257"/>
      <c r="AB36" s="257"/>
      <c r="AC36" s="257"/>
      <c r="AD36" s="257"/>
      <c r="AE36" s="257"/>
      <c r="AF36" s="257"/>
      <c r="AG36" s="257"/>
      <c r="AH36" s="257"/>
    </row>
    <row r="37" spans="2:34" ht="13" x14ac:dyDescent="0.2">
      <c r="AH37" s="257"/>
    </row>
    <row r="38" spans="2:34" ht="13" x14ac:dyDescent="0.2">
      <c r="AG38" s="257"/>
      <c r="AH38" s="257"/>
    </row>
    <row r="39" spans="2:34" ht="13" x14ac:dyDescent="0.2"/>
    <row r="40" spans="2:34" ht="13" x14ac:dyDescent="0.2">
      <c r="X40" s="257"/>
    </row>
    <row r="41" spans="2:34" ht="13" x14ac:dyDescent="0.2">
      <c r="R41" s="257"/>
    </row>
    <row r="42" spans="2:34" ht="13" x14ac:dyDescent="0.2">
      <c r="W42" s="257"/>
    </row>
    <row r="43" spans="2:34" ht="13" x14ac:dyDescent="0.2">
      <c r="Y43" s="257"/>
      <c r="Z43" s="257"/>
      <c r="AA43" s="257"/>
      <c r="AB43" s="257"/>
      <c r="AC43" s="257"/>
      <c r="AD43" s="257"/>
      <c r="AE43" s="257"/>
      <c r="AF43" s="257"/>
      <c r="AG43" s="257"/>
      <c r="AH43" s="257"/>
    </row>
    <row r="44" spans="2:34" ht="13" x14ac:dyDescent="0.2">
      <c r="AH44" s="257"/>
    </row>
    <row r="45" spans="2:34" ht="13" x14ac:dyDescent="0.2">
      <c r="X45" s="257"/>
    </row>
    <row r="46" spans="2:34" ht="13" x14ac:dyDescent="0.2"/>
    <row r="47" spans="2:34" ht="13" x14ac:dyDescent="0.2"/>
    <row r="48" spans="2:34" ht="13" x14ac:dyDescent="0.2">
      <c r="W48" s="257"/>
      <c r="Y48" s="257"/>
      <c r="Z48" s="257"/>
      <c r="AA48" s="257"/>
      <c r="AB48" s="257"/>
      <c r="AC48" s="257"/>
      <c r="AD48" s="257"/>
      <c r="AE48" s="257"/>
      <c r="AF48" s="257"/>
      <c r="AG48" s="257"/>
      <c r="AH48" s="257"/>
    </row>
    <row r="49" spans="28:34" ht="13" x14ac:dyDescent="0.2"/>
    <row r="50" spans="28:34" ht="13" x14ac:dyDescent="0.2">
      <c r="AE50" s="257"/>
      <c r="AF50" s="257"/>
      <c r="AG50" s="257"/>
      <c r="AH50" s="257"/>
    </row>
    <row r="51" spans="28:34" ht="13" x14ac:dyDescent="0.2">
      <c r="AC51" s="257"/>
      <c r="AD51" s="257"/>
      <c r="AE51" s="257"/>
      <c r="AF51" s="257"/>
      <c r="AG51" s="257"/>
      <c r="AH51" s="257"/>
    </row>
    <row r="52" spans="28:34" ht="13" x14ac:dyDescent="0.2"/>
    <row r="53" spans="28:34" ht="13" x14ac:dyDescent="0.2">
      <c r="AF53" s="257"/>
      <c r="AG53" s="257"/>
      <c r="AH53" s="257"/>
    </row>
    <row r="54" spans="28:34" ht="13" x14ac:dyDescent="0.2">
      <c r="AH54" s="257"/>
    </row>
    <row r="55" spans="28:34" ht="13" x14ac:dyDescent="0.2"/>
    <row r="56" spans="28:34" ht="13" x14ac:dyDescent="0.2">
      <c r="AB56" s="257"/>
      <c r="AC56" s="257"/>
      <c r="AD56" s="257"/>
      <c r="AE56" s="257"/>
      <c r="AF56" s="257"/>
      <c r="AG56" s="257"/>
      <c r="AH56" s="257"/>
    </row>
    <row r="57" spans="28:34" ht="13" x14ac:dyDescent="0.2">
      <c r="AH57" s="257"/>
    </row>
    <row r="58" spans="28:34" ht="13" x14ac:dyDescent="0.2">
      <c r="AH58" s="257"/>
    </row>
    <row r="59" spans="28:34" ht="13" x14ac:dyDescent="0.2">
      <c r="AG59" s="257"/>
      <c r="AH59" s="257"/>
    </row>
    <row r="60" spans="28:34" ht="13" x14ac:dyDescent="0.2"/>
    <row r="61" spans="28:34" ht="13" x14ac:dyDescent="0.2"/>
    <row r="62" spans="28:34" ht="13" x14ac:dyDescent="0.2"/>
    <row r="63" spans="28:34" ht="13" x14ac:dyDescent="0.2">
      <c r="AH63" s="257"/>
    </row>
    <row r="64" spans="28:34" ht="13" x14ac:dyDescent="0.2">
      <c r="AG64" s="257"/>
      <c r="AH64" s="257"/>
    </row>
    <row r="65" spans="28:34" ht="13" x14ac:dyDescent="0.2"/>
    <row r="66" spans="28:34" ht="13" x14ac:dyDescent="0.2"/>
    <row r="67" spans="28:34" ht="13" x14ac:dyDescent="0.2"/>
    <row r="68" spans="28:34" ht="13" x14ac:dyDescent="0.2">
      <c r="AB68" s="257"/>
      <c r="AC68" s="257"/>
      <c r="AD68" s="257"/>
      <c r="AE68" s="257"/>
      <c r="AF68" s="257"/>
      <c r="AG68" s="257"/>
      <c r="AH68" s="257"/>
    </row>
    <row r="69" spans="28:34" ht="13" x14ac:dyDescent="0.2">
      <c r="AF69" s="257"/>
      <c r="AG69" s="257"/>
      <c r="AH69" s="257"/>
    </row>
    <row r="70" spans="28:34" ht="13" x14ac:dyDescent="0.2"/>
    <row r="71" spans="28:34" ht="13" x14ac:dyDescent="0.2"/>
    <row r="72" spans="28:34" ht="13" x14ac:dyDescent="0.2"/>
    <row r="73" spans="28:34" ht="13" x14ac:dyDescent="0.2"/>
    <row r="74" spans="28:34" ht="13" x14ac:dyDescent="0.2"/>
    <row r="75" spans="28:34" ht="13" x14ac:dyDescent="0.2">
      <c r="AH75" s="257"/>
    </row>
    <row r="76" spans="28:34" ht="13" x14ac:dyDescent="0.2">
      <c r="AF76" s="257"/>
      <c r="AG76" s="257"/>
      <c r="AH76" s="257"/>
    </row>
    <row r="77" spans="28:34" ht="13" x14ac:dyDescent="0.2">
      <c r="AG77" s="257"/>
      <c r="AH77" s="257"/>
    </row>
    <row r="78" spans="28:34" ht="13" x14ac:dyDescent="0.2"/>
    <row r="79" spans="28:34" ht="13" x14ac:dyDescent="0.2"/>
    <row r="80" spans="28:34" ht="13" x14ac:dyDescent="0.2"/>
    <row r="81" spans="25:34" ht="13" x14ac:dyDescent="0.2"/>
    <row r="82" spans="25:34" ht="13" x14ac:dyDescent="0.2">
      <c r="Y82" s="257"/>
    </row>
    <row r="83" spans="25:34" ht="13" x14ac:dyDescent="0.2">
      <c r="Y83" s="257"/>
      <c r="Z83" s="257"/>
      <c r="AA83" s="257"/>
      <c r="AB83" s="257"/>
      <c r="AC83" s="257"/>
      <c r="AD83" s="257"/>
      <c r="AE83" s="257"/>
      <c r="AF83" s="257"/>
      <c r="AG83" s="257"/>
      <c r="AH83" s="257"/>
    </row>
    <row r="84" spans="25:34" ht="13" x14ac:dyDescent="0.2"/>
    <row r="85" spans="25:34" ht="13" x14ac:dyDescent="0.2"/>
    <row r="86" spans="25:34" ht="13" x14ac:dyDescent="0.2"/>
    <row r="87" spans="25:34" ht="13" x14ac:dyDescent="0.2"/>
    <row r="88" spans="25:34" ht="13" x14ac:dyDescent="0.2">
      <c r="AH88" s="25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7"/>
      <c r="AG94" s="257"/>
      <c r="AH94" s="257"/>
    </row>
    <row r="95" spans="25:34" ht="13.5" customHeight="1" x14ac:dyDescent="0.2">
      <c r="AH95" s="25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7"/>
    </row>
    <row r="102" spans="33:34" ht="13.5" customHeight="1" x14ac:dyDescent="0.2"/>
    <row r="103" spans="33:34" ht="13.5" customHeight="1" x14ac:dyDescent="0.2"/>
    <row r="104" spans="33:34" ht="13.5" customHeight="1" x14ac:dyDescent="0.2">
      <c r="AG104" s="257"/>
      <c r="AH104" s="25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7"/>
    </row>
    <row r="117" spans="34:122" ht="13.5" customHeight="1" x14ac:dyDescent="0.2"/>
    <row r="118" spans="34:122" ht="13.5" customHeight="1" x14ac:dyDescent="0.2"/>
    <row r="119" spans="34:122" ht="13.5" customHeight="1" x14ac:dyDescent="0.2"/>
    <row r="120" spans="34:122" ht="13.5" customHeight="1" x14ac:dyDescent="0.2">
      <c r="AH120" s="257"/>
    </row>
    <row r="121" spans="34:122" ht="13.5" customHeight="1" x14ac:dyDescent="0.2">
      <c r="AH121" s="257"/>
    </row>
    <row r="122" spans="34:122" ht="13.5" customHeight="1" x14ac:dyDescent="0.2"/>
    <row r="123" spans="34:122" ht="13.5" customHeight="1" x14ac:dyDescent="0.2"/>
    <row r="124" spans="34:122" ht="13.5" customHeight="1" x14ac:dyDescent="0.2"/>
    <row r="125" spans="34:122" ht="13.5" customHeight="1" x14ac:dyDescent="0.2">
      <c r="DR125" s="257" t="s">
        <v>504</v>
      </c>
    </row>
  </sheetData>
  <sheetProtection algorithmName="SHA-512" hashValue="XGQ2rNfO0qa29viyRspg2SsBNp6TInwcLBBZz3nafjnQ9PZDpVh9wvxmyCHgkC+Ze7KgRjsqD4sRlcYWVJNSig==" saltValue="PlX4FbCI2l6J/kMRMFVR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554</v>
      </c>
      <c r="G2" s="148"/>
      <c r="H2" s="149"/>
    </row>
    <row r="3" spans="1:8" x14ac:dyDescent="0.2">
      <c r="A3" s="145" t="s">
        <v>547</v>
      </c>
      <c r="B3" s="150"/>
      <c r="C3" s="151"/>
      <c r="D3" s="152">
        <v>25584</v>
      </c>
      <c r="E3" s="153"/>
      <c r="F3" s="154">
        <v>54110</v>
      </c>
      <c r="G3" s="155"/>
      <c r="H3" s="156"/>
    </row>
    <row r="4" spans="1:8" x14ac:dyDescent="0.2">
      <c r="A4" s="157"/>
      <c r="B4" s="158"/>
      <c r="C4" s="159"/>
      <c r="D4" s="160">
        <v>18287</v>
      </c>
      <c r="E4" s="161"/>
      <c r="F4" s="162">
        <v>30620</v>
      </c>
      <c r="G4" s="163"/>
      <c r="H4" s="164"/>
    </row>
    <row r="5" spans="1:8" x14ac:dyDescent="0.2">
      <c r="A5" s="145" t="s">
        <v>549</v>
      </c>
      <c r="B5" s="150"/>
      <c r="C5" s="151"/>
      <c r="D5" s="152">
        <v>34907</v>
      </c>
      <c r="E5" s="153"/>
      <c r="F5" s="154">
        <v>54684</v>
      </c>
      <c r="G5" s="155"/>
      <c r="H5" s="156"/>
    </row>
    <row r="6" spans="1:8" x14ac:dyDescent="0.2">
      <c r="A6" s="157"/>
      <c r="B6" s="158"/>
      <c r="C6" s="159"/>
      <c r="D6" s="160">
        <v>28955</v>
      </c>
      <c r="E6" s="161"/>
      <c r="F6" s="162">
        <v>32829</v>
      </c>
      <c r="G6" s="163"/>
      <c r="H6" s="164"/>
    </row>
    <row r="7" spans="1:8" x14ac:dyDescent="0.2">
      <c r="A7" s="145" t="s">
        <v>550</v>
      </c>
      <c r="B7" s="150"/>
      <c r="C7" s="151"/>
      <c r="D7" s="152">
        <v>66796</v>
      </c>
      <c r="E7" s="153"/>
      <c r="F7" s="154">
        <v>62383</v>
      </c>
      <c r="G7" s="155"/>
      <c r="H7" s="156"/>
    </row>
    <row r="8" spans="1:8" x14ac:dyDescent="0.2">
      <c r="A8" s="157"/>
      <c r="B8" s="158"/>
      <c r="C8" s="159"/>
      <c r="D8" s="160">
        <v>38223</v>
      </c>
      <c r="E8" s="161"/>
      <c r="F8" s="162">
        <v>35325</v>
      </c>
      <c r="G8" s="163"/>
      <c r="H8" s="164"/>
    </row>
    <row r="9" spans="1:8" x14ac:dyDescent="0.2">
      <c r="A9" s="145" t="s">
        <v>551</v>
      </c>
      <c r="B9" s="150"/>
      <c r="C9" s="151"/>
      <c r="D9" s="152">
        <v>42633</v>
      </c>
      <c r="E9" s="153"/>
      <c r="F9" s="154">
        <v>63812</v>
      </c>
      <c r="G9" s="155"/>
      <c r="H9" s="156"/>
    </row>
    <row r="10" spans="1:8" x14ac:dyDescent="0.2">
      <c r="A10" s="157"/>
      <c r="B10" s="158"/>
      <c r="C10" s="159"/>
      <c r="D10" s="160">
        <v>20095</v>
      </c>
      <c r="E10" s="161"/>
      <c r="F10" s="162">
        <v>33848</v>
      </c>
      <c r="G10" s="163"/>
      <c r="H10" s="164"/>
    </row>
    <row r="11" spans="1:8" x14ac:dyDescent="0.2">
      <c r="A11" s="145" t="s">
        <v>552</v>
      </c>
      <c r="B11" s="150"/>
      <c r="C11" s="151"/>
      <c r="D11" s="152">
        <v>28652</v>
      </c>
      <c r="E11" s="153"/>
      <c r="F11" s="154">
        <v>71871</v>
      </c>
      <c r="G11" s="155"/>
      <c r="H11" s="156"/>
    </row>
    <row r="12" spans="1:8" x14ac:dyDescent="0.2">
      <c r="A12" s="157"/>
      <c r="B12" s="158"/>
      <c r="C12" s="165"/>
      <c r="D12" s="160">
        <v>13476</v>
      </c>
      <c r="E12" s="161"/>
      <c r="F12" s="162">
        <v>38232</v>
      </c>
      <c r="G12" s="163"/>
      <c r="H12" s="164"/>
    </row>
    <row r="13" spans="1:8" x14ac:dyDescent="0.2">
      <c r="A13" s="145"/>
      <c r="B13" s="150"/>
      <c r="C13" s="166"/>
      <c r="D13" s="167">
        <v>39714</v>
      </c>
      <c r="E13" s="168"/>
      <c r="F13" s="169">
        <v>61372</v>
      </c>
      <c r="G13" s="170"/>
      <c r="H13" s="156"/>
    </row>
    <row r="14" spans="1:8" x14ac:dyDescent="0.2">
      <c r="A14" s="157"/>
      <c r="B14" s="158"/>
      <c r="C14" s="159"/>
      <c r="D14" s="160">
        <v>23807</v>
      </c>
      <c r="E14" s="161"/>
      <c r="F14" s="162">
        <v>34171</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8.75</v>
      </c>
      <c r="C19" s="171">
        <f>ROUND(VALUE(SUBSTITUTE(実質収支比率等に係る経年分析!G$48,"▲","-")),2)</f>
        <v>7.06</v>
      </c>
      <c r="D19" s="171">
        <f>ROUND(VALUE(SUBSTITUTE(実質収支比率等に係る経年分析!H$48,"▲","-")),2)</f>
        <v>8.76</v>
      </c>
      <c r="E19" s="171">
        <f>ROUND(VALUE(SUBSTITUTE(実質収支比率等に係る経年分析!I$48,"▲","-")),2)</f>
        <v>8.14</v>
      </c>
      <c r="F19" s="171">
        <f>ROUND(VALUE(SUBSTITUTE(実質収支比率等に係る経年分析!J$48,"▲","-")),2)</f>
        <v>10.69</v>
      </c>
    </row>
    <row r="20" spans="1:11" x14ac:dyDescent="0.2">
      <c r="A20" s="171" t="s">
        <v>54</v>
      </c>
      <c r="B20" s="171">
        <f>ROUND(VALUE(SUBSTITUTE(実質収支比率等に係る経年分析!F$47,"▲","-")),2)</f>
        <v>30.47</v>
      </c>
      <c r="C20" s="171">
        <f>ROUND(VALUE(SUBSTITUTE(実質収支比率等に係る経年分析!G$47,"▲","-")),2)</f>
        <v>31.23</v>
      </c>
      <c r="D20" s="171">
        <f>ROUND(VALUE(SUBSTITUTE(実質収支比率等に係る経年分析!H$47,"▲","-")),2)</f>
        <v>25.93</v>
      </c>
      <c r="E20" s="171">
        <f>ROUND(VALUE(SUBSTITUTE(実質収支比率等に係る経年分析!I$47,"▲","-")),2)</f>
        <v>24.03</v>
      </c>
      <c r="F20" s="171">
        <f>ROUND(VALUE(SUBSTITUTE(実質収支比率等に係る経年分析!J$47,"▲","-")),2)</f>
        <v>26.3</v>
      </c>
    </row>
    <row r="21" spans="1:11" x14ac:dyDescent="0.2">
      <c r="A21" s="171" t="s">
        <v>55</v>
      </c>
      <c r="B21" s="171">
        <f>IF(ISNUMBER(VALUE(SUBSTITUTE(実質収支比率等に係る経年分析!F$49,"▲","-"))),ROUND(VALUE(SUBSTITUTE(実質収支比率等に係る経年分析!F$49,"▲","-")),2),NA())</f>
        <v>-3.96</v>
      </c>
      <c r="C21" s="171">
        <f>IF(ISNUMBER(VALUE(SUBSTITUTE(実質収支比率等に係る経年分析!G$49,"▲","-"))),ROUND(VALUE(SUBSTITUTE(実質収支比率等に係る経年分析!G$49,"▲","-")),2),NA())</f>
        <v>-1.1299999999999999</v>
      </c>
      <c r="D21" s="171">
        <f>IF(ISNUMBER(VALUE(SUBSTITUTE(実質収支比率等に係る経年分析!H$49,"▲","-"))),ROUND(VALUE(SUBSTITUTE(実質収支比率等に係る経年分析!H$49,"▲","-")),2),NA())</f>
        <v>-2.0499999999999998</v>
      </c>
      <c r="E21" s="171">
        <f>IF(ISNUMBER(VALUE(SUBSTITUTE(実質収支比率等に係る経年分析!I$49,"▲","-"))),ROUND(VALUE(SUBSTITUTE(実質収支比率等に係る経年分析!I$49,"▲","-")),2),NA())</f>
        <v>-5.14</v>
      </c>
      <c r="F21" s="171">
        <f>IF(ISNUMBER(VALUE(SUBSTITUTE(実質収支比率等に係る経年分析!J$49,"▲","-"))),ROUND(VALUE(SUBSTITUTE(実質収支比率等に係る経年分析!J$49,"▲","-")),2),NA())</f>
        <v>1.1100000000000001</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交流促進センター事業特別会計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2">
      <c r="A31" s="172" t="str">
        <f>IF(連結実質赤字比率に係る赤字・黒字の構成分析!C$39="",NA(),連結実質赤字比率に係る赤字・黒字の構成分析!C$39)</f>
        <v>伊香保温泉観光施設事業特別会計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0.55000000000000004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0.82</v>
      </c>
    </row>
    <row r="33" spans="1:16" x14ac:dyDescent="0.2">
      <c r="A33" s="172" t="str">
        <f>IF(連結実質赤字比率に係る赤字・黒字の構成分析!C$37="",NA(),連結実質赤字比率に係る赤字・黒字の構成分析!C$37)</f>
        <v>渋川市下水道事業等会計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1.25</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1.1499999999999999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1.44</v>
      </c>
    </row>
    <row r="35" spans="1:16" x14ac:dyDescent="0.2">
      <c r="A35" s="172" t="str">
        <f>IF(連結実質赤字比率に係る赤字・黒字の構成分析!C$35="",NA(),連結実質赤字比率に係る赤字・黒字の構成分析!C$35)</f>
        <v>渋川市水道事業会計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4.76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3.43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8.75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7.05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8.75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8.1300000000000008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10.69</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3743</v>
      </c>
      <c r="E42" s="173"/>
      <c r="F42" s="173"/>
      <c r="G42" s="173">
        <f>'実質公債費比率（分子）の構造'!L$52</f>
        <v>3851</v>
      </c>
      <c r="H42" s="173"/>
      <c r="I42" s="173"/>
      <c r="J42" s="173">
        <f>'実質公債費比率（分子）の構造'!M$52</f>
        <v>3956</v>
      </c>
      <c r="K42" s="173"/>
      <c r="L42" s="173"/>
      <c r="M42" s="173">
        <f>'実質公債費比率（分子）の構造'!N$52</f>
        <v>3950</v>
      </c>
      <c r="N42" s="173"/>
      <c r="O42" s="173"/>
      <c r="P42" s="173">
        <f>'実質公債費比率（分子）の構造'!O$52</f>
        <v>3852</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v>
      </c>
      <c r="C44" s="173"/>
      <c r="D44" s="173"/>
      <c r="E44" s="173">
        <f>'実質公債費比率（分子）の構造'!L$50</f>
        <v>1</v>
      </c>
      <c r="F44" s="173"/>
      <c r="G44" s="173"/>
      <c r="H44" s="173">
        <f>'実質公債費比率（分子）の構造'!M$50</f>
        <v>7</v>
      </c>
      <c r="I44" s="173"/>
      <c r="J44" s="173"/>
      <c r="K44" s="173">
        <f>'実質公債費比率（分子）の構造'!N$50</f>
        <v>1</v>
      </c>
      <c r="L44" s="173"/>
      <c r="M44" s="173"/>
      <c r="N44" s="173">
        <f>'実質公債費比率（分子）の構造'!O$50</f>
        <v>3</v>
      </c>
      <c r="O44" s="173"/>
      <c r="P44" s="173"/>
    </row>
    <row r="45" spans="1:16" x14ac:dyDescent="0.2">
      <c r="A45" s="173" t="s">
        <v>65</v>
      </c>
      <c r="B45" s="173">
        <f>'実質公債費比率（分子）の構造'!K$49</f>
        <v>219</v>
      </c>
      <c r="C45" s="173"/>
      <c r="D45" s="173"/>
      <c r="E45" s="173">
        <f>'実質公債費比率（分子）の構造'!L$49</f>
        <v>252</v>
      </c>
      <c r="F45" s="173"/>
      <c r="G45" s="173"/>
      <c r="H45" s="173">
        <f>'実質公債費比率（分子）の構造'!M$49</f>
        <v>247</v>
      </c>
      <c r="I45" s="173"/>
      <c r="J45" s="173"/>
      <c r="K45" s="173">
        <f>'実質公債費比率（分子）の構造'!N$49</f>
        <v>254</v>
      </c>
      <c r="L45" s="173"/>
      <c r="M45" s="173"/>
      <c r="N45" s="173">
        <f>'実質公債費比率（分子）の構造'!O$49</f>
        <v>214</v>
      </c>
      <c r="O45" s="173"/>
      <c r="P45" s="173"/>
    </row>
    <row r="46" spans="1:16" x14ac:dyDescent="0.2">
      <c r="A46" s="173" t="s">
        <v>66</v>
      </c>
      <c r="B46" s="173">
        <f>'実質公債費比率（分子）の構造'!K$48</f>
        <v>1131</v>
      </c>
      <c r="C46" s="173"/>
      <c r="D46" s="173"/>
      <c r="E46" s="173">
        <f>'実質公債費比率（分子）の構造'!L$48</f>
        <v>1187</v>
      </c>
      <c r="F46" s="173"/>
      <c r="G46" s="173"/>
      <c r="H46" s="173">
        <f>'実質公債費比率（分子）の構造'!M$48</f>
        <v>1244</v>
      </c>
      <c r="I46" s="173"/>
      <c r="J46" s="173"/>
      <c r="K46" s="173">
        <f>'実質公債費比率（分子）の構造'!N$48</f>
        <v>1267</v>
      </c>
      <c r="L46" s="173"/>
      <c r="M46" s="173"/>
      <c r="N46" s="173">
        <f>'実質公債費比率（分子）の構造'!O$48</f>
        <v>1095</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3546</v>
      </c>
      <c r="C49" s="173"/>
      <c r="D49" s="173"/>
      <c r="E49" s="173">
        <f>'実質公債費比率（分子）の構造'!L$45</f>
        <v>3423</v>
      </c>
      <c r="F49" s="173"/>
      <c r="G49" s="173"/>
      <c r="H49" s="173">
        <f>'実質公債費比率（分子）の構造'!M$45</f>
        <v>3335</v>
      </c>
      <c r="I49" s="173"/>
      <c r="J49" s="173"/>
      <c r="K49" s="173">
        <f>'実質公債費比率（分子）の構造'!N$45</f>
        <v>3308</v>
      </c>
      <c r="L49" s="173"/>
      <c r="M49" s="173"/>
      <c r="N49" s="173">
        <f>'実質公債費比率（分子）の構造'!O$45</f>
        <v>3185</v>
      </c>
      <c r="O49" s="173"/>
      <c r="P49" s="173"/>
    </row>
    <row r="50" spans="1:16" x14ac:dyDescent="0.2">
      <c r="A50" s="173" t="s">
        <v>70</v>
      </c>
      <c r="B50" s="173" t="e">
        <f>NA()</f>
        <v>#N/A</v>
      </c>
      <c r="C50" s="173">
        <f>IF(ISNUMBER('実質公債費比率（分子）の構造'!K$53),'実質公債費比率（分子）の構造'!K$53,NA())</f>
        <v>1154</v>
      </c>
      <c r="D50" s="173" t="e">
        <f>NA()</f>
        <v>#N/A</v>
      </c>
      <c r="E50" s="173" t="e">
        <f>NA()</f>
        <v>#N/A</v>
      </c>
      <c r="F50" s="173">
        <f>IF(ISNUMBER('実質公債費比率（分子）の構造'!L$53),'実質公債費比率（分子）の構造'!L$53,NA())</f>
        <v>1012</v>
      </c>
      <c r="G50" s="173" t="e">
        <f>NA()</f>
        <v>#N/A</v>
      </c>
      <c r="H50" s="173" t="e">
        <f>NA()</f>
        <v>#N/A</v>
      </c>
      <c r="I50" s="173">
        <f>IF(ISNUMBER('実質公債費比率（分子）の構造'!M$53),'実質公債費比率（分子）の構造'!M$53,NA())</f>
        <v>877</v>
      </c>
      <c r="J50" s="173" t="e">
        <f>NA()</f>
        <v>#N/A</v>
      </c>
      <c r="K50" s="173" t="e">
        <f>NA()</f>
        <v>#N/A</v>
      </c>
      <c r="L50" s="173">
        <f>IF(ISNUMBER('実質公債費比率（分子）の構造'!N$53),'実質公債費比率（分子）の構造'!N$53,NA())</f>
        <v>880</v>
      </c>
      <c r="M50" s="173" t="e">
        <f>NA()</f>
        <v>#N/A</v>
      </c>
      <c r="N50" s="173" t="e">
        <f>NA()</f>
        <v>#N/A</v>
      </c>
      <c r="O50" s="173">
        <f>IF(ISNUMBER('実質公債費比率（分子）の構造'!O$53),'実質公債費比率（分子）の構造'!O$53,NA())</f>
        <v>645</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41807</v>
      </c>
      <c r="E56" s="172"/>
      <c r="F56" s="172"/>
      <c r="G56" s="172">
        <f>'将来負担比率（分子）の構造'!J$52</f>
        <v>40539</v>
      </c>
      <c r="H56" s="172"/>
      <c r="I56" s="172"/>
      <c r="J56" s="172">
        <f>'将来負担比率（分子）の構造'!K$52</f>
        <v>40880</v>
      </c>
      <c r="K56" s="172"/>
      <c r="L56" s="172"/>
      <c r="M56" s="172">
        <f>'将来負担比率（分子）の構造'!L$52</f>
        <v>41124</v>
      </c>
      <c r="N56" s="172"/>
      <c r="O56" s="172"/>
      <c r="P56" s="172">
        <f>'将来負担比率（分子）の構造'!M$52</f>
        <v>38398</v>
      </c>
    </row>
    <row r="57" spans="1:16" x14ac:dyDescent="0.2">
      <c r="A57" s="172" t="s">
        <v>41</v>
      </c>
      <c r="B57" s="172"/>
      <c r="C57" s="172"/>
      <c r="D57" s="172">
        <f>'将来負担比率（分子）の構造'!I$51</f>
        <v>3251</v>
      </c>
      <c r="E57" s="172"/>
      <c r="F57" s="172"/>
      <c r="G57" s="172">
        <f>'将来負担比率（分子）の構造'!J$51</f>
        <v>3515</v>
      </c>
      <c r="H57" s="172"/>
      <c r="I57" s="172"/>
      <c r="J57" s="172">
        <f>'将来負担比率（分子）の構造'!K$51</f>
        <v>3277</v>
      </c>
      <c r="K57" s="172"/>
      <c r="L57" s="172"/>
      <c r="M57" s="172">
        <f>'将来負担比率（分子）の構造'!L$51</f>
        <v>3006</v>
      </c>
      <c r="N57" s="172"/>
      <c r="O57" s="172"/>
      <c r="P57" s="172">
        <f>'将来負担比率（分子）の構造'!M$51</f>
        <v>3652</v>
      </c>
    </row>
    <row r="58" spans="1:16" x14ac:dyDescent="0.2">
      <c r="A58" s="172" t="s">
        <v>40</v>
      </c>
      <c r="B58" s="172"/>
      <c r="C58" s="172"/>
      <c r="D58" s="172">
        <f>'将来負担比率（分子）の構造'!I$50</f>
        <v>14848</v>
      </c>
      <c r="E58" s="172"/>
      <c r="F58" s="172"/>
      <c r="G58" s="172">
        <f>'将来負担比率（分子）の構造'!J$50</f>
        <v>12947</v>
      </c>
      <c r="H58" s="172"/>
      <c r="I58" s="172"/>
      <c r="J58" s="172">
        <f>'将来負担比率（分子）の構造'!K$50</f>
        <v>10941</v>
      </c>
      <c r="K58" s="172"/>
      <c r="L58" s="172"/>
      <c r="M58" s="172">
        <f>'将来負担比率（分子）の構造'!L$50</f>
        <v>10294</v>
      </c>
      <c r="N58" s="172"/>
      <c r="O58" s="172"/>
      <c r="P58" s="172">
        <f>'将来負担比率（分子）の構造'!M$50</f>
        <v>11892</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20</v>
      </c>
      <c r="C61" s="172"/>
      <c r="D61" s="172"/>
      <c r="E61" s="172">
        <f>'将来負担比率（分子）の構造'!J$46</f>
        <v>8</v>
      </c>
      <c r="F61" s="172"/>
      <c r="G61" s="172"/>
      <c r="H61" s="172">
        <f>'将来負担比率（分子）の構造'!K$46</f>
        <v>19</v>
      </c>
      <c r="I61" s="172"/>
      <c r="J61" s="172"/>
      <c r="K61" s="172">
        <f>'将来負担比率（分子）の構造'!L$46</f>
        <v>11</v>
      </c>
      <c r="L61" s="172"/>
      <c r="M61" s="172"/>
      <c r="N61" s="172">
        <f>'将来負担比率（分子）の構造'!M$46</f>
        <v>0</v>
      </c>
      <c r="O61" s="172"/>
      <c r="P61" s="172"/>
    </row>
    <row r="62" spans="1:16" x14ac:dyDescent="0.2">
      <c r="A62" s="172" t="s">
        <v>34</v>
      </c>
      <c r="B62" s="172">
        <f>'将来負担比率（分子）の構造'!I$45</f>
        <v>5682</v>
      </c>
      <c r="C62" s="172"/>
      <c r="D62" s="172"/>
      <c r="E62" s="172">
        <f>'将来負担比率（分子）の構造'!J$45</f>
        <v>5293</v>
      </c>
      <c r="F62" s="172"/>
      <c r="G62" s="172"/>
      <c r="H62" s="172">
        <f>'将来負担比率（分子）の構造'!K$45</f>
        <v>5301</v>
      </c>
      <c r="I62" s="172"/>
      <c r="J62" s="172"/>
      <c r="K62" s="172">
        <f>'将来負担比率（分子）の構造'!L$45</f>
        <v>5116</v>
      </c>
      <c r="L62" s="172"/>
      <c r="M62" s="172"/>
      <c r="N62" s="172">
        <f>'将来負担比率（分子）の構造'!M$45</f>
        <v>5022</v>
      </c>
      <c r="O62" s="172"/>
      <c r="P62" s="172"/>
    </row>
    <row r="63" spans="1:16" x14ac:dyDescent="0.2">
      <c r="A63" s="172" t="s">
        <v>33</v>
      </c>
      <c r="B63" s="172">
        <f>'将来負担比率（分子）の構造'!I$44</f>
        <v>1919</v>
      </c>
      <c r="C63" s="172"/>
      <c r="D63" s="172"/>
      <c r="E63" s="172">
        <f>'将来負担比率（分子）の構造'!J$44</f>
        <v>1734</v>
      </c>
      <c r="F63" s="172"/>
      <c r="G63" s="172"/>
      <c r="H63" s="172">
        <f>'将来負担比率（分子）の構造'!K$44</f>
        <v>1523</v>
      </c>
      <c r="I63" s="172"/>
      <c r="J63" s="172"/>
      <c r="K63" s="172">
        <f>'将来負担比率（分子）の構造'!L$44</f>
        <v>1439</v>
      </c>
      <c r="L63" s="172"/>
      <c r="M63" s="172"/>
      <c r="N63" s="172">
        <f>'将来負担比率（分子）の構造'!M$44</f>
        <v>1471</v>
      </c>
      <c r="O63" s="172"/>
      <c r="P63" s="172"/>
    </row>
    <row r="64" spans="1:16" x14ac:dyDescent="0.2">
      <c r="A64" s="172" t="s">
        <v>32</v>
      </c>
      <c r="B64" s="172">
        <f>'将来負担比率（分子）の構造'!I$43</f>
        <v>18549</v>
      </c>
      <c r="C64" s="172"/>
      <c r="D64" s="172"/>
      <c r="E64" s="172">
        <f>'将来負担比率（分子）の構造'!J$43</f>
        <v>18194</v>
      </c>
      <c r="F64" s="172"/>
      <c r="G64" s="172"/>
      <c r="H64" s="172">
        <f>'将来負担比率（分子）の構造'!K$43</f>
        <v>18083</v>
      </c>
      <c r="I64" s="172"/>
      <c r="J64" s="172"/>
      <c r="K64" s="172">
        <f>'将来負担比率（分子）の構造'!L$43</f>
        <v>17958</v>
      </c>
      <c r="L64" s="172"/>
      <c r="M64" s="172"/>
      <c r="N64" s="172">
        <f>'将来負担比率（分子）の構造'!M$43</f>
        <v>17063</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38597</v>
      </c>
      <c r="C66" s="172"/>
      <c r="D66" s="172"/>
      <c r="E66" s="172">
        <f>'将来負担比率（分子）の構造'!J$41</f>
        <v>35742</v>
      </c>
      <c r="F66" s="172"/>
      <c r="G66" s="172"/>
      <c r="H66" s="172">
        <f>'将来負担比率（分子）の構造'!K$41</f>
        <v>35804</v>
      </c>
      <c r="I66" s="172"/>
      <c r="J66" s="172"/>
      <c r="K66" s="172">
        <f>'将来負担比率（分子）の構造'!L$41</f>
        <v>34993</v>
      </c>
      <c r="L66" s="172"/>
      <c r="M66" s="172"/>
      <c r="N66" s="172">
        <f>'将来負担比率（分子）の構造'!M$41</f>
        <v>34512</v>
      </c>
      <c r="O66" s="172"/>
      <c r="P66" s="172"/>
    </row>
    <row r="67" spans="1:16" x14ac:dyDescent="0.2">
      <c r="A67" s="172" t="s">
        <v>74</v>
      </c>
      <c r="B67" s="172" t="e">
        <f>NA()</f>
        <v>#N/A</v>
      </c>
      <c r="C67" s="172">
        <f>IF(ISNUMBER('将来負担比率（分子）の構造'!I$53), IF('将来負担比率（分子）の構造'!I$53 &lt; 0, 0, '将来負担比率（分子）の構造'!I$53), NA())</f>
        <v>4861</v>
      </c>
      <c r="D67" s="172" t="e">
        <f>NA()</f>
        <v>#N/A</v>
      </c>
      <c r="E67" s="172" t="e">
        <f>NA()</f>
        <v>#N/A</v>
      </c>
      <c r="F67" s="172">
        <f>IF(ISNUMBER('将来負担比率（分子）の構造'!J$53), IF('将来負担比率（分子）の構造'!J$53 &lt; 0, 0, '将来負担比率（分子）の構造'!J$53), NA())</f>
        <v>3971</v>
      </c>
      <c r="G67" s="172" t="e">
        <f>NA()</f>
        <v>#N/A</v>
      </c>
      <c r="H67" s="172" t="e">
        <f>NA()</f>
        <v>#N/A</v>
      </c>
      <c r="I67" s="172">
        <f>IF(ISNUMBER('将来負担比率（分子）の構造'!K$53), IF('将来負担比率（分子）の構造'!K$53 &lt; 0, 0, '将来負担比率（分子）の構造'!K$53), NA())</f>
        <v>5632</v>
      </c>
      <c r="J67" s="172" t="e">
        <f>NA()</f>
        <v>#N/A</v>
      </c>
      <c r="K67" s="172" t="e">
        <f>NA()</f>
        <v>#N/A</v>
      </c>
      <c r="L67" s="172">
        <f>IF(ISNUMBER('将来負担比率（分子）の構造'!L$53), IF('将来負担比率（分子）の構造'!L$53 &lt; 0, 0, '将来負担比率（分子）の構造'!L$53), NA())</f>
        <v>5092</v>
      </c>
      <c r="M67" s="172" t="e">
        <f>NA()</f>
        <v>#N/A</v>
      </c>
      <c r="N67" s="172" t="e">
        <f>NA()</f>
        <v>#N/A</v>
      </c>
      <c r="O67" s="172">
        <f>IF(ISNUMBER('将来負担比率（分子）の構造'!M$53), IF('将来負担比率（分子）の構造'!M$53 &lt; 0, 0, '将来負担比率（分子）の構造'!M$53), NA())</f>
        <v>4126</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5496</v>
      </c>
      <c r="C72" s="176">
        <f>基金残高に係る経年分析!G55</f>
        <v>5160</v>
      </c>
      <c r="D72" s="176">
        <f>基金残高に係る経年分析!H55</f>
        <v>5796</v>
      </c>
    </row>
    <row r="73" spans="1:16" x14ac:dyDescent="0.2">
      <c r="A73" s="175" t="s">
        <v>77</v>
      </c>
      <c r="B73" s="176">
        <f>基金残高に係る経年分析!F56</f>
        <v>725</v>
      </c>
      <c r="C73" s="176">
        <f>基金残高に係る経年分析!G56</f>
        <v>401</v>
      </c>
      <c r="D73" s="176">
        <f>基金残高に係る経年分析!H56</f>
        <v>1122</v>
      </c>
    </row>
    <row r="74" spans="1:16" x14ac:dyDescent="0.2">
      <c r="A74" s="175" t="s">
        <v>78</v>
      </c>
      <c r="B74" s="176">
        <f>基金残高に係る経年分析!F57</f>
        <v>4247</v>
      </c>
      <c r="C74" s="176">
        <f>基金残高に係る経年分析!G57</f>
        <v>4511</v>
      </c>
      <c r="D74" s="176">
        <f>基金残高に係る経年分析!H57</f>
        <v>4906</v>
      </c>
    </row>
  </sheetData>
  <sheetProtection algorithmName="SHA-512" hashValue="VbWFbFhRT3C5a9/p838hWyIJSzbEvunICtIGtOccjlHs2Jf+GMYwK+UlDCMBGS0JnxIsOil3QxO223RwWMzM3A==" saltValue="EFoHG30/UZGhiTiHzBLV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4"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211</v>
      </c>
      <c r="DI1" s="643"/>
      <c r="DJ1" s="643"/>
      <c r="DK1" s="643"/>
      <c r="DL1" s="643"/>
      <c r="DM1" s="643"/>
      <c r="DN1" s="644"/>
      <c r="DO1" s="212"/>
      <c r="DP1" s="642" t="s">
        <v>212</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7"/>
      <c r="AP3" s="645" t="s">
        <v>215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217</v>
      </c>
      <c r="S4" s="646"/>
      <c r="T4" s="646"/>
      <c r="U4" s="646"/>
      <c r="V4" s="646"/>
      <c r="W4" s="646"/>
      <c r="X4" s="646"/>
      <c r="Y4" s="647"/>
      <c r="Z4" s="645" t="s">
        <v>218</v>
      </c>
      <c r="AA4" s="646"/>
      <c r="AB4" s="646"/>
      <c r="AC4" s="647"/>
      <c r="AD4" s="645" t="s">
        <v>219</v>
      </c>
      <c r="AE4" s="646"/>
      <c r="AF4" s="646"/>
      <c r="AG4" s="646"/>
      <c r="AH4" s="646"/>
      <c r="AI4" s="646"/>
      <c r="AJ4" s="646"/>
      <c r="AK4" s="647"/>
      <c r="AL4" s="645" t="s">
        <v>218</v>
      </c>
      <c r="AM4" s="646"/>
      <c r="AN4" s="646"/>
      <c r="AO4" s="647"/>
      <c r="AP4" s="645" t="s">
        <v>220</v>
      </c>
      <c r="AQ4" s="646"/>
      <c r="AR4" s="646"/>
      <c r="AS4" s="646"/>
      <c r="AT4" s="646"/>
      <c r="AU4" s="646"/>
      <c r="AV4" s="646"/>
      <c r="AW4" s="646"/>
      <c r="AX4" s="646"/>
      <c r="AY4" s="646"/>
      <c r="AZ4" s="646"/>
      <c r="BA4" s="646"/>
      <c r="BB4" s="646"/>
      <c r="BC4" s="646"/>
      <c r="BD4" s="646"/>
      <c r="BE4" s="646"/>
      <c r="BF4" s="647"/>
      <c r="BG4" s="645" t="s">
        <v>221</v>
      </c>
      <c r="BH4" s="646"/>
      <c r="BI4" s="646"/>
      <c r="BJ4" s="646"/>
      <c r="BK4" s="646"/>
      <c r="BL4" s="646"/>
      <c r="BM4" s="646"/>
      <c r="BN4" s="647"/>
      <c r="BO4" s="645" t="s">
        <v>218</v>
      </c>
      <c r="BP4" s="646"/>
      <c r="BQ4" s="646"/>
      <c r="BR4" s="647"/>
      <c r="BS4" s="645" t="s">
        <v>222</v>
      </c>
      <c r="BT4" s="646"/>
      <c r="BU4" s="646"/>
      <c r="BV4" s="646"/>
      <c r="BW4" s="646"/>
      <c r="BX4" s="646"/>
      <c r="BY4" s="646"/>
      <c r="BZ4" s="646"/>
      <c r="CA4" s="646"/>
      <c r="CB4" s="647"/>
      <c r="CD4" s="648" t="s">
        <v>223</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2">
      <c r="B5" s="651" t="s">
        <v>224</v>
      </c>
      <c r="C5" s="652"/>
      <c r="D5" s="652"/>
      <c r="E5" s="652"/>
      <c r="F5" s="652"/>
      <c r="G5" s="652"/>
      <c r="H5" s="652"/>
      <c r="I5" s="652"/>
      <c r="J5" s="652"/>
      <c r="K5" s="652"/>
      <c r="L5" s="652"/>
      <c r="M5" s="652"/>
      <c r="N5" s="652"/>
      <c r="O5" s="652"/>
      <c r="P5" s="652"/>
      <c r="Q5" s="653"/>
      <c r="R5" s="654">
        <v>11057425</v>
      </c>
      <c r="S5" s="655"/>
      <c r="T5" s="655"/>
      <c r="U5" s="655"/>
      <c r="V5" s="655"/>
      <c r="W5" s="655"/>
      <c r="X5" s="655"/>
      <c r="Y5" s="656"/>
      <c r="Z5" s="657">
        <v>28.4</v>
      </c>
      <c r="AA5" s="658"/>
      <c r="AB5" s="658"/>
      <c r="AC5" s="659"/>
      <c r="AD5" s="660">
        <v>10592054</v>
      </c>
      <c r="AE5" s="655"/>
      <c r="AF5" s="655"/>
      <c r="AG5" s="655"/>
      <c r="AH5" s="655"/>
      <c r="AI5" s="655"/>
      <c r="AJ5" s="655"/>
      <c r="AK5" s="656"/>
      <c r="AL5" s="657">
        <v>48.6</v>
      </c>
      <c r="AM5" s="658"/>
      <c r="AN5" s="658"/>
      <c r="AO5" s="661"/>
      <c r="AP5" s="651" t="s">
        <v>225</v>
      </c>
      <c r="AQ5" s="652"/>
      <c r="AR5" s="652"/>
      <c r="AS5" s="652"/>
      <c r="AT5" s="652"/>
      <c r="AU5" s="652"/>
      <c r="AV5" s="652"/>
      <c r="AW5" s="652"/>
      <c r="AX5" s="652"/>
      <c r="AY5" s="652"/>
      <c r="AZ5" s="652"/>
      <c r="BA5" s="652"/>
      <c r="BB5" s="652"/>
      <c r="BC5" s="652"/>
      <c r="BD5" s="652"/>
      <c r="BE5" s="652"/>
      <c r="BF5" s="653"/>
      <c r="BG5" s="654">
        <v>10480019</v>
      </c>
      <c r="BH5" s="655"/>
      <c r="BI5" s="655"/>
      <c r="BJ5" s="655"/>
      <c r="BK5" s="655"/>
      <c r="BL5" s="655"/>
      <c r="BM5" s="655"/>
      <c r="BN5" s="656"/>
      <c r="BO5" s="657">
        <v>94.8</v>
      </c>
      <c r="BP5" s="658"/>
      <c r="BQ5" s="658"/>
      <c r="BR5" s="659"/>
      <c r="BS5" s="660">
        <v>181014</v>
      </c>
      <c r="BT5" s="655"/>
      <c r="BU5" s="655"/>
      <c r="BV5" s="655"/>
      <c r="BW5" s="655"/>
      <c r="BX5" s="655"/>
      <c r="BY5" s="655"/>
      <c r="BZ5" s="655"/>
      <c r="CA5" s="655"/>
      <c r="CB5" s="673"/>
      <c r="CC5" s="363"/>
      <c r="CD5" s="648" t="s">
        <v>220</v>
      </c>
      <c r="CE5" s="649"/>
      <c r="CF5" s="649"/>
      <c r="CG5" s="649"/>
      <c r="CH5" s="649"/>
      <c r="CI5" s="649"/>
      <c r="CJ5" s="649"/>
      <c r="CK5" s="649"/>
      <c r="CL5" s="649"/>
      <c r="CM5" s="649"/>
      <c r="CN5" s="649"/>
      <c r="CO5" s="649"/>
      <c r="CP5" s="649"/>
      <c r="CQ5" s="650"/>
      <c r="CR5" s="648" t="s">
        <v>226</v>
      </c>
      <c r="CS5" s="649"/>
      <c r="CT5" s="649"/>
      <c r="CU5" s="649"/>
      <c r="CV5" s="649"/>
      <c r="CW5" s="649"/>
      <c r="CX5" s="649"/>
      <c r="CY5" s="650"/>
      <c r="CZ5" s="648" t="s">
        <v>218</v>
      </c>
      <c r="DA5" s="649"/>
      <c r="DB5" s="649"/>
      <c r="DC5" s="650"/>
      <c r="DD5" s="648" t="s">
        <v>227</v>
      </c>
      <c r="DE5" s="649"/>
      <c r="DF5" s="649"/>
      <c r="DG5" s="649"/>
      <c r="DH5" s="649"/>
      <c r="DI5" s="649"/>
      <c r="DJ5" s="649"/>
      <c r="DK5" s="649"/>
      <c r="DL5" s="649"/>
      <c r="DM5" s="649"/>
      <c r="DN5" s="649"/>
      <c r="DO5" s="649"/>
      <c r="DP5" s="650"/>
      <c r="DQ5" s="648" t="s">
        <v>228</v>
      </c>
      <c r="DR5" s="649"/>
      <c r="DS5" s="649"/>
      <c r="DT5" s="649"/>
      <c r="DU5" s="649"/>
      <c r="DV5" s="649"/>
      <c r="DW5" s="649"/>
      <c r="DX5" s="649"/>
      <c r="DY5" s="649"/>
      <c r="DZ5" s="649"/>
      <c r="EA5" s="649"/>
      <c r="EB5" s="649"/>
      <c r="EC5" s="650"/>
    </row>
    <row r="6" spans="2:143" ht="11.25" customHeight="1" x14ac:dyDescent="0.2">
      <c r="B6" s="662" t="s">
        <v>229</v>
      </c>
      <c r="C6" s="663"/>
      <c r="D6" s="663"/>
      <c r="E6" s="663"/>
      <c r="F6" s="663"/>
      <c r="G6" s="663"/>
      <c r="H6" s="663"/>
      <c r="I6" s="663"/>
      <c r="J6" s="663"/>
      <c r="K6" s="663"/>
      <c r="L6" s="663"/>
      <c r="M6" s="663"/>
      <c r="N6" s="663"/>
      <c r="O6" s="663"/>
      <c r="P6" s="663"/>
      <c r="Q6" s="664"/>
      <c r="R6" s="665">
        <v>491995</v>
      </c>
      <c r="S6" s="666"/>
      <c r="T6" s="666"/>
      <c r="U6" s="666"/>
      <c r="V6" s="666"/>
      <c r="W6" s="666"/>
      <c r="X6" s="666"/>
      <c r="Y6" s="667"/>
      <c r="Z6" s="668">
        <v>1.3</v>
      </c>
      <c r="AA6" s="669"/>
      <c r="AB6" s="669"/>
      <c r="AC6" s="670"/>
      <c r="AD6" s="671">
        <v>491995</v>
      </c>
      <c r="AE6" s="666"/>
      <c r="AF6" s="666"/>
      <c r="AG6" s="666"/>
      <c r="AH6" s="666"/>
      <c r="AI6" s="666"/>
      <c r="AJ6" s="666"/>
      <c r="AK6" s="667"/>
      <c r="AL6" s="668">
        <v>2.2999999999999998</v>
      </c>
      <c r="AM6" s="669"/>
      <c r="AN6" s="669"/>
      <c r="AO6" s="672"/>
      <c r="AP6" s="662" t="s">
        <v>230</v>
      </c>
      <c r="AQ6" s="663"/>
      <c r="AR6" s="663"/>
      <c r="AS6" s="663"/>
      <c r="AT6" s="663"/>
      <c r="AU6" s="663"/>
      <c r="AV6" s="663"/>
      <c r="AW6" s="663"/>
      <c r="AX6" s="663"/>
      <c r="AY6" s="663"/>
      <c r="AZ6" s="663"/>
      <c r="BA6" s="663"/>
      <c r="BB6" s="663"/>
      <c r="BC6" s="663"/>
      <c r="BD6" s="663"/>
      <c r="BE6" s="663"/>
      <c r="BF6" s="664"/>
      <c r="BG6" s="665">
        <v>10480019</v>
      </c>
      <c r="BH6" s="666"/>
      <c r="BI6" s="666"/>
      <c r="BJ6" s="666"/>
      <c r="BK6" s="666"/>
      <c r="BL6" s="666"/>
      <c r="BM6" s="666"/>
      <c r="BN6" s="667"/>
      <c r="BO6" s="668">
        <v>94.8</v>
      </c>
      <c r="BP6" s="669"/>
      <c r="BQ6" s="669"/>
      <c r="BR6" s="670"/>
      <c r="BS6" s="671">
        <v>181014</v>
      </c>
      <c r="BT6" s="666"/>
      <c r="BU6" s="666"/>
      <c r="BV6" s="666"/>
      <c r="BW6" s="666"/>
      <c r="BX6" s="666"/>
      <c r="BY6" s="666"/>
      <c r="BZ6" s="666"/>
      <c r="CA6" s="666"/>
      <c r="CB6" s="674"/>
      <c r="CD6" s="675" t="s">
        <v>231</v>
      </c>
      <c r="CE6" s="676"/>
      <c r="CF6" s="676"/>
      <c r="CG6" s="676"/>
      <c r="CH6" s="676"/>
      <c r="CI6" s="676"/>
      <c r="CJ6" s="676"/>
      <c r="CK6" s="676"/>
      <c r="CL6" s="676"/>
      <c r="CM6" s="676"/>
      <c r="CN6" s="676"/>
      <c r="CO6" s="676"/>
      <c r="CP6" s="676"/>
      <c r="CQ6" s="677"/>
      <c r="CR6" s="654">
        <v>195169</v>
      </c>
      <c r="CS6" s="655"/>
      <c r="CT6" s="655"/>
      <c r="CU6" s="655"/>
      <c r="CV6" s="655"/>
      <c r="CW6" s="655"/>
      <c r="CX6" s="655"/>
      <c r="CY6" s="656"/>
      <c r="CZ6" s="657">
        <v>0.5</v>
      </c>
      <c r="DA6" s="658"/>
      <c r="DB6" s="658"/>
      <c r="DC6" s="659"/>
      <c r="DD6" s="660" t="s">
        <v>127</v>
      </c>
      <c r="DE6" s="655"/>
      <c r="DF6" s="655"/>
      <c r="DG6" s="655"/>
      <c r="DH6" s="655"/>
      <c r="DI6" s="655"/>
      <c r="DJ6" s="655"/>
      <c r="DK6" s="655"/>
      <c r="DL6" s="655"/>
      <c r="DM6" s="655"/>
      <c r="DN6" s="655"/>
      <c r="DO6" s="655"/>
      <c r="DP6" s="656"/>
      <c r="DQ6" s="660">
        <v>195169</v>
      </c>
      <c r="DR6" s="655"/>
      <c r="DS6" s="655"/>
      <c r="DT6" s="655"/>
      <c r="DU6" s="655"/>
      <c r="DV6" s="655"/>
      <c r="DW6" s="655"/>
      <c r="DX6" s="655"/>
      <c r="DY6" s="655"/>
      <c r="DZ6" s="655"/>
      <c r="EA6" s="655"/>
      <c r="EB6" s="655"/>
      <c r="EC6" s="673"/>
    </row>
    <row r="7" spans="2:143" ht="11.25" customHeight="1" x14ac:dyDescent="0.2">
      <c r="B7" s="662" t="s">
        <v>232</v>
      </c>
      <c r="C7" s="663"/>
      <c r="D7" s="663"/>
      <c r="E7" s="663"/>
      <c r="F7" s="663"/>
      <c r="G7" s="663"/>
      <c r="H7" s="663"/>
      <c r="I7" s="663"/>
      <c r="J7" s="663"/>
      <c r="K7" s="663"/>
      <c r="L7" s="663"/>
      <c r="M7" s="663"/>
      <c r="N7" s="663"/>
      <c r="O7" s="663"/>
      <c r="P7" s="663"/>
      <c r="Q7" s="664"/>
      <c r="R7" s="665">
        <v>6660</v>
      </c>
      <c r="S7" s="666"/>
      <c r="T7" s="666"/>
      <c r="U7" s="666"/>
      <c r="V7" s="666"/>
      <c r="W7" s="666"/>
      <c r="X7" s="666"/>
      <c r="Y7" s="667"/>
      <c r="Z7" s="668">
        <v>0</v>
      </c>
      <c r="AA7" s="669"/>
      <c r="AB7" s="669"/>
      <c r="AC7" s="670"/>
      <c r="AD7" s="671">
        <v>6660</v>
      </c>
      <c r="AE7" s="666"/>
      <c r="AF7" s="666"/>
      <c r="AG7" s="666"/>
      <c r="AH7" s="666"/>
      <c r="AI7" s="666"/>
      <c r="AJ7" s="666"/>
      <c r="AK7" s="667"/>
      <c r="AL7" s="668">
        <v>0</v>
      </c>
      <c r="AM7" s="669"/>
      <c r="AN7" s="669"/>
      <c r="AO7" s="672"/>
      <c r="AP7" s="662" t="s">
        <v>233</v>
      </c>
      <c r="AQ7" s="663"/>
      <c r="AR7" s="663"/>
      <c r="AS7" s="663"/>
      <c r="AT7" s="663"/>
      <c r="AU7" s="663"/>
      <c r="AV7" s="663"/>
      <c r="AW7" s="663"/>
      <c r="AX7" s="663"/>
      <c r="AY7" s="663"/>
      <c r="AZ7" s="663"/>
      <c r="BA7" s="663"/>
      <c r="BB7" s="663"/>
      <c r="BC7" s="663"/>
      <c r="BD7" s="663"/>
      <c r="BE7" s="663"/>
      <c r="BF7" s="664"/>
      <c r="BG7" s="665">
        <v>4222093</v>
      </c>
      <c r="BH7" s="666"/>
      <c r="BI7" s="666"/>
      <c r="BJ7" s="666"/>
      <c r="BK7" s="666"/>
      <c r="BL7" s="666"/>
      <c r="BM7" s="666"/>
      <c r="BN7" s="667"/>
      <c r="BO7" s="668">
        <v>38.200000000000003</v>
      </c>
      <c r="BP7" s="669"/>
      <c r="BQ7" s="669"/>
      <c r="BR7" s="670"/>
      <c r="BS7" s="671">
        <v>181014</v>
      </c>
      <c r="BT7" s="666"/>
      <c r="BU7" s="666"/>
      <c r="BV7" s="666"/>
      <c r="BW7" s="666"/>
      <c r="BX7" s="666"/>
      <c r="BY7" s="666"/>
      <c r="BZ7" s="666"/>
      <c r="CA7" s="666"/>
      <c r="CB7" s="674"/>
      <c r="CD7" s="678" t="s">
        <v>234</v>
      </c>
      <c r="CE7" s="679"/>
      <c r="CF7" s="679"/>
      <c r="CG7" s="679"/>
      <c r="CH7" s="679"/>
      <c r="CI7" s="679"/>
      <c r="CJ7" s="679"/>
      <c r="CK7" s="679"/>
      <c r="CL7" s="679"/>
      <c r="CM7" s="679"/>
      <c r="CN7" s="679"/>
      <c r="CO7" s="679"/>
      <c r="CP7" s="679"/>
      <c r="CQ7" s="680"/>
      <c r="CR7" s="665">
        <v>5338477</v>
      </c>
      <c r="CS7" s="666"/>
      <c r="CT7" s="666"/>
      <c r="CU7" s="666"/>
      <c r="CV7" s="666"/>
      <c r="CW7" s="666"/>
      <c r="CX7" s="666"/>
      <c r="CY7" s="667"/>
      <c r="CZ7" s="668">
        <v>14.6</v>
      </c>
      <c r="DA7" s="669"/>
      <c r="DB7" s="669"/>
      <c r="DC7" s="670"/>
      <c r="DD7" s="671">
        <v>34338</v>
      </c>
      <c r="DE7" s="666"/>
      <c r="DF7" s="666"/>
      <c r="DG7" s="666"/>
      <c r="DH7" s="666"/>
      <c r="DI7" s="666"/>
      <c r="DJ7" s="666"/>
      <c r="DK7" s="666"/>
      <c r="DL7" s="666"/>
      <c r="DM7" s="666"/>
      <c r="DN7" s="666"/>
      <c r="DO7" s="666"/>
      <c r="DP7" s="667"/>
      <c r="DQ7" s="671">
        <v>4415562</v>
      </c>
      <c r="DR7" s="666"/>
      <c r="DS7" s="666"/>
      <c r="DT7" s="666"/>
      <c r="DU7" s="666"/>
      <c r="DV7" s="666"/>
      <c r="DW7" s="666"/>
      <c r="DX7" s="666"/>
      <c r="DY7" s="666"/>
      <c r="DZ7" s="666"/>
      <c r="EA7" s="666"/>
      <c r="EB7" s="666"/>
      <c r="EC7" s="674"/>
    </row>
    <row r="8" spans="2:143" ht="11.25" customHeight="1" x14ac:dyDescent="0.2">
      <c r="B8" s="662" t="s">
        <v>235</v>
      </c>
      <c r="C8" s="663"/>
      <c r="D8" s="663"/>
      <c r="E8" s="663"/>
      <c r="F8" s="663"/>
      <c r="G8" s="663"/>
      <c r="H8" s="663"/>
      <c r="I8" s="663"/>
      <c r="J8" s="663"/>
      <c r="K8" s="663"/>
      <c r="L8" s="663"/>
      <c r="M8" s="663"/>
      <c r="N8" s="663"/>
      <c r="O8" s="663"/>
      <c r="P8" s="663"/>
      <c r="Q8" s="664"/>
      <c r="R8" s="665">
        <v>53713</v>
      </c>
      <c r="S8" s="666"/>
      <c r="T8" s="666"/>
      <c r="U8" s="666"/>
      <c r="V8" s="666"/>
      <c r="W8" s="666"/>
      <c r="X8" s="666"/>
      <c r="Y8" s="667"/>
      <c r="Z8" s="668">
        <v>0.1</v>
      </c>
      <c r="AA8" s="669"/>
      <c r="AB8" s="669"/>
      <c r="AC8" s="670"/>
      <c r="AD8" s="671">
        <v>53713</v>
      </c>
      <c r="AE8" s="666"/>
      <c r="AF8" s="666"/>
      <c r="AG8" s="666"/>
      <c r="AH8" s="666"/>
      <c r="AI8" s="666"/>
      <c r="AJ8" s="666"/>
      <c r="AK8" s="667"/>
      <c r="AL8" s="668">
        <v>0.2</v>
      </c>
      <c r="AM8" s="669"/>
      <c r="AN8" s="669"/>
      <c r="AO8" s="672"/>
      <c r="AP8" s="662" t="s">
        <v>236</v>
      </c>
      <c r="AQ8" s="663"/>
      <c r="AR8" s="663"/>
      <c r="AS8" s="663"/>
      <c r="AT8" s="663"/>
      <c r="AU8" s="663"/>
      <c r="AV8" s="663"/>
      <c r="AW8" s="663"/>
      <c r="AX8" s="663"/>
      <c r="AY8" s="663"/>
      <c r="AZ8" s="663"/>
      <c r="BA8" s="663"/>
      <c r="BB8" s="663"/>
      <c r="BC8" s="663"/>
      <c r="BD8" s="663"/>
      <c r="BE8" s="663"/>
      <c r="BF8" s="664"/>
      <c r="BG8" s="665">
        <v>132646</v>
      </c>
      <c r="BH8" s="666"/>
      <c r="BI8" s="666"/>
      <c r="BJ8" s="666"/>
      <c r="BK8" s="666"/>
      <c r="BL8" s="666"/>
      <c r="BM8" s="666"/>
      <c r="BN8" s="667"/>
      <c r="BO8" s="668">
        <v>1.2</v>
      </c>
      <c r="BP8" s="669"/>
      <c r="BQ8" s="669"/>
      <c r="BR8" s="670"/>
      <c r="BS8" s="671" t="s">
        <v>127</v>
      </c>
      <c r="BT8" s="666"/>
      <c r="BU8" s="666"/>
      <c r="BV8" s="666"/>
      <c r="BW8" s="666"/>
      <c r="BX8" s="666"/>
      <c r="BY8" s="666"/>
      <c r="BZ8" s="666"/>
      <c r="CA8" s="666"/>
      <c r="CB8" s="674"/>
      <c r="CD8" s="678" t="s">
        <v>237</v>
      </c>
      <c r="CE8" s="679"/>
      <c r="CF8" s="679"/>
      <c r="CG8" s="679"/>
      <c r="CH8" s="679"/>
      <c r="CI8" s="679"/>
      <c r="CJ8" s="679"/>
      <c r="CK8" s="679"/>
      <c r="CL8" s="679"/>
      <c r="CM8" s="679"/>
      <c r="CN8" s="679"/>
      <c r="CO8" s="679"/>
      <c r="CP8" s="679"/>
      <c r="CQ8" s="680"/>
      <c r="CR8" s="665">
        <v>13867361</v>
      </c>
      <c r="CS8" s="666"/>
      <c r="CT8" s="666"/>
      <c r="CU8" s="666"/>
      <c r="CV8" s="666"/>
      <c r="CW8" s="666"/>
      <c r="CX8" s="666"/>
      <c r="CY8" s="667"/>
      <c r="CZ8" s="668">
        <v>38</v>
      </c>
      <c r="DA8" s="669"/>
      <c r="DB8" s="669"/>
      <c r="DC8" s="670"/>
      <c r="DD8" s="671">
        <v>418390</v>
      </c>
      <c r="DE8" s="666"/>
      <c r="DF8" s="666"/>
      <c r="DG8" s="666"/>
      <c r="DH8" s="666"/>
      <c r="DI8" s="666"/>
      <c r="DJ8" s="666"/>
      <c r="DK8" s="666"/>
      <c r="DL8" s="666"/>
      <c r="DM8" s="666"/>
      <c r="DN8" s="666"/>
      <c r="DO8" s="666"/>
      <c r="DP8" s="667"/>
      <c r="DQ8" s="671">
        <v>6386441</v>
      </c>
      <c r="DR8" s="666"/>
      <c r="DS8" s="666"/>
      <c r="DT8" s="666"/>
      <c r="DU8" s="666"/>
      <c r="DV8" s="666"/>
      <c r="DW8" s="666"/>
      <c r="DX8" s="666"/>
      <c r="DY8" s="666"/>
      <c r="DZ8" s="666"/>
      <c r="EA8" s="666"/>
      <c r="EB8" s="666"/>
      <c r="EC8" s="674"/>
    </row>
    <row r="9" spans="2:143" ht="11.25" customHeight="1" x14ac:dyDescent="0.2">
      <c r="B9" s="662" t="s">
        <v>238</v>
      </c>
      <c r="C9" s="663"/>
      <c r="D9" s="663"/>
      <c r="E9" s="663"/>
      <c r="F9" s="663"/>
      <c r="G9" s="663"/>
      <c r="H9" s="663"/>
      <c r="I9" s="663"/>
      <c r="J9" s="663"/>
      <c r="K9" s="663"/>
      <c r="L9" s="663"/>
      <c r="M9" s="663"/>
      <c r="N9" s="663"/>
      <c r="O9" s="663"/>
      <c r="P9" s="663"/>
      <c r="Q9" s="664"/>
      <c r="R9" s="665">
        <v>59363</v>
      </c>
      <c r="S9" s="666"/>
      <c r="T9" s="666"/>
      <c r="U9" s="666"/>
      <c r="V9" s="666"/>
      <c r="W9" s="666"/>
      <c r="X9" s="666"/>
      <c r="Y9" s="667"/>
      <c r="Z9" s="668">
        <v>0.2</v>
      </c>
      <c r="AA9" s="669"/>
      <c r="AB9" s="669"/>
      <c r="AC9" s="670"/>
      <c r="AD9" s="671">
        <v>59363</v>
      </c>
      <c r="AE9" s="666"/>
      <c r="AF9" s="666"/>
      <c r="AG9" s="666"/>
      <c r="AH9" s="666"/>
      <c r="AI9" s="666"/>
      <c r="AJ9" s="666"/>
      <c r="AK9" s="667"/>
      <c r="AL9" s="668">
        <v>0.3</v>
      </c>
      <c r="AM9" s="669"/>
      <c r="AN9" s="669"/>
      <c r="AO9" s="672"/>
      <c r="AP9" s="662" t="s">
        <v>239</v>
      </c>
      <c r="AQ9" s="663"/>
      <c r="AR9" s="663"/>
      <c r="AS9" s="663"/>
      <c r="AT9" s="663"/>
      <c r="AU9" s="663"/>
      <c r="AV9" s="663"/>
      <c r="AW9" s="663"/>
      <c r="AX9" s="663"/>
      <c r="AY9" s="663"/>
      <c r="AZ9" s="663"/>
      <c r="BA9" s="663"/>
      <c r="BB9" s="663"/>
      <c r="BC9" s="663"/>
      <c r="BD9" s="663"/>
      <c r="BE9" s="663"/>
      <c r="BF9" s="664"/>
      <c r="BG9" s="665">
        <v>3341251</v>
      </c>
      <c r="BH9" s="666"/>
      <c r="BI9" s="666"/>
      <c r="BJ9" s="666"/>
      <c r="BK9" s="666"/>
      <c r="BL9" s="666"/>
      <c r="BM9" s="666"/>
      <c r="BN9" s="667"/>
      <c r="BO9" s="668">
        <v>30.2</v>
      </c>
      <c r="BP9" s="669"/>
      <c r="BQ9" s="669"/>
      <c r="BR9" s="670"/>
      <c r="BS9" s="671" t="s">
        <v>240</v>
      </c>
      <c r="BT9" s="666"/>
      <c r="BU9" s="666"/>
      <c r="BV9" s="666"/>
      <c r="BW9" s="666"/>
      <c r="BX9" s="666"/>
      <c r="BY9" s="666"/>
      <c r="BZ9" s="666"/>
      <c r="CA9" s="666"/>
      <c r="CB9" s="674"/>
      <c r="CD9" s="678" t="s">
        <v>241</v>
      </c>
      <c r="CE9" s="679"/>
      <c r="CF9" s="679"/>
      <c r="CG9" s="679"/>
      <c r="CH9" s="679"/>
      <c r="CI9" s="679"/>
      <c r="CJ9" s="679"/>
      <c r="CK9" s="679"/>
      <c r="CL9" s="679"/>
      <c r="CM9" s="679"/>
      <c r="CN9" s="679"/>
      <c r="CO9" s="679"/>
      <c r="CP9" s="679"/>
      <c r="CQ9" s="680"/>
      <c r="CR9" s="665">
        <v>2554372</v>
      </c>
      <c r="CS9" s="666"/>
      <c r="CT9" s="666"/>
      <c r="CU9" s="666"/>
      <c r="CV9" s="666"/>
      <c r="CW9" s="666"/>
      <c r="CX9" s="666"/>
      <c r="CY9" s="667"/>
      <c r="CZ9" s="668">
        <v>7</v>
      </c>
      <c r="DA9" s="669"/>
      <c r="DB9" s="669"/>
      <c r="DC9" s="670"/>
      <c r="DD9" s="671">
        <v>4667</v>
      </c>
      <c r="DE9" s="666"/>
      <c r="DF9" s="666"/>
      <c r="DG9" s="666"/>
      <c r="DH9" s="666"/>
      <c r="DI9" s="666"/>
      <c r="DJ9" s="666"/>
      <c r="DK9" s="666"/>
      <c r="DL9" s="666"/>
      <c r="DM9" s="666"/>
      <c r="DN9" s="666"/>
      <c r="DO9" s="666"/>
      <c r="DP9" s="667"/>
      <c r="DQ9" s="671">
        <v>1706530</v>
      </c>
      <c r="DR9" s="666"/>
      <c r="DS9" s="666"/>
      <c r="DT9" s="666"/>
      <c r="DU9" s="666"/>
      <c r="DV9" s="666"/>
      <c r="DW9" s="666"/>
      <c r="DX9" s="666"/>
      <c r="DY9" s="666"/>
      <c r="DZ9" s="666"/>
      <c r="EA9" s="666"/>
      <c r="EB9" s="666"/>
      <c r="EC9" s="674"/>
    </row>
    <row r="10" spans="2:143" ht="11.25" customHeight="1" x14ac:dyDescent="0.2">
      <c r="B10" s="662" t="s">
        <v>242</v>
      </c>
      <c r="C10" s="663"/>
      <c r="D10" s="663"/>
      <c r="E10" s="663"/>
      <c r="F10" s="663"/>
      <c r="G10" s="663"/>
      <c r="H10" s="663"/>
      <c r="I10" s="663"/>
      <c r="J10" s="663"/>
      <c r="K10" s="663"/>
      <c r="L10" s="663"/>
      <c r="M10" s="663"/>
      <c r="N10" s="663"/>
      <c r="O10" s="663"/>
      <c r="P10" s="663"/>
      <c r="Q10" s="664"/>
      <c r="R10" s="665" t="s">
        <v>240</v>
      </c>
      <c r="S10" s="666"/>
      <c r="T10" s="666"/>
      <c r="U10" s="666"/>
      <c r="V10" s="666"/>
      <c r="W10" s="666"/>
      <c r="X10" s="666"/>
      <c r="Y10" s="667"/>
      <c r="Z10" s="668" t="s">
        <v>127</v>
      </c>
      <c r="AA10" s="669"/>
      <c r="AB10" s="669"/>
      <c r="AC10" s="670"/>
      <c r="AD10" s="671" t="s">
        <v>127</v>
      </c>
      <c r="AE10" s="666"/>
      <c r="AF10" s="666"/>
      <c r="AG10" s="666"/>
      <c r="AH10" s="666"/>
      <c r="AI10" s="666"/>
      <c r="AJ10" s="666"/>
      <c r="AK10" s="667"/>
      <c r="AL10" s="668" t="s">
        <v>240</v>
      </c>
      <c r="AM10" s="669"/>
      <c r="AN10" s="669"/>
      <c r="AO10" s="672"/>
      <c r="AP10" s="662" t="s">
        <v>243</v>
      </c>
      <c r="AQ10" s="663"/>
      <c r="AR10" s="663"/>
      <c r="AS10" s="663"/>
      <c r="AT10" s="663"/>
      <c r="AU10" s="663"/>
      <c r="AV10" s="663"/>
      <c r="AW10" s="663"/>
      <c r="AX10" s="663"/>
      <c r="AY10" s="663"/>
      <c r="AZ10" s="663"/>
      <c r="BA10" s="663"/>
      <c r="BB10" s="663"/>
      <c r="BC10" s="663"/>
      <c r="BD10" s="663"/>
      <c r="BE10" s="663"/>
      <c r="BF10" s="664"/>
      <c r="BG10" s="665">
        <v>260534</v>
      </c>
      <c r="BH10" s="666"/>
      <c r="BI10" s="666"/>
      <c r="BJ10" s="666"/>
      <c r="BK10" s="666"/>
      <c r="BL10" s="666"/>
      <c r="BM10" s="666"/>
      <c r="BN10" s="667"/>
      <c r="BO10" s="668">
        <v>2.4</v>
      </c>
      <c r="BP10" s="669"/>
      <c r="BQ10" s="669"/>
      <c r="BR10" s="670"/>
      <c r="BS10" s="671">
        <v>43042</v>
      </c>
      <c r="BT10" s="666"/>
      <c r="BU10" s="666"/>
      <c r="BV10" s="666"/>
      <c r="BW10" s="666"/>
      <c r="BX10" s="666"/>
      <c r="BY10" s="666"/>
      <c r="BZ10" s="666"/>
      <c r="CA10" s="666"/>
      <c r="CB10" s="674"/>
      <c r="CD10" s="678" t="s">
        <v>244</v>
      </c>
      <c r="CE10" s="679"/>
      <c r="CF10" s="679"/>
      <c r="CG10" s="679"/>
      <c r="CH10" s="679"/>
      <c r="CI10" s="679"/>
      <c r="CJ10" s="679"/>
      <c r="CK10" s="679"/>
      <c r="CL10" s="679"/>
      <c r="CM10" s="679"/>
      <c r="CN10" s="679"/>
      <c r="CO10" s="679"/>
      <c r="CP10" s="679"/>
      <c r="CQ10" s="680"/>
      <c r="CR10" s="665">
        <v>28901</v>
      </c>
      <c r="CS10" s="666"/>
      <c r="CT10" s="666"/>
      <c r="CU10" s="666"/>
      <c r="CV10" s="666"/>
      <c r="CW10" s="666"/>
      <c r="CX10" s="666"/>
      <c r="CY10" s="667"/>
      <c r="CZ10" s="668">
        <v>0.1</v>
      </c>
      <c r="DA10" s="669"/>
      <c r="DB10" s="669"/>
      <c r="DC10" s="670"/>
      <c r="DD10" s="671">
        <v>1210</v>
      </c>
      <c r="DE10" s="666"/>
      <c r="DF10" s="666"/>
      <c r="DG10" s="666"/>
      <c r="DH10" s="666"/>
      <c r="DI10" s="666"/>
      <c r="DJ10" s="666"/>
      <c r="DK10" s="666"/>
      <c r="DL10" s="666"/>
      <c r="DM10" s="666"/>
      <c r="DN10" s="666"/>
      <c r="DO10" s="666"/>
      <c r="DP10" s="667"/>
      <c r="DQ10" s="671">
        <v>21386</v>
      </c>
      <c r="DR10" s="666"/>
      <c r="DS10" s="666"/>
      <c r="DT10" s="666"/>
      <c r="DU10" s="666"/>
      <c r="DV10" s="666"/>
      <c r="DW10" s="666"/>
      <c r="DX10" s="666"/>
      <c r="DY10" s="666"/>
      <c r="DZ10" s="666"/>
      <c r="EA10" s="666"/>
      <c r="EB10" s="666"/>
      <c r="EC10" s="674"/>
    </row>
    <row r="11" spans="2:143" ht="11.25" customHeight="1" x14ac:dyDescent="0.2">
      <c r="B11" s="662" t="s">
        <v>245</v>
      </c>
      <c r="C11" s="663"/>
      <c r="D11" s="663"/>
      <c r="E11" s="663"/>
      <c r="F11" s="663"/>
      <c r="G11" s="663"/>
      <c r="H11" s="663"/>
      <c r="I11" s="663"/>
      <c r="J11" s="663"/>
      <c r="K11" s="663"/>
      <c r="L11" s="663"/>
      <c r="M11" s="663"/>
      <c r="N11" s="663"/>
      <c r="O11" s="663"/>
      <c r="P11" s="663"/>
      <c r="Q11" s="664"/>
      <c r="R11" s="665">
        <v>1883841</v>
      </c>
      <c r="S11" s="666"/>
      <c r="T11" s="666"/>
      <c r="U11" s="666"/>
      <c r="V11" s="666"/>
      <c r="W11" s="666"/>
      <c r="X11" s="666"/>
      <c r="Y11" s="667"/>
      <c r="Z11" s="668">
        <v>4.8</v>
      </c>
      <c r="AA11" s="669"/>
      <c r="AB11" s="669"/>
      <c r="AC11" s="670"/>
      <c r="AD11" s="671">
        <v>1883841</v>
      </c>
      <c r="AE11" s="666"/>
      <c r="AF11" s="666"/>
      <c r="AG11" s="666"/>
      <c r="AH11" s="666"/>
      <c r="AI11" s="666"/>
      <c r="AJ11" s="666"/>
      <c r="AK11" s="667"/>
      <c r="AL11" s="668">
        <v>8.6</v>
      </c>
      <c r="AM11" s="669"/>
      <c r="AN11" s="669"/>
      <c r="AO11" s="672"/>
      <c r="AP11" s="662" t="s">
        <v>246</v>
      </c>
      <c r="AQ11" s="663"/>
      <c r="AR11" s="663"/>
      <c r="AS11" s="663"/>
      <c r="AT11" s="663"/>
      <c r="AU11" s="663"/>
      <c r="AV11" s="663"/>
      <c r="AW11" s="663"/>
      <c r="AX11" s="663"/>
      <c r="AY11" s="663"/>
      <c r="AZ11" s="663"/>
      <c r="BA11" s="663"/>
      <c r="BB11" s="663"/>
      <c r="BC11" s="663"/>
      <c r="BD11" s="663"/>
      <c r="BE11" s="663"/>
      <c r="BF11" s="664"/>
      <c r="BG11" s="665">
        <v>487662</v>
      </c>
      <c r="BH11" s="666"/>
      <c r="BI11" s="666"/>
      <c r="BJ11" s="666"/>
      <c r="BK11" s="666"/>
      <c r="BL11" s="666"/>
      <c r="BM11" s="666"/>
      <c r="BN11" s="667"/>
      <c r="BO11" s="668">
        <v>4.4000000000000004</v>
      </c>
      <c r="BP11" s="669"/>
      <c r="BQ11" s="669"/>
      <c r="BR11" s="670"/>
      <c r="BS11" s="671">
        <v>137972</v>
      </c>
      <c r="BT11" s="666"/>
      <c r="BU11" s="666"/>
      <c r="BV11" s="666"/>
      <c r="BW11" s="666"/>
      <c r="BX11" s="666"/>
      <c r="BY11" s="666"/>
      <c r="BZ11" s="666"/>
      <c r="CA11" s="666"/>
      <c r="CB11" s="674"/>
      <c r="CD11" s="678" t="s">
        <v>247</v>
      </c>
      <c r="CE11" s="679"/>
      <c r="CF11" s="679"/>
      <c r="CG11" s="679"/>
      <c r="CH11" s="679"/>
      <c r="CI11" s="679"/>
      <c r="CJ11" s="679"/>
      <c r="CK11" s="679"/>
      <c r="CL11" s="679"/>
      <c r="CM11" s="679"/>
      <c r="CN11" s="679"/>
      <c r="CO11" s="679"/>
      <c r="CP11" s="679"/>
      <c r="CQ11" s="680"/>
      <c r="CR11" s="665">
        <v>1480957</v>
      </c>
      <c r="CS11" s="666"/>
      <c r="CT11" s="666"/>
      <c r="CU11" s="666"/>
      <c r="CV11" s="666"/>
      <c r="CW11" s="666"/>
      <c r="CX11" s="666"/>
      <c r="CY11" s="667"/>
      <c r="CZ11" s="668">
        <v>4.0999999999999996</v>
      </c>
      <c r="DA11" s="669"/>
      <c r="DB11" s="669"/>
      <c r="DC11" s="670"/>
      <c r="DD11" s="671">
        <v>207364</v>
      </c>
      <c r="DE11" s="666"/>
      <c r="DF11" s="666"/>
      <c r="DG11" s="666"/>
      <c r="DH11" s="666"/>
      <c r="DI11" s="666"/>
      <c r="DJ11" s="666"/>
      <c r="DK11" s="666"/>
      <c r="DL11" s="666"/>
      <c r="DM11" s="666"/>
      <c r="DN11" s="666"/>
      <c r="DO11" s="666"/>
      <c r="DP11" s="667"/>
      <c r="DQ11" s="671">
        <v>1326666</v>
      </c>
      <c r="DR11" s="666"/>
      <c r="DS11" s="666"/>
      <c r="DT11" s="666"/>
      <c r="DU11" s="666"/>
      <c r="DV11" s="666"/>
      <c r="DW11" s="666"/>
      <c r="DX11" s="666"/>
      <c r="DY11" s="666"/>
      <c r="DZ11" s="666"/>
      <c r="EA11" s="666"/>
      <c r="EB11" s="666"/>
      <c r="EC11" s="674"/>
    </row>
    <row r="12" spans="2:143" ht="11.25" customHeight="1" x14ac:dyDescent="0.2">
      <c r="B12" s="662" t="s">
        <v>248</v>
      </c>
      <c r="C12" s="663"/>
      <c r="D12" s="663"/>
      <c r="E12" s="663"/>
      <c r="F12" s="663"/>
      <c r="G12" s="663"/>
      <c r="H12" s="663"/>
      <c r="I12" s="663"/>
      <c r="J12" s="663"/>
      <c r="K12" s="663"/>
      <c r="L12" s="663"/>
      <c r="M12" s="663"/>
      <c r="N12" s="663"/>
      <c r="O12" s="663"/>
      <c r="P12" s="663"/>
      <c r="Q12" s="664"/>
      <c r="R12" s="665">
        <v>72314</v>
      </c>
      <c r="S12" s="666"/>
      <c r="T12" s="666"/>
      <c r="U12" s="666"/>
      <c r="V12" s="666"/>
      <c r="W12" s="666"/>
      <c r="X12" s="666"/>
      <c r="Y12" s="667"/>
      <c r="Z12" s="668">
        <v>0.2</v>
      </c>
      <c r="AA12" s="669"/>
      <c r="AB12" s="669"/>
      <c r="AC12" s="670"/>
      <c r="AD12" s="671">
        <v>72314</v>
      </c>
      <c r="AE12" s="666"/>
      <c r="AF12" s="666"/>
      <c r="AG12" s="666"/>
      <c r="AH12" s="666"/>
      <c r="AI12" s="666"/>
      <c r="AJ12" s="666"/>
      <c r="AK12" s="667"/>
      <c r="AL12" s="668">
        <v>0.3</v>
      </c>
      <c r="AM12" s="669"/>
      <c r="AN12" s="669"/>
      <c r="AO12" s="672"/>
      <c r="AP12" s="662" t="s">
        <v>249</v>
      </c>
      <c r="AQ12" s="663"/>
      <c r="AR12" s="663"/>
      <c r="AS12" s="663"/>
      <c r="AT12" s="663"/>
      <c r="AU12" s="663"/>
      <c r="AV12" s="663"/>
      <c r="AW12" s="663"/>
      <c r="AX12" s="663"/>
      <c r="AY12" s="663"/>
      <c r="AZ12" s="663"/>
      <c r="BA12" s="663"/>
      <c r="BB12" s="663"/>
      <c r="BC12" s="663"/>
      <c r="BD12" s="663"/>
      <c r="BE12" s="663"/>
      <c r="BF12" s="664"/>
      <c r="BG12" s="665">
        <v>5406431</v>
      </c>
      <c r="BH12" s="666"/>
      <c r="BI12" s="666"/>
      <c r="BJ12" s="666"/>
      <c r="BK12" s="666"/>
      <c r="BL12" s="666"/>
      <c r="BM12" s="666"/>
      <c r="BN12" s="667"/>
      <c r="BO12" s="668">
        <v>48.9</v>
      </c>
      <c r="BP12" s="669"/>
      <c r="BQ12" s="669"/>
      <c r="BR12" s="670"/>
      <c r="BS12" s="671" t="s">
        <v>127</v>
      </c>
      <c r="BT12" s="666"/>
      <c r="BU12" s="666"/>
      <c r="BV12" s="666"/>
      <c r="BW12" s="666"/>
      <c r="BX12" s="666"/>
      <c r="BY12" s="666"/>
      <c r="BZ12" s="666"/>
      <c r="CA12" s="666"/>
      <c r="CB12" s="674"/>
      <c r="CD12" s="678" t="s">
        <v>250</v>
      </c>
      <c r="CE12" s="679"/>
      <c r="CF12" s="679"/>
      <c r="CG12" s="679"/>
      <c r="CH12" s="679"/>
      <c r="CI12" s="679"/>
      <c r="CJ12" s="679"/>
      <c r="CK12" s="679"/>
      <c r="CL12" s="679"/>
      <c r="CM12" s="679"/>
      <c r="CN12" s="679"/>
      <c r="CO12" s="679"/>
      <c r="CP12" s="679"/>
      <c r="CQ12" s="680"/>
      <c r="CR12" s="665">
        <v>1634835</v>
      </c>
      <c r="CS12" s="666"/>
      <c r="CT12" s="666"/>
      <c r="CU12" s="666"/>
      <c r="CV12" s="666"/>
      <c r="CW12" s="666"/>
      <c r="CX12" s="666"/>
      <c r="CY12" s="667"/>
      <c r="CZ12" s="668">
        <v>4.5</v>
      </c>
      <c r="DA12" s="669"/>
      <c r="DB12" s="669"/>
      <c r="DC12" s="670"/>
      <c r="DD12" s="671">
        <v>2720</v>
      </c>
      <c r="DE12" s="666"/>
      <c r="DF12" s="666"/>
      <c r="DG12" s="666"/>
      <c r="DH12" s="666"/>
      <c r="DI12" s="666"/>
      <c r="DJ12" s="666"/>
      <c r="DK12" s="666"/>
      <c r="DL12" s="666"/>
      <c r="DM12" s="666"/>
      <c r="DN12" s="666"/>
      <c r="DO12" s="666"/>
      <c r="DP12" s="667"/>
      <c r="DQ12" s="671">
        <v>987340</v>
      </c>
      <c r="DR12" s="666"/>
      <c r="DS12" s="666"/>
      <c r="DT12" s="666"/>
      <c r="DU12" s="666"/>
      <c r="DV12" s="666"/>
      <c r="DW12" s="666"/>
      <c r="DX12" s="666"/>
      <c r="DY12" s="666"/>
      <c r="DZ12" s="666"/>
      <c r="EA12" s="666"/>
      <c r="EB12" s="666"/>
      <c r="EC12" s="674"/>
    </row>
    <row r="13" spans="2:143" ht="11.25" customHeight="1" x14ac:dyDescent="0.2">
      <c r="B13" s="662" t="s">
        <v>251</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68" t="s">
        <v>127</v>
      </c>
      <c r="AA13" s="669"/>
      <c r="AB13" s="669"/>
      <c r="AC13" s="670"/>
      <c r="AD13" s="671" t="s">
        <v>240</v>
      </c>
      <c r="AE13" s="666"/>
      <c r="AF13" s="666"/>
      <c r="AG13" s="666"/>
      <c r="AH13" s="666"/>
      <c r="AI13" s="666"/>
      <c r="AJ13" s="666"/>
      <c r="AK13" s="667"/>
      <c r="AL13" s="668" t="s">
        <v>240</v>
      </c>
      <c r="AM13" s="669"/>
      <c r="AN13" s="669"/>
      <c r="AO13" s="672"/>
      <c r="AP13" s="662" t="s">
        <v>252</v>
      </c>
      <c r="AQ13" s="663"/>
      <c r="AR13" s="663"/>
      <c r="AS13" s="663"/>
      <c r="AT13" s="663"/>
      <c r="AU13" s="663"/>
      <c r="AV13" s="663"/>
      <c r="AW13" s="663"/>
      <c r="AX13" s="663"/>
      <c r="AY13" s="663"/>
      <c r="AZ13" s="663"/>
      <c r="BA13" s="663"/>
      <c r="BB13" s="663"/>
      <c r="BC13" s="663"/>
      <c r="BD13" s="663"/>
      <c r="BE13" s="663"/>
      <c r="BF13" s="664"/>
      <c r="BG13" s="665">
        <v>5373389</v>
      </c>
      <c r="BH13" s="666"/>
      <c r="BI13" s="666"/>
      <c r="BJ13" s="666"/>
      <c r="BK13" s="666"/>
      <c r="BL13" s="666"/>
      <c r="BM13" s="666"/>
      <c r="BN13" s="667"/>
      <c r="BO13" s="668">
        <v>48.6</v>
      </c>
      <c r="BP13" s="669"/>
      <c r="BQ13" s="669"/>
      <c r="BR13" s="670"/>
      <c r="BS13" s="671" t="s">
        <v>127</v>
      </c>
      <c r="BT13" s="666"/>
      <c r="BU13" s="666"/>
      <c r="BV13" s="666"/>
      <c r="BW13" s="666"/>
      <c r="BX13" s="666"/>
      <c r="BY13" s="666"/>
      <c r="BZ13" s="666"/>
      <c r="CA13" s="666"/>
      <c r="CB13" s="674"/>
      <c r="CD13" s="678" t="s">
        <v>253</v>
      </c>
      <c r="CE13" s="679"/>
      <c r="CF13" s="679"/>
      <c r="CG13" s="679"/>
      <c r="CH13" s="679"/>
      <c r="CI13" s="679"/>
      <c r="CJ13" s="679"/>
      <c r="CK13" s="679"/>
      <c r="CL13" s="679"/>
      <c r="CM13" s="679"/>
      <c r="CN13" s="679"/>
      <c r="CO13" s="679"/>
      <c r="CP13" s="679"/>
      <c r="CQ13" s="680"/>
      <c r="CR13" s="665">
        <v>2820690</v>
      </c>
      <c r="CS13" s="666"/>
      <c r="CT13" s="666"/>
      <c r="CU13" s="666"/>
      <c r="CV13" s="666"/>
      <c r="CW13" s="666"/>
      <c r="CX13" s="666"/>
      <c r="CY13" s="667"/>
      <c r="CZ13" s="668">
        <v>7.7</v>
      </c>
      <c r="DA13" s="669"/>
      <c r="DB13" s="669"/>
      <c r="DC13" s="670"/>
      <c r="DD13" s="671">
        <v>1031243</v>
      </c>
      <c r="DE13" s="666"/>
      <c r="DF13" s="666"/>
      <c r="DG13" s="666"/>
      <c r="DH13" s="666"/>
      <c r="DI13" s="666"/>
      <c r="DJ13" s="666"/>
      <c r="DK13" s="666"/>
      <c r="DL13" s="666"/>
      <c r="DM13" s="666"/>
      <c r="DN13" s="666"/>
      <c r="DO13" s="666"/>
      <c r="DP13" s="667"/>
      <c r="DQ13" s="671">
        <v>1934342</v>
      </c>
      <c r="DR13" s="666"/>
      <c r="DS13" s="666"/>
      <c r="DT13" s="666"/>
      <c r="DU13" s="666"/>
      <c r="DV13" s="666"/>
      <c r="DW13" s="666"/>
      <c r="DX13" s="666"/>
      <c r="DY13" s="666"/>
      <c r="DZ13" s="666"/>
      <c r="EA13" s="666"/>
      <c r="EB13" s="666"/>
      <c r="EC13" s="674"/>
    </row>
    <row r="14" spans="2:143" ht="11.25" customHeight="1" x14ac:dyDescent="0.2">
      <c r="B14" s="662" t="s">
        <v>254</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68" t="s">
        <v>127</v>
      </c>
      <c r="AA14" s="669"/>
      <c r="AB14" s="669"/>
      <c r="AC14" s="670"/>
      <c r="AD14" s="671" t="s">
        <v>240</v>
      </c>
      <c r="AE14" s="666"/>
      <c r="AF14" s="666"/>
      <c r="AG14" s="666"/>
      <c r="AH14" s="666"/>
      <c r="AI14" s="666"/>
      <c r="AJ14" s="666"/>
      <c r="AK14" s="667"/>
      <c r="AL14" s="668" t="s">
        <v>127</v>
      </c>
      <c r="AM14" s="669"/>
      <c r="AN14" s="669"/>
      <c r="AO14" s="672"/>
      <c r="AP14" s="662" t="s">
        <v>255</v>
      </c>
      <c r="AQ14" s="663"/>
      <c r="AR14" s="663"/>
      <c r="AS14" s="663"/>
      <c r="AT14" s="663"/>
      <c r="AU14" s="663"/>
      <c r="AV14" s="663"/>
      <c r="AW14" s="663"/>
      <c r="AX14" s="663"/>
      <c r="AY14" s="663"/>
      <c r="AZ14" s="663"/>
      <c r="BA14" s="663"/>
      <c r="BB14" s="663"/>
      <c r="BC14" s="663"/>
      <c r="BD14" s="663"/>
      <c r="BE14" s="663"/>
      <c r="BF14" s="664"/>
      <c r="BG14" s="665">
        <v>303258</v>
      </c>
      <c r="BH14" s="666"/>
      <c r="BI14" s="666"/>
      <c r="BJ14" s="666"/>
      <c r="BK14" s="666"/>
      <c r="BL14" s="666"/>
      <c r="BM14" s="666"/>
      <c r="BN14" s="667"/>
      <c r="BO14" s="668">
        <v>2.7</v>
      </c>
      <c r="BP14" s="669"/>
      <c r="BQ14" s="669"/>
      <c r="BR14" s="670"/>
      <c r="BS14" s="671" t="s">
        <v>127</v>
      </c>
      <c r="BT14" s="666"/>
      <c r="BU14" s="666"/>
      <c r="BV14" s="666"/>
      <c r="BW14" s="666"/>
      <c r="BX14" s="666"/>
      <c r="BY14" s="666"/>
      <c r="BZ14" s="666"/>
      <c r="CA14" s="666"/>
      <c r="CB14" s="674"/>
      <c r="CD14" s="678" t="s">
        <v>256</v>
      </c>
      <c r="CE14" s="679"/>
      <c r="CF14" s="679"/>
      <c r="CG14" s="679"/>
      <c r="CH14" s="679"/>
      <c r="CI14" s="679"/>
      <c r="CJ14" s="679"/>
      <c r="CK14" s="679"/>
      <c r="CL14" s="679"/>
      <c r="CM14" s="679"/>
      <c r="CN14" s="679"/>
      <c r="CO14" s="679"/>
      <c r="CP14" s="679"/>
      <c r="CQ14" s="680"/>
      <c r="CR14" s="665">
        <v>1214546</v>
      </c>
      <c r="CS14" s="666"/>
      <c r="CT14" s="666"/>
      <c r="CU14" s="666"/>
      <c r="CV14" s="666"/>
      <c r="CW14" s="666"/>
      <c r="CX14" s="666"/>
      <c r="CY14" s="667"/>
      <c r="CZ14" s="668">
        <v>3.3</v>
      </c>
      <c r="DA14" s="669"/>
      <c r="DB14" s="669"/>
      <c r="DC14" s="670"/>
      <c r="DD14" s="671">
        <v>47817</v>
      </c>
      <c r="DE14" s="666"/>
      <c r="DF14" s="666"/>
      <c r="DG14" s="666"/>
      <c r="DH14" s="666"/>
      <c r="DI14" s="666"/>
      <c r="DJ14" s="666"/>
      <c r="DK14" s="666"/>
      <c r="DL14" s="666"/>
      <c r="DM14" s="666"/>
      <c r="DN14" s="666"/>
      <c r="DO14" s="666"/>
      <c r="DP14" s="667"/>
      <c r="DQ14" s="671">
        <v>1178216</v>
      </c>
      <c r="DR14" s="666"/>
      <c r="DS14" s="666"/>
      <c r="DT14" s="666"/>
      <c r="DU14" s="666"/>
      <c r="DV14" s="666"/>
      <c r="DW14" s="666"/>
      <c r="DX14" s="666"/>
      <c r="DY14" s="666"/>
      <c r="DZ14" s="666"/>
      <c r="EA14" s="666"/>
      <c r="EB14" s="666"/>
      <c r="EC14" s="674"/>
    </row>
    <row r="15" spans="2:143" ht="11.25" customHeight="1" x14ac:dyDescent="0.2">
      <c r="B15" s="662" t="s">
        <v>257</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68" t="s">
        <v>127</v>
      </c>
      <c r="AA15" s="669"/>
      <c r="AB15" s="669"/>
      <c r="AC15" s="670"/>
      <c r="AD15" s="671" t="s">
        <v>127</v>
      </c>
      <c r="AE15" s="666"/>
      <c r="AF15" s="666"/>
      <c r="AG15" s="666"/>
      <c r="AH15" s="666"/>
      <c r="AI15" s="666"/>
      <c r="AJ15" s="666"/>
      <c r="AK15" s="667"/>
      <c r="AL15" s="668" t="s">
        <v>240</v>
      </c>
      <c r="AM15" s="669"/>
      <c r="AN15" s="669"/>
      <c r="AO15" s="672"/>
      <c r="AP15" s="662" t="s">
        <v>258</v>
      </c>
      <c r="AQ15" s="663"/>
      <c r="AR15" s="663"/>
      <c r="AS15" s="663"/>
      <c r="AT15" s="663"/>
      <c r="AU15" s="663"/>
      <c r="AV15" s="663"/>
      <c r="AW15" s="663"/>
      <c r="AX15" s="663"/>
      <c r="AY15" s="663"/>
      <c r="AZ15" s="663"/>
      <c r="BA15" s="663"/>
      <c r="BB15" s="663"/>
      <c r="BC15" s="663"/>
      <c r="BD15" s="663"/>
      <c r="BE15" s="663"/>
      <c r="BF15" s="664"/>
      <c r="BG15" s="665">
        <v>548237</v>
      </c>
      <c r="BH15" s="666"/>
      <c r="BI15" s="666"/>
      <c r="BJ15" s="666"/>
      <c r="BK15" s="666"/>
      <c r="BL15" s="666"/>
      <c r="BM15" s="666"/>
      <c r="BN15" s="667"/>
      <c r="BO15" s="668">
        <v>5</v>
      </c>
      <c r="BP15" s="669"/>
      <c r="BQ15" s="669"/>
      <c r="BR15" s="670"/>
      <c r="BS15" s="671" t="s">
        <v>240</v>
      </c>
      <c r="BT15" s="666"/>
      <c r="BU15" s="666"/>
      <c r="BV15" s="666"/>
      <c r="BW15" s="666"/>
      <c r="BX15" s="666"/>
      <c r="BY15" s="666"/>
      <c r="BZ15" s="666"/>
      <c r="CA15" s="666"/>
      <c r="CB15" s="674"/>
      <c r="CD15" s="678" t="s">
        <v>259</v>
      </c>
      <c r="CE15" s="679"/>
      <c r="CF15" s="679"/>
      <c r="CG15" s="679"/>
      <c r="CH15" s="679"/>
      <c r="CI15" s="679"/>
      <c r="CJ15" s="679"/>
      <c r="CK15" s="679"/>
      <c r="CL15" s="679"/>
      <c r="CM15" s="679"/>
      <c r="CN15" s="679"/>
      <c r="CO15" s="679"/>
      <c r="CP15" s="679"/>
      <c r="CQ15" s="680"/>
      <c r="CR15" s="665">
        <v>4204148</v>
      </c>
      <c r="CS15" s="666"/>
      <c r="CT15" s="666"/>
      <c r="CU15" s="666"/>
      <c r="CV15" s="666"/>
      <c r="CW15" s="666"/>
      <c r="CX15" s="666"/>
      <c r="CY15" s="667"/>
      <c r="CZ15" s="668">
        <v>11.5</v>
      </c>
      <c r="DA15" s="669"/>
      <c r="DB15" s="669"/>
      <c r="DC15" s="670"/>
      <c r="DD15" s="671">
        <v>397061</v>
      </c>
      <c r="DE15" s="666"/>
      <c r="DF15" s="666"/>
      <c r="DG15" s="666"/>
      <c r="DH15" s="666"/>
      <c r="DI15" s="666"/>
      <c r="DJ15" s="666"/>
      <c r="DK15" s="666"/>
      <c r="DL15" s="666"/>
      <c r="DM15" s="666"/>
      <c r="DN15" s="666"/>
      <c r="DO15" s="666"/>
      <c r="DP15" s="667"/>
      <c r="DQ15" s="671">
        <v>3273021</v>
      </c>
      <c r="DR15" s="666"/>
      <c r="DS15" s="666"/>
      <c r="DT15" s="666"/>
      <c r="DU15" s="666"/>
      <c r="DV15" s="666"/>
      <c r="DW15" s="666"/>
      <c r="DX15" s="666"/>
      <c r="DY15" s="666"/>
      <c r="DZ15" s="666"/>
      <c r="EA15" s="666"/>
      <c r="EB15" s="666"/>
      <c r="EC15" s="674"/>
    </row>
    <row r="16" spans="2:143" ht="11.25" customHeight="1" x14ac:dyDescent="0.2">
      <c r="B16" s="662" t="s">
        <v>260</v>
      </c>
      <c r="C16" s="663"/>
      <c r="D16" s="663"/>
      <c r="E16" s="663"/>
      <c r="F16" s="663"/>
      <c r="G16" s="663"/>
      <c r="H16" s="663"/>
      <c r="I16" s="663"/>
      <c r="J16" s="663"/>
      <c r="K16" s="663"/>
      <c r="L16" s="663"/>
      <c r="M16" s="663"/>
      <c r="N16" s="663"/>
      <c r="O16" s="663"/>
      <c r="P16" s="663"/>
      <c r="Q16" s="664"/>
      <c r="R16" s="665">
        <v>51272</v>
      </c>
      <c r="S16" s="666"/>
      <c r="T16" s="666"/>
      <c r="U16" s="666"/>
      <c r="V16" s="666"/>
      <c r="W16" s="666"/>
      <c r="X16" s="666"/>
      <c r="Y16" s="667"/>
      <c r="Z16" s="668">
        <v>0.1</v>
      </c>
      <c r="AA16" s="669"/>
      <c r="AB16" s="669"/>
      <c r="AC16" s="670"/>
      <c r="AD16" s="671">
        <v>51272</v>
      </c>
      <c r="AE16" s="666"/>
      <c r="AF16" s="666"/>
      <c r="AG16" s="666"/>
      <c r="AH16" s="666"/>
      <c r="AI16" s="666"/>
      <c r="AJ16" s="666"/>
      <c r="AK16" s="667"/>
      <c r="AL16" s="668">
        <v>0.2</v>
      </c>
      <c r="AM16" s="669"/>
      <c r="AN16" s="669"/>
      <c r="AO16" s="672"/>
      <c r="AP16" s="662" t="s">
        <v>261</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68" t="s">
        <v>127</v>
      </c>
      <c r="BP16" s="669"/>
      <c r="BQ16" s="669"/>
      <c r="BR16" s="670"/>
      <c r="BS16" s="671" t="s">
        <v>127</v>
      </c>
      <c r="BT16" s="666"/>
      <c r="BU16" s="666"/>
      <c r="BV16" s="666"/>
      <c r="BW16" s="666"/>
      <c r="BX16" s="666"/>
      <c r="BY16" s="666"/>
      <c r="BZ16" s="666"/>
      <c r="CA16" s="666"/>
      <c r="CB16" s="674"/>
      <c r="CD16" s="678" t="s">
        <v>262</v>
      </c>
      <c r="CE16" s="679"/>
      <c r="CF16" s="679"/>
      <c r="CG16" s="679"/>
      <c r="CH16" s="679"/>
      <c r="CI16" s="679"/>
      <c r="CJ16" s="679"/>
      <c r="CK16" s="679"/>
      <c r="CL16" s="679"/>
      <c r="CM16" s="679"/>
      <c r="CN16" s="679"/>
      <c r="CO16" s="679"/>
      <c r="CP16" s="679"/>
      <c r="CQ16" s="680"/>
      <c r="CR16" s="665" t="s">
        <v>240</v>
      </c>
      <c r="CS16" s="666"/>
      <c r="CT16" s="666"/>
      <c r="CU16" s="666"/>
      <c r="CV16" s="666"/>
      <c r="CW16" s="666"/>
      <c r="CX16" s="666"/>
      <c r="CY16" s="667"/>
      <c r="CZ16" s="668" t="s">
        <v>127</v>
      </c>
      <c r="DA16" s="669"/>
      <c r="DB16" s="669"/>
      <c r="DC16" s="670"/>
      <c r="DD16" s="671" t="s">
        <v>127</v>
      </c>
      <c r="DE16" s="666"/>
      <c r="DF16" s="666"/>
      <c r="DG16" s="666"/>
      <c r="DH16" s="666"/>
      <c r="DI16" s="666"/>
      <c r="DJ16" s="666"/>
      <c r="DK16" s="666"/>
      <c r="DL16" s="666"/>
      <c r="DM16" s="666"/>
      <c r="DN16" s="666"/>
      <c r="DO16" s="666"/>
      <c r="DP16" s="667"/>
      <c r="DQ16" s="671" t="s">
        <v>127</v>
      </c>
      <c r="DR16" s="666"/>
      <c r="DS16" s="666"/>
      <c r="DT16" s="666"/>
      <c r="DU16" s="666"/>
      <c r="DV16" s="666"/>
      <c r="DW16" s="666"/>
      <c r="DX16" s="666"/>
      <c r="DY16" s="666"/>
      <c r="DZ16" s="666"/>
      <c r="EA16" s="666"/>
      <c r="EB16" s="666"/>
      <c r="EC16" s="674"/>
    </row>
    <row r="17" spans="2:133" ht="11.25" customHeight="1" x14ac:dyDescent="0.2">
      <c r="B17" s="662" t="s">
        <v>263</v>
      </c>
      <c r="C17" s="663"/>
      <c r="D17" s="663"/>
      <c r="E17" s="663"/>
      <c r="F17" s="663"/>
      <c r="G17" s="663"/>
      <c r="H17" s="663"/>
      <c r="I17" s="663"/>
      <c r="J17" s="663"/>
      <c r="K17" s="663"/>
      <c r="L17" s="663"/>
      <c r="M17" s="663"/>
      <c r="N17" s="663"/>
      <c r="O17" s="663"/>
      <c r="P17" s="663"/>
      <c r="Q17" s="664"/>
      <c r="R17" s="665">
        <v>133353</v>
      </c>
      <c r="S17" s="666"/>
      <c r="T17" s="666"/>
      <c r="U17" s="666"/>
      <c r="V17" s="666"/>
      <c r="W17" s="666"/>
      <c r="X17" s="666"/>
      <c r="Y17" s="667"/>
      <c r="Z17" s="668">
        <v>0.3</v>
      </c>
      <c r="AA17" s="669"/>
      <c r="AB17" s="669"/>
      <c r="AC17" s="670"/>
      <c r="AD17" s="671">
        <v>133353</v>
      </c>
      <c r="AE17" s="666"/>
      <c r="AF17" s="666"/>
      <c r="AG17" s="666"/>
      <c r="AH17" s="666"/>
      <c r="AI17" s="666"/>
      <c r="AJ17" s="666"/>
      <c r="AK17" s="667"/>
      <c r="AL17" s="668">
        <v>0.6</v>
      </c>
      <c r="AM17" s="669"/>
      <c r="AN17" s="669"/>
      <c r="AO17" s="672"/>
      <c r="AP17" s="662" t="s">
        <v>264</v>
      </c>
      <c r="AQ17" s="663"/>
      <c r="AR17" s="663"/>
      <c r="AS17" s="663"/>
      <c r="AT17" s="663"/>
      <c r="AU17" s="663"/>
      <c r="AV17" s="663"/>
      <c r="AW17" s="663"/>
      <c r="AX17" s="663"/>
      <c r="AY17" s="663"/>
      <c r="AZ17" s="663"/>
      <c r="BA17" s="663"/>
      <c r="BB17" s="663"/>
      <c r="BC17" s="663"/>
      <c r="BD17" s="663"/>
      <c r="BE17" s="663"/>
      <c r="BF17" s="664"/>
      <c r="BG17" s="665" t="s">
        <v>240</v>
      </c>
      <c r="BH17" s="666"/>
      <c r="BI17" s="666"/>
      <c r="BJ17" s="666"/>
      <c r="BK17" s="666"/>
      <c r="BL17" s="666"/>
      <c r="BM17" s="666"/>
      <c r="BN17" s="667"/>
      <c r="BO17" s="668" t="s">
        <v>127</v>
      </c>
      <c r="BP17" s="669"/>
      <c r="BQ17" s="669"/>
      <c r="BR17" s="670"/>
      <c r="BS17" s="671" t="s">
        <v>127</v>
      </c>
      <c r="BT17" s="666"/>
      <c r="BU17" s="666"/>
      <c r="BV17" s="666"/>
      <c r="BW17" s="666"/>
      <c r="BX17" s="666"/>
      <c r="BY17" s="666"/>
      <c r="BZ17" s="666"/>
      <c r="CA17" s="666"/>
      <c r="CB17" s="674"/>
      <c r="CD17" s="678" t="s">
        <v>265</v>
      </c>
      <c r="CE17" s="679"/>
      <c r="CF17" s="679"/>
      <c r="CG17" s="679"/>
      <c r="CH17" s="679"/>
      <c r="CI17" s="679"/>
      <c r="CJ17" s="679"/>
      <c r="CK17" s="679"/>
      <c r="CL17" s="679"/>
      <c r="CM17" s="679"/>
      <c r="CN17" s="679"/>
      <c r="CO17" s="679"/>
      <c r="CP17" s="679"/>
      <c r="CQ17" s="680"/>
      <c r="CR17" s="665">
        <v>3185527</v>
      </c>
      <c r="CS17" s="666"/>
      <c r="CT17" s="666"/>
      <c r="CU17" s="666"/>
      <c r="CV17" s="666"/>
      <c r="CW17" s="666"/>
      <c r="CX17" s="666"/>
      <c r="CY17" s="667"/>
      <c r="CZ17" s="668">
        <v>8.6999999999999993</v>
      </c>
      <c r="DA17" s="669"/>
      <c r="DB17" s="669"/>
      <c r="DC17" s="670"/>
      <c r="DD17" s="671" t="s">
        <v>127</v>
      </c>
      <c r="DE17" s="666"/>
      <c r="DF17" s="666"/>
      <c r="DG17" s="666"/>
      <c r="DH17" s="666"/>
      <c r="DI17" s="666"/>
      <c r="DJ17" s="666"/>
      <c r="DK17" s="666"/>
      <c r="DL17" s="666"/>
      <c r="DM17" s="666"/>
      <c r="DN17" s="666"/>
      <c r="DO17" s="666"/>
      <c r="DP17" s="667"/>
      <c r="DQ17" s="671">
        <v>3177266</v>
      </c>
      <c r="DR17" s="666"/>
      <c r="DS17" s="666"/>
      <c r="DT17" s="666"/>
      <c r="DU17" s="666"/>
      <c r="DV17" s="666"/>
      <c r="DW17" s="666"/>
      <c r="DX17" s="666"/>
      <c r="DY17" s="666"/>
      <c r="DZ17" s="666"/>
      <c r="EA17" s="666"/>
      <c r="EB17" s="666"/>
      <c r="EC17" s="674"/>
    </row>
    <row r="18" spans="2:133" ht="11.25" customHeight="1" x14ac:dyDescent="0.2">
      <c r="B18" s="662" t="s">
        <v>266</v>
      </c>
      <c r="C18" s="663"/>
      <c r="D18" s="663"/>
      <c r="E18" s="663"/>
      <c r="F18" s="663"/>
      <c r="G18" s="663"/>
      <c r="H18" s="663"/>
      <c r="I18" s="663"/>
      <c r="J18" s="663"/>
      <c r="K18" s="663"/>
      <c r="L18" s="663"/>
      <c r="M18" s="663"/>
      <c r="N18" s="663"/>
      <c r="O18" s="663"/>
      <c r="P18" s="663"/>
      <c r="Q18" s="664"/>
      <c r="R18" s="665">
        <v>409015</v>
      </c>
      <c r="S18" s="666"/>
      <c r="T18" s="666"/>
      <c r="U18" s="666"/>
      <c r="V18" s="666"/>
      <c r="W18" s="666"/>
      <c r="X18" s="666"/>
      <c r="Y18" s="667"/>
      <c r="Z18" s="668">
        <v>1</v>
      </c>
      <c r="AA18" s="669"/>
      <c r="AB18" s="669"/>
      <c r="AC18" s="670"/>
      <c r="AD18" s="671">
        <v>409015</v>
      </c>
      <c r="AE18" s="666"/>
      <c r="AF18" s="666"/>
      <c r="AG18" s="666"/>
      <c r="AH18" s="666"/>
      <c r="AI18" s="666"/>
      <c r="AJ18" s="666"/>
      <c r="AK18" s="667"/>
      <c r="AL18" s="668">
        <v>1.9</v>
      </c>
      <c r="AM18" s="669"/>
      <c r="AN18" s="669"/>
      <c r="AO18" s="672"/>
      <c r="AP18" s="662" t="s">
        <v>267</v>
      </c>
      <c r="AQ18" s="663"/>
      <c r="AR18" s="663"/>
      <c r="AS18" s="663"/>
      <c r="AT18" s="663"/>
      <c r="AU18" s="663"/>
      <c r="AV18" s="663"/>
      <c r="AW18" s="663"/>
      <c r="AX18" s="663"/>
      <c r="AY18" s="663"/>
      <c r="AZ18" s="663"/>
      <c r="BA18" s="663"/>
      <c r="BB18" s="663"/>
      <c r="BC18" s="663"/>
      <c r="BD18" s="663"/>
      <c r="BE18" s="663"/>
      <c r="BF18" s="664"/>
      <c r="BG18" s="665" t="s">
        <v>240</v>
      </c>
      <c r="BH18" s="666"/>
      <c r="BI18" s="666"/>
      <c r="BJ18" s="666"/>
      <c r="BK18" s="666"/>
      <c r="BL18" s="666"/>
      <c r="BM18" s="666"/>
      <c r="BN18" s="667"/>
      <c r="BO18" s="668" t="s">
        <v>127</v>
      </c>
      <c r="BP18" s="669"/>
      <c r="BQ18" s="669"/>
      <c r="BR18" s="670"/>
      <c r="BS18" s="671" t="s">
        <v>127</v>
      </c>
      <c r="BT18" s="666"/>
      <c r="BU18" s="666"/>
      <c r="BV18" s="666"/>
      <c r="BW18" s="666"/>
      <c r="BX18" s="666"/>
      <c r="BY18" s="666"/>
      <c r="BZ18" s="666"/>
      <c r="CA18" s="666"/>
      <c r="CB18" s="674"/>
      <c r="CD18" s="678" t="s">
        <v>268</v>
      </c>
      <c r="CE18" s="679"/>
      <c r="CF18" s="679"/>
      <c r="CG18" s="679"/>
      <c r="CH18" s="679"/>
      <c r="CI18" s="679"/>
      <c r="CJ18" s="679"/>
      <c r="CK18" s="679"/>
      <c r="CL18" s="679"/>
      <c r="CM18" s="679"/>
      <c r="CN18" s="679"/>
      <c r="CO18" s="679"/>
      <c r="CP18" s="679"/>
      <c r="CQ18" s="680"/>
      <c r="CR18" s="665" t="s">
        <v>240</v>
      </c>
      <c r="CS18" s="666"/>
      <c r="CT18" s="666"/>
      <c r="CU18" s="666"/>
      <c r="CV18" s="666"/>
      <c r="CW18" s="666"/>
      <c r="CX18" s="666"/>
      <c r="CY18" s="667"/>
      <c r="CZ18" s="668" t="s">
        <v>240</v>
      </c>
      <c r="DA18" s="669"/>
      <c r="DB18" s="669"/>
      <c r="DC18" s="670"/>
      <c r="DD18" s="671" t="s">
        <v>240</v>
      </c>
      <c r="DE18" s="666"/>
      <c r="DF18" s="666"/>
      <c r="DG18" s="666"/>
      <c r="DH18" s="666"/>
      <c r="DI18" s="666"/>
      <c r="DJ18" s="666"/>
      <c r="DK18" s="666"/>
      <c r="DL18" s="666"/>
      <c r="DM18" s="666"/>
      <c r="DN18" s="666"/>
      <c r="DO18" s="666"/>
      <c r="DP18" s="667"/>
      <c r="DQ18" s="671" t="s">
        <v>240</v>
      </c>
      <c r="DR18" s="666"/>
      <c r="DS18" s="666"/>
      <c r="DT18" s="666"/>
      <c r="DU18" s="666"/>
      <c r="DV18" s="666"/>
      <c r="DW18" s="666"/>
      <c r="DX18" s="666"/>
      <c r="DY18" s="666"/>
      <c r="DZ18" s="666"/>
      <c r="EA18" s="666"/>
      <c r="EB18" s="666"/>
      <c r="EC18" s="674"/>
    </row>
    <row r="19" spans="2:133" ht="11.25" customHeight="1" x14ac:dyDescent="0.2">
      <c r="B19" s="662" t="s">
        <v>269</v>
      </c>
      <c r="C19" s="663"/>
      <c r="D19" s="663"/>
      <c r="E19" s="663"/>
      <c r="F19" s="663"/>
      <c r="G19" s="663"/>
      <c r="H19" s="663"/>
      <c r="I19" s="663"/>
      <c r="J19" s="663"/>
      <c r="K19" s="663"/>
      <c r="L19" s="663"/>
      <c r="M19" s="663"/>
      <c r="N19" s="663"/>
      <c r="O19" s="663"/>
      <c r="P19" s="663"/>
      <c r="Q19" s="664"/>
      <c r="R19" s="665">
        <v>55493</v>
      </c>
      <c r="S19" s="666"/>
      <c r="T19" s="666"/>
      <c r="U19" s="666"/>
      <c r="V19" s="666"/>
      <c r="W19" s="666"/>
      <c r="X19" s="666"/>
      <c r="Y19" s="667"/>
      <c r="Z19" s="668">
        <v>0.1</v>
      </c>
      <c r="AA19" s="669"/>
      <c r="AB19" s="669"/>
      <c r="AC19" s="670"/>
      <c r="AD19" s="671">
        <v>55493</v>
      </c>
      <c r="AE19" s="666"/>
      <c r="AF19" s="666"/>
      <c r="AG19" s="666"/>
      <c r="AH19" s="666"/>
      <c r="AI19" s="666"/>
      <c r="AJ19" s="666"/>
      <c r="AK19" s="667"/>
      <c r="AL19" s="668">
        <v>0.3</v>
      </c>
      <c r="AM19" s="669"/>
      <c r="AN19" s="669"/>
      <c r="AO19" s="672"/>
      <c r="AP19" s="662" t="s">
        <v>270</v>
      </c>
      <c r="AQ19" s="663"/>
      <c r="AR19" s="663"/>
      <c r="AS19" s="663"/>
      <c r="AT19" s="663"/>
      <c r="AU19" s="663"/>
      <c r="AV19" s="663"/>
      <c r="AW19" s="663"/>
      <c r="AX19" s="663"/>
      <c r="AY19" s="663"/>
      <c r="AZ19" s="663"/>
      <c r="BA19" s="663"/>
      <c r="BB19" s="663"/>
      <c r="BC19" s="663"/>
      <c r="BD19" s="663"/>
      <c r="BE19" s="663"/>
      <c r="BF19" s="664"/>
      <c r="BG19" s="665">
        <v>577406</v>
      </c>
      <c r="BH19" s="666"/>
      <c r="BI19" s="666"/>
      <c r="BJ19" s="666"/>
      <c r="BK19" s="666"/>
      <c r="BL19" s="666"/>
      <c r="BM19" s="666"/>
      <c r="BN19" s="667"/>
      <c r="BO19" s="668">
        <v>5.2</v>
      </c>
      <c r="BP19" s="669"/>
      <c r="BQ19" s="669"/>
      <c r="BR19" s="670"/>
      <c r="BS19" s="671" t="s">
        <v>240</v>
      </c>
      <c r="BT19" s="666"/>
      <c r="BU19" s="666"/>
      <c r="BV19" s="666"/>
      <c r="BW19" s="666"/>
      <c r="BX19" s="666"/>
      <c r="BY19" s="666"/>
      <c r="BZ19" s="666"/>
      <c r="CA19" s="666"/>
      <c r="CB19" s="674"/>
      <c r="CD19" s="678" t="s">
        <v>271</v>
      </c>
      <c r="CE19" s="679"/>
      <c r="CF19" s="679"/>
      <c r="CG19" s="679"/>
      <c r="CH19" s="679"/>
      <c r="CI19" s="679"/>
      <c r="CJ19" s="679"/>
      <c r="CK19" s="679"/>
      <c r="CL19" s="679"/>
      <c r="CM19" s="679"/>
      <c r="CN19" s="679"/>
      <c r="CO19" s="679"/>
      <c r="CP19" s="679"/>
      <c r="CQ19" s="680"/>
      <c r="CR19" s="665" t="s">
        <v>127</v>
      </c>
      <c r="CS19" s="666"/>
      <c r="CT19" s="666"/>
      <c r="CU19" s="666"/>
      <c r="CV19" s="666"/>
      <c r="CW19" s="666"/>
      <c r="CX19" s="666"/>
      <c r="CY19" s="667"/>
      <c r="CZ19" s="668" t="s">
        <v>127</v>
      </c>
      <c r="DA19" s="669"/>
      <c r="DB19" s="669"/>
      <c r="DC19" s="670"/>
      <c r="DD19" s="671" t="s">
        <v>127</v>
      </c>
      <c r="DE19" s="666"/>
      <c r="DF19" s="666"/>
      <c r="DG19" s="666"/>
      <c r="DH19" s="666"/>
      <c r="DI19" s="666"/>
      <c r="DJ19" s="666"/>
      <c r="DK19" s="666"/>
      <c r="DL19" s="666"/>
      <c r="DM19" s="666"/>
      <c r="DN19" s="666"/>
      <c r="DO19" s="666"/>
      <c r="DP19" s="667"/>
      <c r="DQ19" s="671" t="s">
        <v>240</v>
      </c>
      <c r="DR19" s="666"/>
      <c r="DS19" s="666"/>
      <c r="DT19" s="666"/>
      <c r="DU19" s="666"/>
      <c r="DV19" s="666"/>
      <c r="DW19" s="666"/>
      <c r="DX19" s="666"/>
      <c r="DY19" s="666"/>
      <c r="DZ19" s="666"/>
      <c r="EA19" s="666"/>
      <c r="EB19" s="666"/>
      <c r="EC19" s="674"/>
    </row>
    <row r="20" spans="2:133" ht="11.25" customHeight="1" x14ac:dyDescent="0.2">
      <c r="B20" s="662" t="s">
        <v>272</v>
      </c>
      <c r="C20" s="663"/>
      <c r="D20" s="663"/>
      <c r="E20" s="663"/>
      <c r="F20" s="663"/>
      <c r="G20" s="663"/>
      <c r="H20" s="663"/>
      <c r="I20" s="663"/>
      <c r="J20" s="663"/>
      <c r="K20" s="663"/>
      <c r="L20" s="663"/>
      <c r="M20" s="663"/>
      <c r="N20" s="663"/>
      <c r="O20" s="663"/>
      <c r="P20" s="663"/>
      <c r="Q20" s="664"/>
      <c r="R20" s="665">
        <v>14631</v>
      </c>
      <c r="S20" s="666"/>
      <c r="T20" s="666"/>
      <c r="U20" s="666"/>
      <c r="V20" s="666"/>
      <c r="W20" s="666"/>
      <c r="X20" s="666"/>
      <c r="Y20" s="667"/>
      <c r="Z20" s="668">
        <v>0</v>
      </c>
      <c r="AA20" s="669"/>
      <c r="AB20" s="669"/>
      <c r="AC20" s="670"/>
      <c r="AD20" s="671">
        <v>14631</v>
      </c>
      <c r="AE20" s="666"/>
      <c r="AF20" s="666"/>
      <c r="AG20" s="666"/>
      <c r="AH20" s="666"/>
      <c r="AI20" s="666"/>
      <c r="AJ20" s="666"/>
      <c r="AK20" s="667"/>
      <c r="AL20" s="668">
        <v>0.1</v>
      </c>
      <c r="AM20" s="669"/>
      <c r="AN20" s="669"/>
      <c r="AO20" s="672"/>
      <c r="AP20" s="662" t="s">
        <v>273</v>
      </c>
      <c r="AQ20" s="663"/>
      <c r="AR20" s="663"/>
      <c r="AS20" s="663"/>
      <c r="AT20" s="663"/>
      <c r="AU20" s="663"/>
      <c r="AV20" s="663"/>
      <c r="AW20" s="663"/>
      <c r="AX20" s="663"/>
      <c r="AY20" s="663"/>
      <c r="AZ20" s="663"/>
      <c r="BA20" s="663"/>
      <c r="BB20" s="663"/>
      <c r="BC20" s="663"/>
      <c r="BD20" s="663"/>
      <c r="BE20" s="663"/>
      <c r="BF20" s="664"/>
      <c r="BG20" s="665">
        <v>577406</v>
      </c>
      <c r="BH20" s="666"/>
      <c r="BI20" s="666"/>
      <c r="BJ20" s="666"/>
      <c r="BK20" s="666"/>
      <c r="BL20" s="666"/>
      <c r="BM20" s="666"/>
      <c r="BN20" s="667"/>
      <c r="BO20" s="668">
        <v>5.2</v>
      </c>
      <c r="BP20" s="669"/>
      <c r="BQ20" s="669"/>
      <c r="BR20" s="670"/>
      <c r="BS20" s="671" t="s">
        <v>240</v>
      </c>
      <c r="BT20" s="666"/>
      <c r="BU20" s="666"/>
      <c r="BV20" s="666"/>
      <c r="BW20" s="666"/>
      <c r="BX20" s="666"/>
      <c r="BY20" s="666"/>
      <c r="BZ20" s="666"/>
      <c r="CA20" s="666"/>
      <c r="CB20" s="674"/>
      <c r="CD20" s="678" t="s">
        <v>274</v>
      </c>
      <c r="CE20" s="679"/>
      <c r="CF20" s="679"/>
      <c r="CG20" s="679"/>
      <c r="CH20" s="679"/>
      <c r="CI20" s="679"/>
      <c r="CJ20" s="679"/>
      <c r="CK20" s="679"/>
      <c r="CL20" s="679"/>
      <c r="CM20" s="679"/>
      <c r="CN20" s="679"/>
      <c r="CO20" s="679"/>
      <c r="CP20" s="679"/>
      <c r="CQ20" s="680"/>
      <c r="CR20" s="665">
        <v>36524983</v>
      </c>
      <c r="CS20" s="666"/>
      <c r="CT20" s="666"/>
      <c r="CU20" s="666"/>
      <c r="CV20" s="666"/>
      <c r="CW20" s="666"/>
      <c r="CX20" s="666"/>
      <c r="CY20" s="667"/>
      <c r="CZ20" s="668">
        <v>100</v>
      </c>
      <c r="DA20" s="669"/>
      <c r="DB20" s="669"/>
      <c r="DC20" s="670"/>
      <c r="DD20" s="671">
        <v>2144810</v>
      </c>
      <c r="DE20" s="666"/>
      <c r="DF20" s="666"/>
      <c r="DG20" s="666"/>
      <c r="DH20" s="666"/>
      <c r="DI20" s="666"/>
      <c r="DJ20" s="666"/>
      <c r="DK20" s="666"/>
      <c r="DL20" s="666"/>
      <c r="DM20" s="666"/>
      <c r="DN20" s="666"/>
      <c r="DO20" s="666"/>
      <c r="DP20" s="667"/>
      <c r="DQ20" s="671">
        <v>24601939</v>
      </c>
      <c r="DR20" s="666"/>
      <c r="DS20" s="666"/>
      <c r="DT20" s="666"/>
      <c r="DU20" s="666"/>
      <c r="DV20" s="666"/>
      <c r="DW20" s="666"/>
      <c r="DX20" s="666"/>
      <c r="DY20" s="666"/>
      <c r="DZ20" s="666"/>
      <c r="EA20" s="666"/>
      <c r="EB20" s="666"/>
      <c r="EC20" s="674"/>
    </row>
    <row r="21" spans="2:133" ht="11.25" customHeight="1" x14ac:dyDescent="0.2">
      <c r="B21" s="662" t="s">
        <v>275</v>
      </c>
      <c r="C21" s="663"/>
      <c r="D21" s="663"/>
      <c r="E21" s="663"/>
      <c r="F21" s="663"/>
      <c r="G21" s="663"/>
      <c r="H21" s="663"/>
      <c r="I21" s="663"/>
      <c r="J21" s="663"/>
      <c r="K21" s="663"/>
      <c r="L21" s="663"/>
      <c r="M21" s="663"/>
      <c r="N21" s="663"/>
      <c r="O21" s="663"/>
      <c r="P21" s="663"/>
      <c r="Q21" s="664"/>
      <c r="R21" s="665">
        <v>4760</v>
      </c>
      <c r="S21" s="666"/>
      <c r="T21" s="666"/>
      <c r="U21" s="666"/>
      <c r="V21" s="666"/>
      <c r="W21" s="666"/>
      <c r="X21" s="666"/>
      <c r="Y21" s="667"/>
      <c r="Z21" s="668">
        <v>0</v>
      </c>
      <c r="AA21" s="669"/>
      <c r="AB21" s="669"/>
      <c r="AC21" s="670"/>
      <c r="AD21" s="671">
        <v>4760</v>
      </c>
      <c r="AE21" s="666"/>
      <c r="AF21" s="666"/>
      <c r="AG21" s="666"/>
      <c r="AH21" s="666"/>
      <c r="AI21" s="666"/>
      <c r="AJ21" s="666"/>
      <c r="AK21" s="667"/>
      <c r="AL21" s="668">
        <v>0</v>
      </c>
      <c r="AM21" s="669"/>
      <c r="AN21" s="669"/>
      <c r="AO21" s="672"/>
      <c r="AP21" s="681" t="s">
        <v>276</v>
      </c>
      <c r="AQ21" s="682"/>
      <c r="AR21" s="682"/>
      <c r="AS21" s="682"/>
      <c r="AT21" s="682"/>
      <c r="AU21" s="682"/>
      <c r="AV21" s="682"/>
      <c r="AW21" s="682"/>
      <c r="AX21" s="682"/>
      <c r="AY21" s="682"/>
      <c r="AZ21" s="682"/>
      <c r="BA21" s="682"/>
      <c r="BB21" s="682"/>
      <c r="BC21" s="682"/>
      <c r="BD21" s="682"/>
      <c r="BE21" s="682"/>
      <c r="BF21" s="683"/>
      <c r="BG21" s="665">
        <v>112035</v>
      </c>
      <c r="BH21" s="666"/>
      <c r="BI21" s="666"/>
      <c r="BJ21" s="666"/>
      <c r="BK21" s="666"/>
      <c r="BL21" s="666"/>
      <c r="BM21" s="666"/>
      <c r="BN21" s="667"/>
      <c r="BO21" s="668">
        <v>1</v>
      </c>
      <c r="BP21" s="669"/>
      <c r="BQ21" s="669"/>
      <c r="BR21" s="670"/>
      <c r="BS21" s="671" t="s">
        <v>127</v>
      </c>
      <c r="BT21" s="666"/>
      <c r="BU21" s="666"/>
      <c r="BV21" s="666"/>
      <c r="BW21" s="666"/>
      <c r="BX21" s="666"/>
      <c r="BY21" s="666"/>
      <c r="BZ21" s="666"/>
      <c r="CA21" s="666"/>
      <c r="CB21" s="674"/>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3"/>
      <c r="DB21" s="693"/>
      <c r="DC21" s="694"/>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x14ac:dyDescent="0.2">
      <c r="B22" s="698" t="s">
        <v>277</v>
      </c>
      <c r="C22" s="699"/>
      <c r="D22" s="699"/>
      <c r="E22" s="699"/>
      <c r="F22" s="699"/>
      <c r="G22" s="699"/>
      <c r="H22" s="699"/>
      <c r="I22" s="699"/>
      <c r="J22" s="699"/>
      <c r="K22" s="699"/>
      <c r="L22" s="699"/>
      <c r="M22" s="699"/>
      <c r="N22" s="699"/>
      <c r="O22" s="699"/>
      <c r="P22" s="699"/>
      <c r="Q22" s="700"/>
      <c r="R22" s="665">
        <v>334131</v>
      </c>
      <c r="S22" s="666"/>
      <c r="T22" s="666"/>
      <c r="U22" s="666"/>
      <c r="V22" s="666"/>
      <c r="W22" s="666"/>
      <c r="X22" s="666"/>
      <c r="Y22" s="667"/>
      <c r="Z22" s="668">
        <v>0.9</v>
      </c>
      <c r="AA22" s="669"/>
      <c r="AB22" s="669"/>
      <c r="AC22" s="670"/>
      <c r="AD22" s="671" t="s">
        <v>240</v>
      </c>
      <c r="AE22" s="666"/>
      <c r="AF22" s="666"/>
      <c r="AG22" s="666"/>
      <c r="AH22" s="666"/>
      <c r="AI22" s="666"/>
      <c r="AJ22" s="666"/>
      <c r="AK22" s="667"/>
      <c r="AL22" s="668" t="s">
        <v>127</v>
      </c>
      <c r="AM22" s="669"/>
      <c r="AN22" s="669"/>
      <c r="AO22" s="672"/>
      <c r="AP22" s="681" t="s">
        <v>278</v>
      </c>
      <c r="AQ22" s="682"/>
      <c r="AR22" s="682"/>
      <c r="AS22" s="682"/>
      <c r="AT22" s="682"/>
      <c r="AU22" s="682"/>
      <c r="AV22" s="682"/>
      <c r="AW22" s="682"/>
      <c r="AX22" s="682"/>
      <c r="AY22" s="682"/>
      <c r="AZ22" s="682"/>
      <c r="BA22" s="682"/>
      <c r="BB22" s="682"/>
      <c r="BC22" s="682"/>
      <c r="BD22" s="682"/>
      <c r="BE22" s="682"/>
      <c r="BF22" s="683"/>
      <c r="BG22" s="665" t="s">
        <v>127</v>
      </c>
      <c r="BH22" s="666"/>
      <c r="BI22" s="666"/>
      <c r="BJ22" s="666"/>
      <c r="BK22" s="666"/>
      <c r="BL22" s="666"/>
      <c r="BM22" s="666"/>
      <c r="BN22" s="667"/>
      <c r="BO22" s="668" t="s">
        <v>240</v>
      </c>
      <c r="BP22" s="669"/>
      <c r="BQ22" s="669"/>
      <c r="BR22" s="670"/>
      <c r="BS22" s="671" t="s">
        <v>240</v>
      </c>
      <c r="BT22" s="666"/>
      <c r="BU22" s="666"/>
      <c r="BV22" s="666"/>
      <c r="BW22" s="666"/>
      <c r="BX22" s="666"/>
      <c r="BY22" s="666"/>
      <c r="BZ22" s="666"/>
      <c r="CA22" s="666"/>
      <c r="CB22" s="674"/>
      <c r="CD22" s="648" t="s">
        <v>279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2" t="s">
        <v>280</v>
      </c>
      <c r="C23" s="663"/>
      <c r="D23" s="663"/>
      <c r="E23" s="663"/>
      <c r="F23" s="663"/>
      <c r="G23" s="663"/>
      <c r="H23" s="663"/>
      <c r="I23" s="663"/>
      <c r="J23" s="663"/>
      <c r="K23" s="663"/>
      <c r="L23" s="663"/>
      <c r="M23" s="663"/>
      <c r="N23" s="663"/>
      <c r="O23" s="663"/>
      <c r="P23" s="663"/>
      <c r="Q23" s="664"/>
      <c r="R23" s="665">
        <v>8886268</v>
      </c>
      <c r="S23" s="666"/>
      <c r="T23" s="666"/>
      <c r="U23" s="666"/>
      <c r="V23" s="666"/>
      <c r="W23" s="666"/>
      <c r="X23" s="666"/>
      <c r="Y23" s="667"/>
      <c r="Z23" s="668">
        <v>22.8</v>
      </c>
      <c r="AA23" s="669"/>
      <c r="AB23" s="669"/>
      <c r="AC23" s="670"/>
      <c r="AD23" s="671">
        <v>7937490</v>
      </c>
      <c r="AE23" s="666"/>
      <c r="AF23" s="666"/>
      <c r="AG23" s="666"/>
      <c r="AH23" s="666"/>
      <c r="AI23" s="666"/>
      <c r="AJ23" s="666"/>
      <c r="AK23" s="667"/>
      <c r="AL23" s="668">
        <v>36.4</v>
      </c>
      <c r="AM23" s="669"/>
      <c r="AN23" s="669"/>
      <c r="AO23" s="672"/>
      <c r="AP23" s="681" t="s">
        <v>281</v>
      </c>
      <c r="AQ23" s="682"/>
      <c r="AR23" s="682"/>
      <c r="AS23" s="682"/>
      <c r="AT23" s="682"/>
      <c r="AU23" s="682"/>
      <c r="AV23" s="682"/>
      <c r="AW23" s="682"/>
      <c r="AX23" s="682"/>
      <c r="AY23" s="682"/>
      <c r="AZ23" s="682"/>
      <c r="BA23" s="682"/>
      <c r="BB23" s="682"/>
      <c r="BC23" s="682"/>
      <c r="BD23" s="682"/>
      <c r="BE23" s="682"/>
      <c r="BF23" s="683"/>
      <c r="BG23" s="665">
        <v>465371</v>
      </c>
      <c r="BH23" s="666"/>
      <c r="BI23" s="666"/>
      <c r="BJ23" s="666"/>
      <c r="BK23" s="666"/>
      <c r="BL23" s="666"/>
      <c r="BM23" s="666"/>
      <c r="BN23" s="667"/>
      <c r="BO23" s="668">
        <v>4.2</v>
      </c>
      <c r="BP23" s="669"/>
      <c r="BQ23" s="669"/>
      <c r="BR23" s="670"/>
      <c r="BS23" s="671" t="s">
        <v>240</v>
      </c>
      <c r="BT23" s="666"/>
      <c r="BU23" s="666"/>
      <c r="BV23" s="666"/>
      <c r="BW23" s="666"/>
      <c r="BX23" s="666"/>
      <c r="BY23" s="666"/>
      <c r="BZ23" s="666"/>
      <c r="CA23" s="666"/>
      <c r="CB23" s="674"/>
      <c r="CD23" s="648" t="s">
        <v>220</v>
      </c>
      <c r="CE23" s="649"/>
      <c r="CF23" s="649"/>
      <c r="CG23" s="649"/>
      <c r="CH23" s="649"/>
      <c r="CI23" s="649"/>
      <c r="CJ23" s="649"/>
      <c r="CK23" s="649"/>
      <c r="CL23" s="649"/>
      <c r="CM23" s="649"/>
      <c r="CN23" s="649"/>
      <c r="CO23" s="649"/>
      <c r="CP23" s="649"/>
      <c r="CQ23" s="650"/>
      <c r="CR23" s="648" t="s">
        <v>282</v>
      </c>
      <c r="CS23" s="649"/>
      <c r="CT23" s="649"/>
      <c r="CU23" s="649"/>
      <c r="CV23" s="649"/>
      <c r="CW23" s="649"/>
      <c r="CX23" s="649"/>
      <c r="CY23" s="650"/>
      <c r="CZ23" s="648" t="s">
        <v>283</v>
      </c>
      <c r="DA23" s="649"/>
      <c r="DB23" s="649"/>
      <c r="DC23" s="650"/>
      <c r="DD23" s="648" t="s">
        <v>284</v>
      </c>
      <c r="DE23" s="649"/>
      <c r="DF23" s="649"/>
      <c r="DG23" s="649"/>
      <c r="DH23" s="649"/>
      <c r="DI23" s="649"/>
      <c r="DJ23" s="649"/>
      <c r="DK23" s="650"/>
      <c r="DL23" s="695" t="s">
        <v>285</v>
      </c>
      <c r="DM23" s="696"/>
      <c r="DN23" s="696"/>
      <c r="DO23" s="696"/>
      <c r="DP23" s="696"/>
      <c r="DQ23" s="696"/>
      <c r="DR23" s="696"/>
      <c r="DS23" s="696"/>
      <c r="DT23" s="696"/>
      <c r="DU23" s="696"/>
      <c r="DV23" s="697"/>
      <c r="DW23" s="648" t="s">
        <v>286</v>
      </c>
      <c r="DX23" s="649"/>
      <c r="DY23" s="649"/>
      <c r="DZ23" s="649"/>
      <c r="EA23" s="649"/>
      <c r="EB23" s="649"/>
      <c r="EC23" s="650"/>
    </row>
    <row r="24" spans="2:133" ht="11.25" customHeight="1" x14ac:dyDescent="0.2">
      <c r="B24" s="662" t="s">
        <v>287</v>
      </c>
      <c r="C24" s="663"/>
      <c r="D24" s="663"/>
      <c r="E24" s="663"/>
      <c r="F24" s="663"/>
      <c r="G24" s="663"/>
      <c r="H24" s="663"/>
      <c r="I24" s="663"/>
      <c r="J24" s="663"/>
      <c r="K24" s="663"/>
      <c r="L24" s="663"/>
      <c r="M24" s="663"/>
      <c r="N24" s="663"/>
      <c r="O24" s="663"/>
      <c r="P24" s="663"/>
      <c r="Q24" s="664"/>
      <c r="R24" s="665">
        <v>7937490</v>
      </c>
      <c r="S24" s="666"/>
      <c r="T24" s="666"/>
      <c r="U24" s="666"/>
      <c r="V24" s="666"/>
      <c r="W24" s="666"/>
      <c r="X24" s="666"/>
      <c r="Y24" s="667"/>
      <c r="Z24" s="668">
        <v>20.399999999999999</v>
      </c>
      <c r="AA24" s="669"/>
      <c r="AB24" s="669"/>
      <c r="AC24" s="670"/>
      <c r="AD24" s="671">
        <v>7937490</v>
      </c>
      <c r="AE24" s="666"/>
      <c r="AF24" s="666"/>
      <c r="AG24" s="666"/>
      <c r="AH24" s="666"/>
      <c r="AI24" s="666"/>
      <c r="AJ24" s="666"/>
      <c r="AK24" s="667"/>
      <c r="AL24" s="668">
        <v>36.4</v>
      </c>
      <c r="AM24" s="669"/>
      <c r="AN24" s="669"/>
      <c r="AO24" s="672"/>
      <c r="AP24" s="681" t="s">
        <v>288</v>
      </c>
      <c r="AQ24" s="682"/>
      <c r="AR24" s="682"/>
      <c r="AS24" s="682"/>
      <c r="AT24" s="682"/>
      <c r="AU24" s="682"/>
      <c r="AV24" s="682"/>
      <c r="AW24" s="682"/>
      <c r="AX24" s="682"/>
      <c r="AY24" s="682"/>
      <c r="AZ24" s="682"/>
      <c r="BA24" s="682"/>
      <c r="BB24" s="682"/>
      <c r="BC24" s="682"/>
      <c r="BD24" s="682"/>
      <c r="BE24" s="682"/>
      <c r="BF24" s="683"/>
      <c r="BG24" s="665" t="s">
        <v>240</v>
      </c>
      <c r="BH24" s="666"/>
      <c r="BI24" s="666"/>
      <c r="BJ24" s="666"/>
      <c r="BK24" s="666"/>
      <c r="BL24" s="666"/>
      <c r="BM24" s="666"/>
      <c r="BN24" s="667"/>
      <c r="BO24" s="668" t="s">
        <v>127</v>
      </c>
      <c r="BP24" s="669"/>
      <c r="BQ24" s="669"/>
      <c r="BR24" s="670"/>
      <c r="BS24" s="671" t="s">
        <v>240</v>
      </c>
      <c r="BT24" s="666"/>
      <c r="BU24" s="666"/>
      <c r="BV24" s="666"/>
      <c r="BW24" s="666"/>
      <c r="BX24" s="666"/>
      <c r="BY24" s="666"/>
      <c r="BZ24" s="666"/>
      <c r="CA24" s="666"/>
      <c r="CB24" s="674"/>
      <c r="CD24" s="675" t="s">
        <v>289</v>
      </c>
      <c r="CE24" s="676"/>
      <c r="CF24" s="676"/>
      <c r="CG24" s="676"/>
      <c r="CH24" s="676"/>
      <c r="CI24" s="676"/>
      <c r="CJ24" s="676"/>
      <c r="CK24" s="676"/>
      <c r="CL24" s="676"/>
      <c r="CM24" s="676"/>
      <c r="CN24" s="676"/>
      <c r="CO24" s="676"/>
      <c r="CP24" s="676"/>
      <c r="CQ24" s="677"/>
      <c r="CR24" s="654">
        <v>17508513</v>
      </c>
      <c r="CS24" s="655"/>
      <c r="CT24" s="655"/>
      <c r="CU24" s="655"/>
      <c r="CV24" s="655"/>
      <c r="CW24" s="655"/>
      <c r="CX24" s="655"/>
      <c r="CY24" s="656"/>
      <c r="CZ24" s="657">
        <v>47.9</v>
      </c>
      <c r="DA24" s="658"/>
      <c r="DB24" s="658"/>
      <c r="DC24" s="659"/>
      <c r="DD24" s="660">
        <v>10956096</v>
      </c>
      <c r="DE24" s="655"/>
      <c r="DF24" s="655"/>
      <c r="DG24" s="655"/>
      <c r="DH24" s="655"/>
      <c r="DI24" s="655"/>
      <c r="DJ24" s="655"/>
      <c r="DK24" s="656"/>
      <c r="DL24" s="660">
        <v>10828983</v>
      </c>
      <c r="DM24" s="655"/>
      <c r="DN24" s="655"/>
      <c r="DO24" s="655"/>
      <c r="DP24" s="655"/>
      <c r="DQ24" s="655"/>
      <c r="DR24" s="655"/>
      <c r="DS24" s="655"/>
      <c r="DT24" s="655"/>
      <c r="DU24" s="655"/>
      <c r="DV24" s="656"/>
      <c r="DW24" s="657">
        <v>46.7</v>
      </c>
      <c r="DX24" s="658"/>
      <c r="DY24" s="658"/>
      <c r="DZ24" s="658"/>
      <c r="EA24" s="658"/>
      <c r="EB24" s="658"/>
      <c r="EC24" s="661"/>
    </row>
    <row r="25" spans="2:133" ht="11.25" customHeight="1" x14ac:dyDescent="0.2">
      <c r="B25" s="662" t="s">
        <v>290</v>
      </c>
      <c r="C25" s="663"/>
      <c r="D25" s="663"/>
      <c r="E25" s="663"/>
      <c r="F25" s="663"/>
      <c r="G25" s="663"/>
      <c r="H25" s="663"/>
      <c r="I25" s="663"/>
      <c r="J25" s="663"/>
      <c r="K25" s="663"/>
      <c r="L25" s="663"/>
      <c r="M25" s="663"/>
      <c r="N25" s="663"/>
      <c r="O25" s="663"/>
      <c r="P25" s="663"/>
      <c r="Q25" s="664"/>
      <c r="R25" s="665">
        <v>948778</v>
      </c>
      <c r="S25" s="666"/>
      <c r="T25" s="666"/>
      <c r="U25" s="666"/>
      <c r="V25" s="666"/>
      <c r="W25" s="666"/>
      <c r="X25" s="666"/>
      <c r="Y25" s="667"/>
      <c r="Z25" s="668">
        <v>2.4</v>
      </c>
      <c r="AA25" s="669"/>
      <c r="AB25" s="669"/>
      <c r="AC25" s="670"/>
      <c r="AD25" s="671" t="s">
        <v>240</v>
      </c>
      <c r="AE25" s="666"/>
      <c r="AF25" s="666"/>
      <c r="AG25" s="666"/>
      <c r="AH25" s="666"/>
      <c r="AI25" s="666"/>
      <c r="AJ25" s="666"/>
      <c r="AK25" s="667"/>
      <c r="AL25" s="668" t="s">
        <v>127</v>
      </c>
      <c r="AM25" s="669"/>
      <c r="AN25" s="669"/>
      <c r="AO25" s="672"/>
      <c r="AP25" s="681" t="s">
        <v>291</v>
      </c>
      <c r="AQ25" s="682"/>
      <c r="AR25" s="682"/>
      <c r="AS25" s="682"/>
      <c r="AT25" s="682"/>
      <c r="AU25" s="682"/>
      <c r="AV25" s="682"/>
      <c r="AW25" s="682"/>
      <c r="AX25" s="682"/>
      <c r="AY25" s="682"/>
      <c r="AZ25" s="682"/>
      <c r="BA25" s="682"/>
      <c r="BB25" s="682"/>
      <c r="BC25" s="682"/>
      <c r="BD25" s="682"/>
      <c r="BE25" s="682"/>
      <c r="BF25" s="683"/>
      <c r="BG25" s="665" t="s">
        <v>127</v>
      </c>
      <c r="BH25" s="666"/>
      <c r="BI25" s="666"/>
      <c r="BJ25" s="666"/>
      <c r="BK25" s="666"/>
      <c r="BL25" s="666"/>
      <c r="BM25" s="666"/>
      <c r="BN25" s="667"/>
      <c r="BO25" s="668" t="s">
        <v>127</v>
      </c>
      <c r="BP25" s="669"/>
      <c r="BQ25" s="669"/>
      <c r="BR25" s="670"/>
      <c r="BS25" s="671" t="s">
        <v>127</v>
      </c>
      <c r="BT25" s="666"/>
      <c r="BU25" s="666"/>
      <c r="BV25" s="666"/>
      <c r="BW25" s="666"/>
      <c r="BX25" s="666"/>
      <c r="BY25" s="666"/>
      <c r="BZ25" s="666"/>
      <c r="CA25" s="666"/>
      <c r="CB25" s="674"/>
      <c r="CD25" s="678" t="s">
        <v>292</v>
      </c>
      <c r="CE25" s="679"/>
      <c r="CF25" s="679"/>
      <c r="CG25" s="679"/>
      <c r="CH25" s="679"/>
      <c r="CI25" s="679"/>
      <c r="CJ25" s="679"/>
      <c r="CK25" s="679"/>
      <c r="CL25" s="679"/>
      <c r="CM25" s="679"/>
      <c r="CN25" s="679"/>
      <c r="CO25" s="679"/>
      <c r="CP25" s="679"/>
      <c r="CQ25" s="680"/>
      <c r="CR25" s="665">
        <v>6060513</v>
      </c>
      <c r="CS25" s="666"/>
      <c r="CT25" s="666"/>
      <c r="CU25" s="666"/>
      <c r="CV25" s="666"/>
      <c r="CW25" s="666"/>
      <c r="CX25" s="666"/>
      <c r="CY25" s="667"/>
      <c r="CZ25" s="668">
        <v>16.600000000000001</v>
      </c>
      <c r="DA25" s="669"/>
      <c r="DB25" s="669"/>
      <c r="DC25" s="670"/>
      <c r="DD25" s="671">
        <v>5722513</v>
      </c>
      <c r="DE25" s="666"/>
      <c r="DF25" s="666"/>
      <c r="DG25" s="666"/>
      <c r="DH25" s="666"/>
      <c r="DI25" s="666"/>
      <c r="DJ25" s="666"/>
      <c r="DK25" s="667"/>
      <c r="DL25" s="671">
        <v>5606702</v>
      </c>
      <c r="DM25" s="666"/>
      <c r="DN25" s="666"/>
      <c r="DO25" s="666"/>
      <c r="DP25" s="666"/>
      <c r="DQ25" s="666"/>
      <c r="DR25" s="666"/>
      <c r="DS25" s="666"/>
      <c r="DT25" s="666"/>
      <c r="DU25" s="666"/>
      <c r="DV25" s="667"/>
      <c r="DW25" s="668">
        <v>24.2</v>
      </c>
      <c r="DX25" s="669"/>
      <c r="DY25" s="669"/>
      <c r="DZ25" s="669"/>
      <c r="EA25" s="669"/>
      <c r="EB25" s="669"/>
      <c r="EC25" s="672"/>
    </row>
    <row r="26" spans="2:133" ht="11.25" customHeight="1" x14ac:dyDescent="0.2">
      <c r="B26" s="662" t="s">
        <v>293</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68" t="s">
        <v>240</v>
      </c>
      <c r="AA26" s="669"/>
      <c r="AB26" s="669"/>
      <c r="AC26" s="670"/>
      <c r="AD26" s="671" t="s">
        <v>127</v>
      </c>
      <c r="AE26" s="666"/>
      <c r="AF26" s="666"/>
      <c r="AG26" s="666"/>
      <c r="AH26" s="666"/>
      <c r="AI26" s="666"/>
      <c r="AJ26" s="666"/>
      <c r="AK26" s="667"/>
      <c r="AL26" s="668" t="s">
        <v>240</v>
      </c>
      <c r="AM26" s="669"/>
      <c r="AN26" s="669"/>
      <c r="AO26" s="672"/>
      <c r="AP26" s="681" t="s">
        <v>294</v>
      </c>
      <c r="AQ26" s="682"/>
      <c r="AR26" s="682"/>
      <c r="AS26" s="682"/>
      <c r="AT26" s="682"/>
      <c r="AU26" s="682"/>
      <c r="AV26" s="682"/>
      <c r="AW26" s="682"/>
      <c r="AX26" s="682"/>
      <c r="AY26" s="682"/>
      <c r="AZ26" s="682"/>
      <c r="BA26" s="682"/>
      <c r="BB26" s="682"/>
      <c r="BC26" s="682"/>
      <c r="BD26" s="682"/>
      <c r="BE26" s="682"/>
      <c r="BF26" s="683"/>
      <c r="BG26" s="665" t="s">
        <v>127</v>
      </c>
      <c r="BH26" s="666"/>
      <c r="BI26" s="666"/>
      <c r="BJ26" s="666"/>
      <c r="BK26" s="666"/>
      <c r="BL26" s="666"/>
      <c r="BM26" s="666"/>
      <c r="BN26" s="667"/>
      <c r="BO26" s="668" t="s">
        <v>127</v>
      </c>
      <c r="BP26" s="669"/>
      <c r="BQ26" s="669"/>
      <c r="BR26" s="670"/>
      <c r="BS26" s="671" t="s">
        <v>127</v>
      </c>
      <c r="BT26" s="666"/>
      <c r="BU26" s="666"/>
      <c r="BV26" s="666"/>
      <c r="BW26" s="666"/>
      <c r="BX26" s="666"/>
      <c r="BY26" s="666"/>
      <c r="BZ26" s="666"/>
      <c r="CA26" s="666"/>
      <c r="CB26" s="674"/>
      <c r="CD26" s="678" t="s">
        <v>295</v>
      </c>
      <c r="CE26" s="679"/>
      <c r="CF26" s="679"/>
      <c r="CG26" s="679"/>
      <c r="CH26" s="679"/>
      <c r="CI26" s="679"/>
      <c r="CJ26" s="679"/>
      <c r="CK26" s="679"/>
      <c r="CL26" s="679"/>
      <c r="CM26" s="679"/>
      <c r="CN26" s="679"/>
      <c r="CO26" s="679"/>
      <c r="CP26" s="679"/>
      <c r="CQ26" s="680"/>
      <c r="CR26" s="665">
        <v>3729617</v>
      </c>
      <c r="CS26" s="666"/>
      <c r="CT26" s="666"/>
      <c r="CU26" s="666"/>
      <c r="CV26" s="666"/>
      <c r="CW26" s="666"/>
      <c r="CX26" s="666"/>
      <c r="CY26" s="667"/>
      <c r="CZ26" s="668">
        <v>10.199999999999999</v>
      </c>
      <c r="DA26" s="669"/>
      <c r="DB26" s="669"/>
      <c r="DC26" s="670"/>
      <c r="DD26" s="671">
        <v>3541207</v>
      </c>
      <c r="DE26" s="666"/>
      <c r="DF26" s="666"/>
      <c r="DG26" s="666"/>
      <c r="DH26" s="666"/>
      <c r="DI26" s="666"/>
      <c r="DJ26" s="666"/>
      <c r="DK26" s="667"/>
      <c r="DL26" s="671" t="s">
        <v>127</v>
      </c>
      <c r="DM26" s="666"/>
      <c r="DN26" s="666"/>
      <c r="DO26" s="666"/>
      <c r="DP26" s="666"/>
      <c r="DQ26" s="666"/>
      <c r="DR26" s="666"/>
      <c r="DS26" s="666"/>
      <c r="DT26" s="666"/>
      <c r="DU26" s="666"/>
      <c r="DV26" s="667"/>
      <c r="DW26" s="668" t="s">
        <v>127</v>
      </c>
      <c r="DX26" s="669"/>
      <c r="DY26" s="669"/>
      <c r="DZ26" s="669"/>
      <c r="EA26" s="669"/>
      <c r="EB26" s="669"/>
      <c r="EC26" s="672"/>
    </row>
    <row r="27" spans="2:133" ht="11.25" customHeight="1" x14ac:dyDescent="0.2">
      <c r="B27" s="662" t="s">
        <v>296</v>
      </c>
      <c r="C27" s="663"/>
      <c r="D27" s="663"/>
      <c r="E27" s="663"/>
      <c r="F27" s="663"/>
      <c r="G27" s="663"/>
      <c r="H27" s="663"/>
      <c r="I27" s="663"/>
      <c r="J27" s="663"/>
      <c r="K27" s="663"/>
      <c r="L27" s="663"/>
      <c r="M27" s="663"/>
      <c r="N27" s="663"/>
      <c r="O27" s="663"/>
      <c r="P27" s="663"/>
      <c r="Q27" s="664"/>
      <c r="R27" s="665">
        <v>23105219</v>
      </c>
      <c r="S27" s="666"/>
      <c r="T27" s="666"/>
      <c r="U27" s="666"/>
      <c r="V27" s="666"/>
      <c r="W27" s="666"/>
      <c r="X27" s="666"/>
      <c r="Y27" s="667"/>
      <c r="Z27" s="668">
        <v>59.3</v>
      </c>
      <c r="AA27" s="669"/>
      <c r="AB27" s="669"/>
      <c r="AC27" s="670"/>
      <c r="AD27" s="671">
        <v>21691070</v>
      </c>
      <c r="AE27" s="666"/>
      <c r="AF27" s="666"/>
      <c r="AG27" s="666"/>
      <c r="AH27" s="666"/>
      <c r="AI27" s="666"/>
      <c r="AJ27" s="666"/>
      <c r="AK27" s="667"/>
      <c r="AL27" s="668">
        <v>99.5</v>
      </c>
      <c r="AM27" s="669"/>
      <c r="AN27" s="669"/>
      <c r="AO27" s="672"/>
      <c r="AP27" s="662" t="s">
        <v>297</v>
      </c>
      <c r="AQ27" s="663"/>
      <c r="AR27" s="663"/>
      <c r="AS27" s="663"/>
      <c r="AT27" s="663"/>
      <c r="AU27" s="663"/>
      <c r="AV27" s="663"/>
      <c r="AW27" s="663"/>
      <c r="AX27" s="663"/>
      <c r="AY27" s="663"/>
      <c r="AZ27" s="663"/>
      <c r="BA27" s="663"/>
      <c r="BB27" s="663"/>
      <c r="BC27" s="663"/>
      <c r="BD27" s="663"/>
      <c r="BE27" s="663"/>
      <c r="BF27" s="664"/>
      <c r="BG27" s="665">
        <v>11057425</v>
      </c>
      <c r="BH27" s="666"/>
      <c r="BI27" s="666"/>
      <c r="BJ27" s="666"/>
      <c r="BK27" s="666"/>
      <c r="BL27" s="666"/>
      <c r="BM27" s="666"/>
      <c r="BN27" s="667"/>
      <c r="BO27" s="668">
        <v>100</v>
      </c>
      <c r="BP27" s="669"/>
      <c r="BQ27" s="669"/>
      <c r="BR27" s="670"/>
      <c r="BS27" s="671">
        <v>181014</v>
      </c>
      <c r="BT27" s="666"/>
      <c r="BU27" s="666"/>
      <c r="BV27" s="666"/>
      <c r="BW27" s="666"/>
      <c r="BX27" s="666"/>
      <c r="BY27" s="666"/>
      <c r="BZ27" s="666"/>
      <c r="CA27" s="666"/>
      <c r="CB27" s="674"/>
      <c r="CD27" s="678" t="s">
        <v>298</v>
      </c>
      <c r="CE27" s="679"/>
      <c r="CF27" s="679"/>
      <c r="CG27" s="679"/>
      <c r="CH27" s="679"/>
      <c r="CI27" s="679"/>
      <c r="CJ27" s="679"/>
      <c r="CK27" s="679"/>
      <c r="CL27" s="679"/>
      <c r="CM27" s="679"/>
      <c r="CN27" s="679"/>
      <c r="CO27" s="679"/>
      <c r="CP27" s="679"/>
      <c r="CQ27" s="680"/>
      <c r="CR27" s="665">
        <v>8262869</v>
      </c>
      <c r="CS27" s="666"/>
      <c r="CT27" s="666"/>
      <c r="CU27" s="666"/>
      <c r="CV27" s="666"/>
      <c r="CW27" s="666"/>
      <c r="CX27" s="666"/>
      <c r="CY27" s="667"/>
      <c r="CZ27" s="668">
        <v>22.6</v>
      </c>
      <c r="DA27" s="669"/>
      <c r="DB27" s="669"/>
      <c r="DC27" s="670"/>
      <c r="DD27" s="671">
        <v>2056713</v>
      </c>
      <c r="DE27" s="666"/>
      <c r="DF27" s="666"/>
      <c r="DG27" s="666"/>
      <c r="DH27" s="666"/>
      <c r="DI27" s="666"/>
      <c r="DJ27" s="666"/>
      <c r="DK27" s="667"/>
      <c r="DL27" s="671">
        <v>2045411</v>
      </c>
      <c r="DM27" s="666"/>
      <c r="DN27" s="666"/>
      <c r="DO27" s="666"/>
      <c r="DP27" s="666"/>
      <c r="DQ27" s="666"/>
      <c r="DR27" s="666"/>
      <c r="DS27" s="666"/>
      <c r="DT27" s="666"/>
      <c r="DU27" s="666"/>
      <c r="DV27" s="667"/>
      <c r="DW27" s="668">
        <v>8.8000000000000007</v>
      </c>
      <c r="DX27" s="669"/>
      <c r="DY27" s="669"/>
      <c r="DZ27" s="669"/>
      <c r="EA27" s="669"/>
      <c r="EB27" s="669"/>
      <c r="EC27" s="672"/>
    </row>
    <row r="28" spans="2:133" ht="11.25" customHeight="1" x14ac:dyDescent="0.2">
      <c r="B28" s="662" t="s">
        <v>299</v>
      </c>
      <c r="C28" s="663"/>
      <c r="D28" s="663"/>
      <c r="E28" s="663"/>
      <c r="F28" s="663"/>
      <c r="G28" s="663"/>
      <c r="H28" s="663"/>
      <c r="I28" s="663"/>
      <c r="J28" s="663"/>
      <c r="K28" s="663"/>
      <c r="L28" s="663"/>
      <c r="M28" s="663"/>
      <c r="N28" s="663"/>
      <c r="O28" s="663"/>
      <c r="P28" s="663"/>
      <c r="Q28" s="664"/>
      <c r="R28" s="665">
        <v>14880</v>
      </c>
      <c r="S28" s="666"/>
      <c r="T28" s="666"/>
      <c r="U28" s="666"/>
      <c r="V28" s="666"/>
      <c r="W28" s="666"/>
      <c r="X28" s="666"/>
      <c r="Y28" s="667"/>
      <c r="Z28" s="668">
        <v>0</v>
      </c>
      <c r="AA28" s="669"/>
      <c r="AB28" s="669"/>
      <c r="AC28" s="670"/>
      <c r="AD28" s="671">
        <v>14880</v>
      </c>
      <c r="AE28" s="666"/>
      <c r="AF28" s="666"/>
      <c r="AG28" s="666"/>
      <c r="AH28" s="666"/>
      <c r="AI28" s="666"/>
      <c r="AJ28" s="666"/>
      <c r="AK28" s="667"/>
      <c r="AL28" s="668">
        <v>0.1</v>
      </c>
      <c r="AM28" s="669"/>
      <c r="AN28" s="669"/>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9"/>
      <c r="BQ28" s="669"/>
      <c r="BR28" s="670"/>
      <c r="BS28" s="671"/>
      <c r="BT28" s="666"/>
      <c r="BU28" s="666"/>
      <c r="BV28" s="666"/>
      <c r="BW28" s="666"/>
      <c r="BX28" s="666"/>
      <c r="BY28" s="666"/>
      <c r="BZ28" s="666"/>
      <c r="CA28" s="666"/>
      <c r="CB28" s="674"/>
      <c r="CD28" s="678" t="s">
        <v>300</v>
      </c>
      <c r="CE28" s="679"/>
      <c r="CF28" s="679"/>
      <c r="CG28" s="679"/>
      <c r="CH28" s="679"/>
      <c r="CI28" s="679"/>
      <c r="CJ28" s="679"/>
      <c r="CK28" s="679"/>
      <c r="CL28" s="679"/>
      <c r="CM28" s="679"/>
      <c r="CN28" s="679"/>
      <c r="CO28" s="679"/>
      <c r="CP28" s="679"/>
      <c r="CQ28" s="680"/>
      <c r="CR28" s="665">
        <v>3185131</v>
      </c>
      <c r="CS28" s="666"/>
      <c r="CT28" s="666"/>
      <c r="CU28" s="666"/>
      <c r="CV28" s="666"/>
      <c r="CW28" s="666"/>
      <c r="CX28" s="666"/>
      <c r="CY28" s="667"/>
      <c r="CZ28" s="668">
        <v>8.6999999999999993</v>
      </c>
      <c r="DA28" s="669"/>
      <c r="DB28" s="669"/>
      <c r="DC28" s="670"/>
      <c r="DD28" s="671">
        <v>3176870</v>
      </c>
      <c r="DE28" s="666"/>
      <c r="DF28" s="666"/>
      <c r="DG28" s="666"/>
      <c r="DH28" s="666"/>
      <c r="DI28" s="666"/>
      <c r="DJ28" s="666"/>
      <c r="DK28" s="667"/>
      <c r="DL28" s="671">
        <v>3176870</v>
      </c>
      <c r="DM28" s="666"/>
      <c r="DN28" s="666"/>
      <c r="DO28" s="666"/>
      <c r="DP28" s="666"/>
      <c r="DQ28" s="666"/>
      <c r="DR28" s="666"/>
      <c r="DS28" s="666"/>
      <c r="DT28" s="666"/>
      <c r="DU28" s="666"/>
      <c r="DV28" s="667"/>
      <c r="DW28" s="668">
        <v>13.7</v>
      </c>
      <c r="DX28" s="669"/>
      <c r="DY28" s="669"/>
      <c r="DZ28" s="669"/>
      <c r="EA28" s="669"/>
      <c r="EB28" s="669"/>
      <c r="EC28" s="672"/>
    </row>
    <row r="29" spans="2:133" ht="11.25" customHeight="1" x14ac:dyDescent="0.2">
      <c r="B29" s="662" t="s">
        <v>301</v>
      </c>
      <c r="C29" s="663"/>
      <c r="D29" s="663"/>
      <c r="E29" s="663"/>
      <c r="F29" s="663"/>
      <c r="G29" s="663"/>
      <c r="H29" s="663"/>
      <c r="I29" s="663"/>
      <c r="J29" s="663"/>
      <c r="K29" s="663"/>
      <c r="L29" s="663"/>
      <c r="M29" s="663"/>
      <c r="N29" s="663"/>
      <c r="O29" s="663"/>
      <c r="P29" s="663"/>
      <c r="Q29" s="664"/>
      <c r="R29" s="665">
        <v>36850</v>
      </c>
      <c r="S29" s="666"/>
      <c r="T29" s="666"/>
      <c r="U29" s="666"/>
      <c r="V29" s="666"/>
      <c r="W29" s="666"/>
      <c r="X29" s="666"/>
      <c r="Y29" s="667"/>
      <c r="Z29" s="668">
        <v>0.1</v>
      </c>
      <c r="AA29" s="669"/>
      <c r="AB29" s="669"/>
      <c r="AC29" s="670"/>
      <c r="AD29" s="671" t="s">
        <v>240</v>
      </c>
      <c r="AE29" s="666"/>
      <c r="AF29" s="666"/>
      <c r="AG29" s="666"/>
      <c r="AH29" s="666"/>
      <c r="AI29" s="666"/>
      <c r="AJ29" s="666"/>
      <c r="AK29" s="667"/>
      <c r="AL29" s="668" t="s">
        <v>127</v>
      </c>
      <c r="AM29" s="669"/>
      <c r="AN29" s="669"/>
      <c r="AO29" s="672"/>
      <c r="AP29" s="713"/>
      <c r="AQ29" s="714"/>
      <c r="AR29" s="714"/>
      <c r="AS29" s="714"/>
      <c r="AT29" s="714"/>
      <c r="AU29" s="714"/>
      <c r="AV29" s="714"/>
      <c r="AW29" s="714"/>
      <c r="AX29" s="714"/>
      <c r="AY29" s="714"/>
      <c r="AZ29" s="714"/>
      <c r="BA29" s="714"/>
      <c r="BB29" s="714"/>
      <c r="BC29" s="714"/>
      <c r="BD29" s="714"/>
      <c r="BE29" s="714"/>
      <c r="BF29" s="715"/>
      <c r="BG29" s="716"/>
      <c r="BH29" s="711"/>
      <c r="BI29" s="711"/>
      <c r="BJ29" s="711"/>
      <c r="BK29" s="711"/>
      <c r="BL29" s="711"/>
      <c r="BM29" s="711"/>
      <c r="BN29" s="717"/>
      <c r="BO29" s="707"/>
      <c r="BP29" s="708"/>
      <c r="BQ29" s="708"/>
      <c r="BR29" s="709"/>
      <c r="BS29" s="710"/>
      <c r="BT29" s="711"/>
      <c r="BU29" s="711"/>
      <c r="BV29" s="711"/>
      <c r="BW29" s="711"/>
      <c r="BX29" s="711"/>
      <c r="BY29" s="711"/>
      <c r="BZ29" s="711"/>
      <c r="CA29" s="711"/>
      <c r="CB29" s="712"/>
      <c r="CD29" s="701" t="s">
        <v>302</v>
      </c>
      <c r="CE29" s="702"/>
      <c r="CF29" s="678" t="s">
        <v>303</v>
      </c>
      <c r="CG29" s="679"/>
      <c r="CH29" s="679"/>
      <c r="CI29" s="679"/>
      <c r="CJ29" s="679"/>
      <c r="CK29" s="679"/>
      <c r="CL29" s="679"/>
      <c r="CM29" s="679"/>
      <c r="CN29" s="679"/>
      <c r="CO29" s="679"/>
      <c r="CP29" s="679"/>
      <c r="CQ29" s="680"/>
      <c r="CR29" s="665">
        <v>3185131</v>
      </c>
      <c r="CS29" s="666"/>
      <c r="CT29" s="666"/>
      <c r="CU29" s="666"/>
      <c r="CV29" s="666"/>
      <c r="CW29" s="666"/>
      <c r="CX29" s="666"/>
      <c r="CY29" s="667"/>
      <c r="CZ29" s="668">
        <v>8.6999999999999993</v>
      </c>
      <c r="DA29" s="669"/>
      <c r="DB29" s="669"/>
      <c r="DC29" s="670"/>
      <c r="DD29" s="671">
        <v>3176870</v>
      </c>
      <c r="DE29" s="666"/>
      <c r="DF29" s="666"/>
      <c r="DG29" s="666"/>
      <c r="DH29" s="666"/>
      <c r="DI29" s="666"/>
      <c r="DJ29" s="666"/>
      <c r="DK29" s="667"/>
      <c r="DL29" s="671">
        <v>3176870</v>
      </c>
      <c r="DM29" s="666"/>
      <c r="DN29" s="666"/>
      <c r="DO29" s="666"/>
      <c r="DP29" s="666"/>
      <c r="DQ29" s="666"/>
      <c r="DR29" s="666"/>
      <c r="DS29" s="666"/>
      <c r="DT29" s="666"/>
      <c r="DU29" s="666"/>
      <c r="DV29" s="667"/>
      <c r="DW29" s="668">
        <v>13.7</v>
      </c>
      <c r="DX29" s="669"/>
      <c r="DY29" s="669"/>
      <c r="DZ29" s="669"/>
      <c r="EA29" s="669"/>
      <c r="EB29" s="669"/>
      <c r="EC29" s="672"/>
    </row>
    <row r="30" spans="2:133" ht="11.25" customHeight="1" x14ac:dyDescent="0.2">
      <c r="B30" s="662" t="s">
        <v>304</v>
      </c>
      <c r="C30" s="663"/>
      <c r="D30" s="663"/>
      <c r="E30" s="663"/>
      <c r="F30" s="663"/>
      <c r="G30" s="663"/>
      <c r="H30" s="663"/>
      <c r="I30" s="663"/>
      <c r="J30" s="663"/>
      <c r="K30" s="663"/>
      <c r="L30" s="663"/>
      <c r="M30" s="663"/>
      <c r="N30" s="663"/>
      <c r="O30" s="663"/>
      <c r="P30" s="663"/>
      <c r="Q30" s="664"/>
      <c r="R30" s="665">
        <v>225330</v>
      </c>
      <c r="S30" s="666"/>
      <c r="T30" s="666"/>
      <c r="U30" s="666"/>
      <c r="V30" s="666"/>
      <c r="W30" s="666"/>
      <c r="X30" s="666"/>
      <c r="Y30" s="667"/>
      <c r="Z30" s="668">
        <v>0.6</v>
      </c>
      <c r="AA30" s="669"/>
      <c r="AB30" s="669"/>
      <c r="AC30" s="670"/>
      <c r="AD30" s="671">
        <v>41800</v>
      </c>
      <c r="AE30" s="666"/>
      <c r="AF30" s="666"/>
      <c r="AG30" s="666"/>
      <c r="AH30" s="666"/>
      <c r="AI30" s="666"/>
      <c r="AJ30" s="666"/>
      <c r="AK30" s="667"/>
      <c r="AL30" s="668">
        <v>0.2</v>
      </c>
      <c r="AM30" s="669"/>
      <c r="AN30" s="669"/>
      <c r="AO30" s="672"/>
      <c r="AP30" s="645" t="s">
        <v>220</v>
      </c>
      <c r="AQ30" s="646"/>
      <c r="AR30" s="646"/>
      <c r="AS30" s="646"/>
      <c r="AT30" s="646"/>
      <c r="AU30" s="646"/>
      <c r="AV30" s="646"/>
      <c r="AW30" s="646"/>
      <c r="AX30" s="646"/>
      <c r="AY30" s="646"/>
      <c r="AZ30" s="646"/>
      <c r="BA30" s="646"/>
      <c r="BB30" s="646"/>
      <c r="BC30" s="646"/>
      <c r="BD30" s="646"/>
      <c r="BE30" s="646"/>
      <c r="BF30" s="647"/>
      <c r="BG30" s="645" t="s">
        <v>305</v>
      </c>
      <c r="BH30" s="646"/>
      <c r="BI30" s="646"/>
      <c r="BJ30" s="646"/>
      <c r="BK30" s="646"/>
      <c r="BL30" s="646"/>
      <c r="BM30" s="646"/>
      <c r="BN30" s="646"/>
      <c r="BO30" s="646"/>
      <c r="BP30" s="646"/>
      <c r="BQ30" s="647"/>
      <c r="BR30" s="645" t="s">
        <v>306</v>
      </c>
      <c r="BS30" s="646"/>
      <c r="BT30" s="646"/>
      <c r="BU30" s="646"/>
      <c r="BV30" s="646"/>
      <c r="BW30" s="646"/>
      <c r="BX30" s="646"/>
      <c r="BY30" s="646"/>
      <c r="BZ30" s="646"/>
      <c r="CA30" s="646"/>
      <c r="CB30" s="647"/>
      <c r="CD30" s="703"/>
      <c r="CE30" s="704"/>
      <c r="CF30" s="678" t="s">
        <v>307</v>
      </c>
      <c r="CG30" s="679"/>
      <c r="CH30" s="679"/>
      <c r="CI30" s="679"/>
      <c r="CJ30" s="679"/>
      <c r="CK30" s="679"/>
      <c r="CL30" s="679"/>
      <c r="CM30" s="679"/>
      <c r="CN30" s="679"/>
      <c r="CO30" s="679"/>
      <c r="CP30" s="679"/>
      <c r="CQ30" s="680"/>
      <c r="CR30" s="665">
        <v>3051816</v>
      </c>
      <c r="CS30" s="666"/>
      <c r="CT30" s="666"/>
      <c r="CU30" s="666"/>
      <c r="CV30" s="666"/>
      <c r="CW30" s="666"/>
      <c r="CX30" s="666"/>
      <c r="CY30" s="667"/>
      <c r="CZ30" s="668">
        <v>8.4</v>
      </c>
      <c r="DA30" s="669"/>
      <c r="DB30" s="669"/>
      <c r="DC30" s="670"/>
      <c r="DD30" s="671">
        <v>3044079</v>
      </c>
      <c r="DE30" s="666"/>
      <c r="DF30" s="666"/>
      <c r="DG30" s="666"/>
      <c r="DH30" s="666"/>
      <c r="DI30" s="666"/>
      <c r="DJ30" s="666"/>
      <c r="DK30" s="667"/>
      <c r="DL30" s="671">
        <v>3044079</v>
      </c>
      <c r="DM30" s="666"/>
      <c r="DN30" s="666"/>
      <c r="DO30" s="666"/>
      <c r="DP30" s="666"/>
      <c r="DQ30" s="666"/>
      <c r="DR30" s="666"/>
      <c r="DS30" s="666"/>
      <c r="DT30" s="666"/>
      <c r="DU30" s="666"/>
      <c r="DV30" s="667"/>
      <c r="DW30" s="668">
        <v>13.1</v>
      </c>
      <c r="DX30" s="669"/>
      <c r="DY30" s="669"/>
      <c r="DZ30" s="669"/>
      <c r="EA30" s="669"/>
      <c r="EB30" s="669"/>
      <c r="EC30" s="672"/>
    </row>
    <row r="31" spans="2:133" ht="11.25" customHeight="1" x14ac:dyDescent="0.2">
      <c r="B31" s="662" t="s">
        <v>308</v>
      </c>
      <c r="C31" s="663"/>
      <c r="D31" s="663"/>
      <c r="E31" s="663"/>
      <c r="F31" s="663"/>
      <c r="G31" s="663"/>
      <c r="H31" s="663"/>
      <c r="I31" s="663"/>
      <c r="J31" s="663"/>
      <c r="K31" s="663"/>
      <c r="L31" s="663"/>
      <c r="M31" s="663"/>
      <c r="N31" s="663"/>
      <c r="O31" s="663"/>
      <c r="P31" s="663"/>
      <c r="Q31" s="664"/>
      <c r="R31" s="665">
        <v>45438</v>
      </c>
      <c r="S31" s="666"/>
      <c r="T31" s="666"/>
      <c r="U31" s="666"/>
      <c r="V31" s="666"/>
      <c r="W31" s="666"/>
      <c r="X31" s="666"/>
      <c r="Y31" s="667"/>
      <c r="Z31" s="668">
        <v>0.1</v>
      </c>
      <c r="AA31" s="669"/>
      <c r="AB31" s="669"/>
      <c r="AC31" s="670"/>
      <c r="AD31" s="671" t="s">
        <v>127</v>
      </c>
      <c r="AE31" s="666"/>
      <c r="AF31" s="666"/>
      <c r="AG31" s="666"/>
      <c r="AH31" s="666"/>
      <c r="AI31" s="666"/>
      <c r="AJ31" s="666"/>
      <c r="AK31" s="667"/>
      <c r="AL31" s="668" t="s">
        <v>127</v>
      </c>
      <c r="AM31" s="669"/>
      <c r="AN31" s="669"/>
      <c r="AO31" s="672"/>
      <c r="AP31" s="718" t="s">
        <v>309</v>
      </c>
      <c r="AQ31" s="719"/>
      <c r="AR31" s="719"/>
      <c r="AS31" s="719"/>
      <c r="AT31" s="724" t="s">
        <v>310</v>
      </c>
      <c r="AU31" s="362"/>
      <c r="AV31" s="362"/>
      <c r="AW31" s="362"/>
      <c r="AX31" s="651" t="s">
        <v>186</v>
      </c>
      <c r="AY31" s="652"/>
      <c r="AZ31" s="652"/>
      <c r="BA31" s="652"/>
      <c r="BB31" s="652"/>
      <c r="BC31" s="652"/>
      <c r="BD31" s="652"/>
      <c r="BE31" s="652"/>
      <c r="BF31" s="653"/>
      <c r="BG31" s="727">
        <v>99.1</v>
      </c>
      <c r="BH31" s="658"/>
      <c r="BI31" s="658"/>
      <c r="BJ31" s="658"/>
      <c r="BK31" s="658"/>
      <c r="BL31" s="658"/>
      <c r="BM31" s="658">
        <v>95.8</v>
      </c>
      <c r="BN31" s="658"/>
      <c r="BO31" s="658"/>
      <c r="BP31" s="658"/>
      <c r="BQ31" s="661"/>
      <c r="BR31" s="727">
        <v>98</v>
      </c>
      <c r="BS31" s="658"/>
      <c r="BT31" s="658"/>
      <c r="BU31" s="658"/>
      <c r="BV31" s="658"/>
      <c r="BW31" s="658"/>
      <c r="BX31" s="658">
        <v>94.3</v>
      </c>
      <c r="BY31" s="658"/>
      <c r="BZ31" s="658"/>
      <c r="CA31" s="658"/>
      <c r="CB31" s="661"/>
      <c r="CD31" s="703"/>
      <c r="CE31" s="704"/>
      <c r="CF31" s="678" t="s">
        <v>311</v>
      </c>
      <c r="CG31" s="679"/>
      <c r="CH31" s="679"/>
      <c r="CI31" s="679"/>
      <c r="CJ31" s="679"/>
      <c r="CK31" s="679"/>
      <c r="CL31" s="679"/>
      <c r="CM31" s="679"/>
      <c r="CN31" s="679"/>
      <c r="CO31" s="679"/>
      <c r="CP31" s="679"/>
      <c r="CQ31" s="680"/>
      <c r="CR31" s="665">
        <v>133315</v>
      </c>
      <c r="CS31" s="666"/>
      <c r="CT31" s="666"/>
      <c r="CU31" s="666"/>
      <c r="CV31" s="666"/>
      <c r="CW31" s="666"/>
      <c r="CX31" s="666"/>
      <c r="CY31" s="667"/>
      <c r="CZ31" s="668">
        <v>0.4</v>
      </c>
      <c r="DA31" s="669"/>
      <c r="DB31" s="669"/>
      <c r="DC31" s="670"/>
      <c r="DD31" s="671">
        <v>132791</v>
      </c>
      <c r="DE31" s="666"/>
      <c r="DF31" s="666"/>
      <c r="DG31" s="666"/>
      <c r="DH31" s="666"/>
      <c r="DI31" s="666"/>
      <c r="DJ31" s="666"/>
      <c r="DK31" s="667"/>
      <c r="DL31" s="671">
        <v>132791</v>
      </c>
      <c r="DM31" s="666"/>
      <c r="DN31" s="666"/>
      <c r="DO31" s="666"/>
      <c r="DP31" s="666"/>
      <c r="DQ31" s="666"/>
      <c r="DR31" s="666"/>
      <c r="DS31" s="666"/>
      <c r="DT31" s="666"/>
      <c r="DU31" s="666"/>
      <c r="DV31" s="667"/>
      <c r="DW31" s="668">
        <v>0.6</v>
      </c>
      <c r="DX31" s="669"/>
      <c r="DY31" s="669"/>
      <c r="DZ31" s="669"/>
      <c r="EA31" s="669"/>
      <c r="EB31" s="669"/>
      <c r="EC31" s="672"/>
    </row>
    <row r="32" spans="2:133" ht="11.25" customHeight="1" x14ac:dyDescent="0.2">
      <c r="B32" s="662" t="s">
        <v>312</v>
      </c>
      <c r="C32" s="663"/>
      <c r="D32" s="663"/>
      <c r="E32" s="663"/>
      <c r="F32" s="663"/>
      <c r="G32" s="663"/>
      <c r="H32" s="663"/>
      <c r="I32" s="663"/>
      <c r="J32" s="663"/>
      <c r="K32" s="663"/>
      <c r="L32" s="663"/>
      <c r="M32" s="663"/>
      <c r="N32" s="663"/>
      <c r="O32" s="663"/>
      <c r="P32" s="663"/>
      <c r="Q32" s="664"/>
      <c r="R32" s="665">
        <v>7266518</v>
      </c>
      <c r="S32" s="666"/>
      <c r="T32" s="666"/>
      <c r="U32" s="666"/>
      <c r="V32" s="666"/>
      <c r="W32" s="666"/>
      <c r="X32" s="666"/>
      <c r="Y32" s="667"/>
      <c r="Z32" s="668">
        <v>18.600000000000001</v>
      </c>
      <c r="AA32" s="669"/>
      <c r="AB32" s="669"/>
      <c r="AC32" s="670"/>
      <c r="AD32" s="671" t="s">
        <v>127</v>
      </c>
      <c r="AE32" s="666"/>
      <c r="AF32" s="666"/>
      <c r="AG32" s="666"/>
      <c r="AH32" s="666"/>
      <c r="AI32" s="666"/>
      <c r="AJ32" s="666"/>
      <c r="AK32" s="667"/>
      <c r="AL32" s="668" t="s">
        <v>127</v>
      </c>
      <c r="AM32" s="669"/>
      <c r="AN32" s="669"/>
      <c r="AO32" s="672"/>
      <c r="AP32" s="720"/>
      <c r="AQ32" s="721"/>
      <c r="AR32" s="721"/>
      <c r="AS32" s="721"/>
      <c r="AT32" s="725"/>
      <c r="AU32" s="363" t="s">
        <v>313</v>
      </c>
      <c r="AV32" s="363"/>
      <c r="AW32" s="363"/>
      <c r="AX32" s="662" t="s">
        <v>314</v>
      </c>
      <c r="AY32" s="663"/>
      <c r="AZ32" s="663"/>
      <c r="BA32" s="663"/>
      <c r="BB32" s="663"/>
      <c r="BC32" s="663"/>
      <c r="BD32" s="663"/>
      <c r="BE32" s="663"/>
      <c r="BF32" s="664"/>
      <c r="BG32" s="728">
        <v>99.1</v>
      </c>
      <c r="BH32" s="669"/>
      <c r="BI32" s="669"/>
      <c r="BJ32" s="669"/>
      <c r="BK32" s="669"/>
      <c r="BL32" s="669"/>
      <c r="BM32" s="669">
        <v>97</v>
      </c>
      <c r="BN32" s="669"/>
      <c r="BO32" s="669"/>
      <c r="BP32" s="669"/>
      <c r="BQ32" s="672"/>
      <c r="BR32" s="728">
        <v>98.9</v>
      </c>
      <c r="BS32" s="669"/>
      <c r="BT32" s="669"/>
      <c r="BU32" s="669"/>
      <c r="BV32" s="669"/>
      <c r="BW32" s="669"/>
      <c r="BX32" s="669">
        <v>96.2</v>
      </c>
      <c r="BY32" s="669"/>
      <c r="BZ32" s="669"/>
      <c r="CA32" s="669"/>
      <c r="CB32" s="672"/>
      <c r="CD32" s="705"/>
      <c r="CE32" s="706"/>
      <c r="CF32" s="678" t="s">
        <v>315</v>
      </c>
      <c r="CG32" s="679"/>
      <c r="CH32" s="679"/>
      <c r="CI32" s="679"/>
      <c r="CJ32" s="679"/>
      <c r="CK32" s="679"/>
      <c r="CL32" s="679"/>
      <c r="CM32" s="679"/>
      <c r="CN32" s="679"/>
      <c r="CO32" s="679"/>
      <c r="CP32" s="679"/>
      <c r="CQ32" s="680"/>
      <c r="CR32" s="665" t="s">
        <v>127</v>
      </c>
      <c r="CS32" s="666"/>
      <c r="CT32" s="666"/>
      <c r="CU32" s="666"/>
      <c r="CV32" s="666"/>
      <c r="CW32" s="666"/>
      <c r="CX32" s="666"/>
      <c r="CY32" s="667"/>
      <c r="CZ32" s="668" t="s">
        <v>127</v>
      </c>
      <c r="DA32" s="669"/>
      <c r="DB32" s="669"/>
      <c r="DC32" s="670"/>
      <c r="DD32" s="671" t="s">
        <v>240</v>
      </c>
      <c r="DE32" s="666"/>
      <c r="DF32" s="666"/>
      <c r="DG32" s="666"/>
      <c r="DH32" s="666"/>
      <c r="DI32" s="666"/>
      <c r="DJ32" s="666"/>
      <c r="DK32" s="667"/>
      <c r="DL32" s="671" t="s">
        <v>240</v>
      </c>
      <c r="DM32" s="666"/>
      <c r="DN32" s="666"/>
      <c r="DO32" s="666"/>
      <c r="DP32" s="666"/>
      <c r="DQ32" s="666"/>
      <c r="DR32" s="666"/>
      <c r="DS32" s="666"/>
      <c r="DT32" s="666"/>
      <c r="DU32" s="666"/>
      <c r="DV32" s="667"/>
      <c r="DW32" s="668" t="s">
        <v>127</v>
      </c>
      <c r="DX32" s="669"/>
      <c r="DY32" s="669"/>
      <c r="DZ32" s="669"/>
      <c r="EA32" s="669"/>
      <c r="EB32" s="669"/>
      <c r="EC32" s="672"/>
    </row>
    <row r="33" spans="2:133" ht="11.25" customHeight="1" x14ac:dyDescent="0.2">
      <c r="B33" s="698" t="s">
        <v>316</v>
      </c>
      <c r="C33" s="699"/>
      <c r="D33" s="699"/>
      <c r="E33" s="699"/>
      <c r="F33" s="699"/>
      <c r="G33" s="699"/>
      <c r="H33" s="699"/>
      <c r="I33" s="699"/>
      <c r="J33" s="699"/>
      <c r="K33" s="699"/>
      <c r="L33" s="699"/>
      <c r="M33" s="699"/>
      <c r="N33" s="699"/>
      <c r="O33" s="699"/>
      <c r="P33" s="699"/>
      <c r="Q33" s="700"/>
      <c r="R33" s="665" t="s">
        <v>127</v>
      </c>
      <c r="S33" s="666"/>
      <c r="T33" s="666"/>
      <c r="U33" s="666"/>
      <c r="V33" s="666"/>
      <c r="W33" s="666"/>
      <c r="X33" s="666"/>
      <c r="Y33" s="667"/>
      <c r="Z33" s="668" t="s">
        <v>127</v>
      </c>
      <c r="AA33" s="669"/>
      <c r="AB33" s="669"/>
      <c r="AC33" s="670"/>
      <c r="AD33" s="671" t="s">
        <v>127</v>
      </c>
      <c r="AE33" s="666"/>
      <c r="AF33" s="666"/>
      <c r="AG33" s="666"/>
      <c r="AH33" s="666"/>
      <c r="AI33" s="666"/>
      <c r="AJ33" s="666"/>
      <c r="AK33" s="667"/>
      <c r="AL33" s="668" t="s">
        <v>240</v>
      </c>
      <c r="AM33" s="669"/>
      <c r="AN33" s="669"/>
      <c r="AO33" s="672"/>
      <c r="AP33" s="722"/>
      <c r="AQ33" s="723"/>
      <c r="AR33" s="723"/>
      <c r="AS33" s="723"/>
      <c r="AT33" s="726"/>
      <c r="AU33" s="364"/>
      <c r="AV33" s="364"/>
      <c r="AW33" s="364"/>
      <c r="AX33" s="713" t="s">
        <v>317</v>
      </c>
      <c r="AY33" s="714"/>
      <c r="AZ33" s="714"/>
      <c r="BA33" s="714"/>
      <c r="BB33" s="714"/>
      <c r="BC33" s="714"/>
      <c r="BD33" s="714"/>
      <c r="BE33" s="714"/>
      <c r="BF33" s="715"/>
      <c r="BG33" s="729">
        <v>99</v>
      </c>
      <c r="BH33" s="708"/>
      <c r="BI33" s="708"/>
      <c r="BJ33" s="708"/>
      <c r="BK33" s="708"/>
      <c r="BL33" s="708"/>
      <c r="BM33" s="708">
        <v>94.7</v>
      </c>
      <c r="BN33" s="708"/>
      <c r="BO33" s="708"/>
      <c r="BP33" s="708"/>
      <c r="BQ33" s="730"/>
      <c r="BR33" s="729">
        <v>97.2</v>
      </c>
      <c r="BS33" s="708"/>
      <c r="BT33" s="708"/>
      <c r="BU33" s="708"/>
      <c r="BV33" s="708"/>
      <c r="BW33" s="708"/>
      <c r="BX33" s="708">
        <v>92.8</v>
      </c>
      <c r="BY33" s="708"/>
      <c r="BZ33" s="708"/>
      <c r="CA33" s="708"/>
      <c r="CB33" s="730"/>
      <c r="CD33" s="678" t="s">
        <v>318</v>
      </c>
      <c r="CE33" s="679"/>
      <c r="CF33" s="679"/>
      <c r="CG33" s="679"/>
      <c r="CH33" s="679"/>
      <c r="CI33" s="679"/>
      <c r="CJ33" s="679"/>
      <c r="CK33" s="679"/>
      <c r="CL33" s="679"/>
      <c r="CM33" s="679"/>
      <c r="CN33" s="679"/>
      <c r="CO33" s="679"/>
      <c r="CP33" s="679"/>
      <c r="CQ33" s="680"/>
      <c r="CR33" s="665">
        <v>16871660</v>
      </c>
      <c r="CS33" s="666"/>
      <c r="CT33" s="666"/>
      <c r="CU33" s="666"/>
      <c r="CV33" s="666"/>
      <c r="CW33" s="666"/>
      <c r="CX33" s="666"/>
      <c r="CY33" s="667"/>
      <c r="CZ33" s="668">
        <v>46.2</v>
      </c>
      <c r="DA33" s="669"/>
      <c r="DB33" s="669"/>
      <c r="DC33" s="670"/>
      <c r="DD33" s="671">
        <v>12999975</v>
      </c>
      <c r="DE33" s="666"/>
      <c r="DF33" s="666"/>
      <c r="DG33" s="666"/>
      <c r="DH33" s="666"/>
      <c r="DI33" s="666"/>
      <c r="DJ33" s="666"/>
      <c r="DK33" s="667"/>
      <c r="DL33" s="671">
        <v>9902980</v>
      </c>
      <c r="DM33" s="666"/>
      <c r="DN33" s="666"/>
      <c r="DO33" s="666"/>
      <c r="DP33" s="666"/>
      <c r="DQ33" s="666"/>
      <c r="DR33" s="666"/>
      <c r="DS33" s="666"/>
      <c r="DT33" s="666"/>
      <c r="DU33" s="666"/>
      <c r="DV33" s="667"/>
      <c r="DW33" s="668">
        <v>42.7</v>
      </c>
      <c r="DX33" s="669"/>
      <c r="DY33" s="669"/>
      <c r="DZ33" s="669"/>
      <c r="EA33" s="669"/>
      <c r="EB33" s="669"/>
      <c r="EC33" s="672"/>
    </row>
    <row r="34" spans="2:133" ht="11.25" customHeight="1" x14ac:dyDescent="0.2">
      <c r="B34" s="662" t="s">
        <v>319</v>
      </c>
      <c r="C34" s="663"/>
      <c r="D34" s="663"/>
      <c r="E34" s="663"/>
      <c r="F34" s="663"/>
      <c r="G34" s="663"/>
      <c r="H34" s="663"/>
      <c r="I34" s="663"/>
      <c r="J34" s="663"/>
      <c r="K34" s="663"/>
      <c r="L34" s="663"/>
      <c r="M34" s="663"/>
      <c r="N34" s="663"/>
      <c r="O34" s="663"/>
      <c r="P34" s="663"/>
      <c r="Q34" s="664"/>
      <c r="R34" s="665">
        <v>2567911</v>
      </c>
      <c r="S34" s="666"/>
      <c r="T34" s="666"/>
      <c r="U34" s="666"/>
      <c r="V34" s="666"/>
      <c r="W34" s="666"/>
      <c r="X34" s="666"/>
      <c r="Y34" s="667"/>
      <c r="Z34" s="668">
        <v>6.6</v>
      </c>
      <c r="AA34" s="669"/>
      <c r="AB34" s="669"/>
      <c r="AC34" s="670"/>
      <c r="AD34" s="671" t="s">
        <v>127</v>
      </c>
      <c r="AE34" s="666"/>
      <c r="AF34" s="666"/>
      <c r="AG34" s="666"/>
      <c r="AH34" s="666"/>
      <c r="AI34" s="666"/>
      <c r="AJ34" s="666"/>
      <c r="AK34" s="667"/>
      <c r="AL34" s="668" t="s">
        <v>127</v>
      </c>
      <c r="AM34" s="669"/>
      <c r="AN34" s="669"/>
      <c r="AO34" s="672"/>
      <c r="AP34" s="217"/>
      <c r="AQ34" s="218"/>
      <c r="AR34" s="363"/>
      <c r="AS34" s="362"/>
      <c r="AT34" s="362"/>
      <c r="AU34" s="362"/>
      <c r="AV34" s="362"/>
      <c r="AW34" s="362"/>
      <c r="AX34" s="362"/>
      <c r="AY34" s="362"/>
      <c r="AZ34" s="362"/>
      <c r="BA34" s="362"/>
      <c r="BB34" s="362"/>
      <c r="BC34" s="362"/>
      <c r="BD34" s="362"/>
      <c r="BE34" s="362"/>
      <c r="BF34" s="362"/>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78" t="s">
        <v>320</v>
      </c>
      <c r="CE34" s="679"/>
      <c r="CF34" s="679"/>
      <c r="CG34" s="679"/>
      <c r="CH34" s="679"/>
      <c r="CI34" s="679"/>
      <c r="CJ34" s="679"/>
      <c r="CK34" s="679"/>
      <c r="CL34" s="679"/>
      <c r="CM34" s="679"/>
      <c r="CN34" s="679"/>
      <c r="CO34" s="679"/>
      <c r="CP34" s="679"/>
      <c r="CQ34" s="680"/>
      <c r="CR34" s="665">
        <v>5385079</v>
      </c>
      <c r="CS34" s="666"/>
      <c r="CT34" s="666"/>
      <c r="CU34" s="666"/>
      <c r="CV34" s="666"/>
      <c r="CW34" s="666"/>
      <c r="CX34" s="666"/>
      <c r="CY34" s="667"/>
      <c r="CZ34" s="668">
        <v>14.7</v>
      </c>
      <c r="DA34" s="669"/>
      <c r="DB34" s="669"/>
      <c r="DC34" s="670"/>
      <c r="DD34" s="671">
        <v>3701050</v>
      </c>
      <c r="DE34" s="666"/>
      <c r="DF34" s="666"/>
      <c r="DG34" s="666"/>
      <c r="DH34" s="666"/>
      <c r="DI34" s="666"/>
      <c r="DJ34" s="666"/>
      <c r="DK34" s="667"/>
      <c r="DL34" s="671">
        <v>3483087</v>
      </c>
      <c r="DM34" s="666"/>
      <c r="DN34" s="666"/>
      <c r="DO34" s="666"/>
      <c r="DP34" s="666"/>
      <c r="DQ34" s="666"/>
      <c r="DR34" s="666"/>
      <c r="DS34" s="666"/>
      <c r="DT34" s="666"/>
      <c r="DU34" s="666"/>
      <c r="DV34" s="667"/>
      <c r="DW34" s="668">
        <v>15</v>
      </c>
      <c r="DX34" s="669"/>
      <c r="DY34" s="669"/>
      <c r="DZ34" s="669"/>
      <c r="EA34" s="669"/>
      <c r="EB34" s="669"/>
      <c r="EC34" s="672"/>
    </row>
    <row r="35" spans="2:133" ht="11.25" customHeight="1" x14ac:dyDescent="0.2">
      <c r="B35" s="662" t="s">
        <v>321</v>
      </c>
      <c r="C35" s="663"/>
      <c r="D35" s="663"/>
      <c r="E35" s="663"/>
      <c r="F35" s="663"/>
      <c r="G35" s="663"/>
      <c r="H35" s="663"/>
      <c r="I35" s="663"/>
      <c r="J35" s="663"/>
      <c r="K35" s="663"/>
      <c r="L35" s="663"/>
      <c r="M35" s="663"/>
      <c r="N35" s="663"/>
      <c r="O35" s="663"/>
      <c r="P35" s="663"/>
      <c r="Q35" s="664"/>
      <c r="R35" s="665">
        <v>128976</v>
      </c>
      <c r="S35" s="666"/>
      <c r="T35" s="666"/>
      <c r="U35" s="666"/>
      <c r="V35" s="666"/>
      <c r="W35" s="666"/>
      <c r="X35" s="666"/>
      <c r="Y35" s="667"/>
      <c r="Z35" s="668">
        <v>0.3</v>
      </c>
      <c r="AA35" s="669"/>
      <c r="AB35" s="669"/>
      <c r="AC35" s="670"/>
      <c r="AD35" s="671">
        <v>60991</v>
      </c>
      <c r="AE35" s="666"/>
      <c r="AF35" s="666"/>
      <c r="AG35" s="666"/>
      <c r="AH35" s="666"/>
      <c r="AI35" s="666"/>
      <c r="AJ35" s="666"/>
      <c r="AK35" s="667"/>
      <c r="AL35" s="668">
        <v>0.3</v>
      </c>
      <c r="AM35" s="669"/>
      <c r="AN35" s="669"/>
      <c r="AO35" s="672"/>
      <c r="AP35" s="219"/>
      <c r="AQ35" s="645" t="s">
        <v>322</v>
      </c>
      <c r="AR35" s="646"/>
      <c r="AS35" s="646"/>
      <c r="AT35" s="646"/>
      <c r="AU35" s="646"/>
      <c r="AV35" s="646"/>
      <c r="AW35" s="646"/>
      <c r="AX35" s="646"/>
      <c r="AY35" s="646"/>
      <c r="AZ35" s="646"/>
      <c r="BA35" s="646"/>
      <c r="BB35" s="646"/>
      <c r="BC35" s="646"/>
      <c r="BD35" s="646"/>
      <c r="BE35" s="646"/>
      <c r="BF35" s="647"/>
      <c r="BG35" s="645" t="s">
        <v>323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78" t="s">
        <v>324</v>
      </c>
      <c r="CE35" s="679"/>
      <c r="CF35" s="679"/>
      <c r="CG35" s="679"/>
      <c r="CH35" s="679"/>
      <c r="CI35" s="679"/>
      <c r="CJ35" s="679"/>
      <c r="CK35" s="679"/>
      <c r="CL35" s="679"/>
      <c r="CM35" s="679"/>
      <c r="CN35" s="679"/>
      <c r="CO35" s="679"/>
      <c r="CP35" s="679"/>
      <c r="CQ35" s="680"/>
      <c r="CR35" s="665">
        <v>551384</v>
      </c>
      <c r="CS35" s="666"/>
      <c r="CT35" s="666"/>
      <c r="CU35" s="666"/>
      <c r="CV35" s="666"/>
      <c r="CW35" s="666"/>
      <c r="CX35" s="666"/>
      <c r="CY35" s="667"/>
      <c r="CZ35" s="668">
        <v>1.5</v>
      </c>
      <c r="DA35" s="669"/>
      <c r="DB35" s="669"/>
      <c r="DC35" s="670"/>
      <c r="DD35" s="671">
        <v>319703</v>
      </c>
      <c r="DE35" s="666"/>
      <c r="DF35" s="666"/>
      <c r="DG35" s="666"/>
      <c r="DH35" s="666"/>
      <c r="DI35" s="666"/>
      <c r="DJ35" s="666"/>
      <c r="DK35" s="667"/>
      <c r="DL35" s="671">
        <v>319703</v>
      </c>
      <c r="DM35" s="666"/>
      <c r="DN35" s="666"/>
      <c r="DO35" s="666"/>
      <c r="DP35" s="666"/>
      <c r="DQ35" s="666"/>
      <c r="DR35" s="666"/>
      <c r="DS35" s="666"/>
      <c r="DT35" s="666"/>
      <c r="DU35" s="666"/>
      <c r="DV35" s="667"/>
      <c r="DW35" s="668">
        <v>1.4</v>
      </c>
      <c r="DX35" s="669"/>
      <c r="DY35" s="669"/>
      <c r="DZ35" s="669"/>
      <c r="EA35" s="669"/>
      <c r="EB35" s="669"/>
      <c r="EC35" s="672"/>
    </row>
    <row r="36" spans="2:133" ht="11.25" customHeight="1" x14ac:dyDescent="0.2">
      <c r="B36" s="662" t="s">
        <v>325</v>
      </c>
      <c r="C36" s="663"/>
      <c r="D36" s="663"/>
      <c r="E36" s="663"/>
      <c r="F36" s="663"/>
      <c r="G36" s="663"/>
      <c r="H36" s="663"/>
      <c r="I36" s="663"/>
      <c r="J36" s="663"/>
      <c r="K36" s="663"/>
      <c r="L36" s="663"/>
      <c r="M36" s="663"/>
      <c r="N36" s="663"/>
      <c r="O36" s="663"/>
      <c r="P36" s="663"/>
      <c r="Q36" s="664"/>
      <c r="R36" s="665">
        <v>272006</v>
      </c>
      <c r="S36" s="666"/>
      <c r="T36" s="666"/>
      <c r="U36" s="666"/>
      <c r="V36" s="666"/>
      <c r="W36" s="666"/>
      <c r="X36" s="666"/>
      <c r="Y36" s="667"/>
      <c r="Z36" s="668">
        <v>0.7</v>
      </c>
      <c r="AA36" s="669"/>
      <c r="AB36" s="669"/>
      <c r="AC36" s="670"/>
      <c r="AD36" s="671" t="s">
        <v>127</v>
      </c>
      <c r="AE36" s="666"/>
      <c r="AF36" s="666"/>
      <c r="AG36" s="666"/>
      <c r="AH36" s="666"/>
      <c r="AI36" s="666"/>
      <c r="AJ36" s="666"/>
      <c r="AK36" s="667"/>
      <c r="AL36" s="668" t="s">
        <v>127</v>
      </c>
      <c r="AM36" s="669"/>
      <c r="AN36" s="669"/>
      <c r="AO36" s="672"/>
      <c r="AP36" s="219"/>
      <c r="AQ36" s="731" t="s">
        <v>326</v>
      </c>
      <c r="AR36" s="732"/>
      <c r="AS36" s="732"/>
      <c r="AT36" s="732"/>
      <c r="AU36" s="732"/>
      <c r="AV36" s="732"/>
      <c r="AW36" s="732"/>
      <c r="AX36" s="732"/>
      <c r="AY36" s="733"/>
      <c r="AZ36" s="654">
        <v>5002114</v>
      </c>
      <c r="BA36" s="655"/>
      <c r="BB36" s="655"/>
      <c r="BC36" s="655"/>
      <c r="BD36" s="655"/>
      <c r="BE36" s="655"/>
      <c r="BF36" s="673"/>
      <c r="BG36" s="675" t="s">
        <v>327</v>
      </c>
      <c r="BH36" s="676"/>
      <c r="BI36" s="676"/>
      <c r="BJ36" s="676"/>
      <c r="BK36" s="676"/>
      <c r="BL36" s="676"/>
      <c r="BM36" s="676"/>
      <c r="BN36" s="676"/>
      <c r="BO36" s="676"/>
      <c r="BP36" s="676"/>
      <c r="BQ36" s="676"/>
      <c r="BR36" s="676"/>
      <c r="BS36" s="676"/>
      <c r="BT36" s="676"/>
      <c r="BU36" s="677"/>
      <c r="BV36" s="654">
        <v>129295</v>
      </c>
      <c r="BW36" s="655"/>
      <c r="BX36" s="655"/>
      <c r="BY36" s="655"/>
      <c r="BZ36" s="655"/>
      <c r="CA36" s="655"/>
      <c r="CB36" s="673"/>
      <c r="CD36" s="678" t="s">
        <v>328</v>
      </c>
      <c r="CE36" s="679"/>
      <c r="CF36" s="679"/>
      <c r="CG36" s="679"/>
      <c r="CH36" s="679"/>
      <c r="CI36" s="679"/>
      <c r="CJ36" s="679"/>
      <c r="CK36" s="679"/>
      <c r="CL36" s="679"/>
      <c r="CM36" s="679"/>
      <c r="CN36" s="679"/>
      <c r="CO36" s="679"/>
      <c r="CP36" s="679"/>
      <c r="CQ36" s="680"/>
      <c r="CR36" s="665">
        <v>5590333</v>
      </c>
      <c r="CS36" s="666"/>
      <c r="CT36" s="666"/>
      <c r="CU36" s="666"/>
      <c r="CV36" s="666"/>
      <c r="CW36" s="666"/>
      <c r="CX36" s="666"/>
      <c r="CY36" s="667"/>
      <c r="CZ36" s="668">
        <v>15.3</v>
      </c>
      <c r="DA36" s="669"/>
      <c r="DB36" s="669"/>
      <c r="DC36" s="670"/>
      <c r="DD36" s="671">
        <v>5117209</v>
      </c>
      <c r="DE36" s="666"/>
      <c r="DF36" s="666"/>
      <c r="DG36" s="666"/>
      <c r="DH36" s="666"/>
      <c r="DI36" s="666"/>
      <c r="DJ36" s="666"/>
      <c r="DK36" s="667"/>
      <c r="DL36" s="671">
        <v>3387441</v>
      </c>
      <c r="DM36" s="666"/>
      <c r="DN36" s="666"/>
      <c r="DO36" s="666"/>
      <c r="DP36" s="666"/>
      <c r="DQ36" s="666"/>
      <c r="DR36" s="666"/>
      <c r="DS36" s="666"/>
      <c r="DT36" s="666"/>
      <c r="DU36" s="666"/>
      <c r="DV36" s="667"/>
      <c r="DW36" s="668">
        <v>14.6</v>
      </c>
      <c r="DX36" s="669"/>
      <c r="DY36" s="669"/>
      <c r="DZ36" s="669"/>
      <c r="EA36" s="669"/>
      <c r="EB36" s="669"/>
      <c r="EC36" s="672"/>
    </row>
    <row r="37" spans="2:133" ht="11.25" customHeight="1" x14ac:dyDescent="0.2">
      <c r="B37" s="662" t="s">
        <v>329</v>
      </c>
      <c r="C37" s="663"/>
      <c r="D37" s="663"/>
      <c r="E37" s="663"/>
      <c r="F37" s="663"/>
      <c r="G37" s="663"/>
      <c r="H37" s="663"/>
      <c r="I37" s="663"/>
      <c r="J37" s="663"/>
      <c r="K37" s="663"/>
      <c r="L37" s="663"/>
      <c r="M37" s="663"/>
      <c r="N37" s="663"/>
      <c r="O37" s="663"/>
      <c r="P37" s="663"/>
      <c r="Q37" s="664"/>
      <c r="R37" s="665">
        <v>843432</v>
      </c>
      <c r="S37" s="666"/>
      <c r="T37" s="666"/>
      <c r="U37" s="666"/>
      <c r="V37" s="666"/>
      <c r="W37" s="666"/>
      <c r="X37" s="666"/>
      <c r="Y37" s="667"/>
      <c r="Z37" s="668">
        <v>2.2000000000000002</v>
      </c>
      <c r="AA37" s="669"/>
      <c r="AB37" s="669"/>
      <c r="AC37" s="670"/>
      <c r="AD37" s="671" t="s">
        <v>127</v>
      </c>
      <c r="AE37" s="666"/>
      <c r="AF37" s="666"/>
      <c r="AG37" s="666"/>
      <c r="AH37" s="666"/>
      <c r="AI37" s="666"/>
      <c r="AJ37" s="666"/>
      <c r="AK37" s="667"/>
      <c r="AL37" s="668" t="s">
        <v>127</v>
      </c>
      <c r="AM37" s="669"/>
      <c r="AN37" s="669"/>
      <c r="AO37" s="672"/>
      <c r="AQ37" s="734" t="s">
        <v>330</v>
      </c>
      <c r="AR37" s="735"/>
      <c r="AS37" s="735"/>
      <c r="AT37" s="735"/>
      <c r="AU37" s="735"/>
      <c r="AV37" s="735"/>
      <c r="AW37" s="735"/>
      <c r="AX37" s="735"/>
      <c r="AY37" s="736"/>
      <c r="AZ37" s="665">
        <v>1489430</v>
      </c>
      <c r="BA37" s="666"/>
      <c r="BB37" s="666"/>
      <c r="BC37" s="666"/>
      <c r="BD37" s="666"/>
      <c r="BE37" s="666"/>
      <c r="BF37" s="674"/>
      <c r="BG37" s="678" t="s">
        <v>331</v>
      </c>
      <c r="BH37" s="679"/>
      <c r="BI37" s="679"/>
      <c r="BJ37" s="679"/>
      <c r="BK37" s="679"/>
      <c r="BL37" s="679"/>
      <c r="BM37" s="679"/>
      <c r="BN37" s="679"/>
      <c r="BO37" s="679"/>
      <c r="BP37" s="679"/>
      <c r="BQ37" s="679"/>
      <c r="BR37" s="679"/>
      <c r="BS37" s="679"/>
      <c r="BT37" s="679"/>
      <c r="BU37" s="680"/>
      <c r="BV37" s="665">
        <v>66911</v>
      </c>
      <c r="BW37" s="666"/>
      <c r="BX37" s="666"/>
      <c r="BY37" s="666"/>
      <c r="BZ37" s="666"/>
      <c r="CA37" s="666"/>
      <c r="CB37" s="674"/>
      <c r="CD37" s="678" t="s">
        <v>332</v>
      </c>
      <c r="CE37" s="679"/>
      <c r="CF37" s="679"/>
      <c r="CG37" s="679"/>
      <c r="CH37" s="679"/>
      <c r="CI37" s="679"/>
      <c r="CJ37" s="679"/>
      <c r="CK37" s="679"/>
      <c r="CL37" s="679"/>
      <c r="CM37" s="679"/>
      <c r="CN37" s="679"/>
      <c r="CO37" s="679"/>
      <c r="CP37" s="679"/>
      <c r="CQ37" s="680"/>
      <c r="CR37" s="665">
        <v>1743640</v>
      </c>
      <c r="CS37" s="666"/>
      <c r="CT37" s="666"/>
      <c r="CU37" s="666"/>
      <c r="CV37" s="666"/>
      <c r="CW37" s="666"/>
      <c r="CX37" s="666"/>
      <c r="CY37" s="667"/>
      <c r="CZ37" s="668">
        <v>4.8</v>
      </c>
      <c r="DA37" s="669"/>
      <c r="DB37" s="669"/>
      <c r="DC37" s="670"/>
      <c r="DD37" s="671">
        <v>1743640</v>
      </c>
      <c r="DE37" s="666"/>
      <c r="DF37" s="666"/>
      <c r="DG37" s="666"/>
      <c r="DH37" s="666"/>
      <c r="DI37" s="666"/>
      <c r="DJ37" s="666"/>
      <c r="DK37" s="667"/>
      <c r="DL37" s="671">
        <v>1740394</v>
      </c>
      <c r="DM37" s="666"/>
      <c r="DN37" s="666"/>
      <c r="DO37" s="666"/>
      <c r="DP37" s="666"/>
      <c r="DQ37" s="666"/>
      <c r="DR37" s="666"/>
      <c r="DS37" s="666"/>
      <c r="DT37" s="666"/>
      <c r="DU37" s="666"/>
      <c r="DV37" s="667"/>
      <c r="DW37" s="668">
        <v>7.5</v>
      </c>
      <c r="DX37" s="669"/>
      <c r="DY37" s="669"/>
      <c r="DZ37" s="669"/>
      <c r="EA37" s="669"/>
      <c r="EB37" s="669"/>
      <c r="EC37" s="672"/>
    </row>
    <row r="38" spans="2:133" ht="11.25" customHeight="1" x14ac:dyDescent="0.2">
      <c r="B38" s="662" t="s">
        <v>333</v>
      </c>
      <c r="C38" s="663"/>
      <c r="D38" s="663"/>
      <c r="E38" s="663"/>
      <c r="F38" s="663"/>
      <c r="G38" s="663"/>
      <c r="H38" s="663"/>
      <c r="I38" s="663"/>
      <c r="J38" s="663"/>
      <c r="K38" s="663"/>
      <c r="L38" s="663"/>
      <c r="M38" s="663"/>
      <c r="N38" s="663"/>
      <c r="O38" s="663"/>
      <c r="P38" s="663"/>
      <c r="Q38" s="664"/>
      <c r="R38" s="665">
        <v>886286</v>
      </c>
      <c r="S38" s="666"/>
      <c r="T38" s="666"/>
      <c r="U38" s="666"/>
      <c r="V38" s="666"/>
      <c r="W38" s="666"/>
      <c r="X38" s="666"/>
      <c r="Y38" s="667"/>
      <c r="Z38" s="668">
        <v>2.2999999999999998</v>
      </c>
      <c r="AA38" s="669"/>
      <c r="AB38" s="669"/>
      <c r="AC38" s="670"/>
      <c r="AD38" s="671" t="s">
        <v>240</v>
      </c>
      <c r="AE38" s="666"/>
      <c r="AF38" s="666"/>
      <c r="AG38" s="666"/>
      <c r="AH38" s="666"/>
      <c r="AI38" s="666"/>
      <c r="AJ38" s="666"/>
      <c r="AK38" s="667"/>
      <c r="AL38" s="668" t="s">
        <v>127</v>
      </c>
      <c r="AM38" s="669"/>
      <c r="AN38" s="669"/>
      <c r="AO38" s="672"/>
      <c r="AQ38" s="734" t="s">
        <v>334</v>
      </c>
      <c r="AR38" s="735"/>
      <c r="AS38" s="735"/>
      <c r="AT38" s="735"/>
      <c r="AU38" s="735"/>
      <c r="AV38" s="735"/>
      <c r="AW38" s="735"/>
      <c r="AX38" s="735"/>
      <c r="AY38" s="736"/>
      <c r="AZ38" s="665">
        <v>43806</v>
      </c>
      <c r="BA38" s="666"/>
      <c r="BB38" s="666"/>
      <c r="BC38" s="666"/>
      <c r="BD38" s="666"/>
      <c r="BE38" s="666"/>
      <c r="BF38" s="674"/>
      <c r="BG38" s="678" t="s">
        <v>335</v>
      </c>
      <c r="BH38" s="679"/>
      <c r="BI38" s="679"/>
      <c r="BJ38" s="679"/>
      <c r="BK38" s="679"/>
      <c r="BL38" s="679"/>
      <c r="BM38" s="679"/>
      <c r="BN38" s="679"/>
      <c r="BO38" s="679"/>
      <c r="BP38" s="679"/>
      <c r="BQ38" s="679"/>
      <c r="BR38" s="679"/>
      <c r="BS38" s="679"/>
      <c r="BT38" s="679"/>
      <c r="BU38" s="680"/>
      <c r="BV38" s="665">
        <v>11149</v>
      </c>
      <c r="BW38" s="666"/>
      <c r="BX38" s="666"/>
      <c r="BY38" s="666"/>
      <c r="BZ38" s="666"/>
      <c r="CA38" s="666"/>
      <c r="CB38" s="674"/>
      <c r="CD38" s="678" t="s">
        <v>336</v>
      </c>
      <c r="CE38" s="679"/>
      <c r="CF38" s="679"/>
      <c r="CG38" s="679"/>
      <c r="CH38" s="679"/>
      <c r="CI38" s="679"/>
      <c r="CJ38" s="679"/>
      <c r="CK38" s="679"/>
      <c r="CL38" s="679"/>
      <c r="CM38" s="679"/>
      <c r="CN38" s="679"/>
      <c r="CO38" s="679"/>
      <c r="CP38" s="679"/>
      <c r="CQ38" s="680"/>
      <c r="CR38" s="665">
        <v>3482475</v>
      </c>
      <c r="CS38" s="666"/>
      <c r="CT38" s="666"/>
      <c r="CU38" s="666"/>
      <c r="CV38" s="666"/>
      <c r="CW38" s="666"/>
      <c r="CX38" s="666"/>
      <c r="CY38" s="667"/>
      <c r="CZ38" s="668">
        <v>9.5</v>
      </c>
      <c r="DA38" s="669"/>
      <c r="DB38" s="669"/>
      <c r="DC38" s="670"/>
      <c r="DD38" s="671">
        <v>2863441</v>
      </c>
      <c r="DE38" s="666"/>
      <c r="DF38" s="666"/>
      <c r="DG38" s="666"/>
      <c r="DH38" s="666"/>
      <c r="DI38" s="666"/>
      <c r="DJ38" s="666"/>
      <c r="DK38" s="667"/>
      <c r="DL38" s="671">
        <v>2707949</v>
      </c>
      <c r="DM38" s="666"/>
      <c r="DN38" s="666"/>
      <c r="DO38" s="666"/>
      <c r="DP38" s="666"/>
      <c r="DQ38" s="666"/>
      <c r="DR38" s="666"/>
      <c r="DS38" s="666"/>
      <c r="DT38" s="666"/>
      <c r="DU38" s="666"/>
      <c r="DV38" s="667"/>
      <c r="DW38" s="668">
        <v>11.7</v>
      </c>
      <c r="DX38" s="669"/>
      <c r="DY38" s="669"/>
      <c r="DZ38" s="669"/>
      <c r="EA38" s="669"/>
      <c r="EB38" s="669"/>
      <c r="EC38" s="672"/>
    </row>
    <row r="39" spans="2:133" ht="11.25" customHeight="1" x14ac:dyDescent="0.2">
      <c r="B39" s="662" t="s">
        <v>337</v>
      </c>
      <c r="C39" s="663"/>
      <c r="D39" s="663"/>
      <c r="E39" s="663"/>
      <c r="F39" s="663"/>
      <c r="G39" s="663"/>
      <c r="H39" s="663"/>
      <c r="I39" s="663"/>
      <c r="J39" s="663"/>
      <c r="K39" s="663"/>
      <c r="L39" s="663"/>
      <c r="M39" s="663"/>
      <c r="N39" s="663"/>
      <c r="O39" s="663"/>
      <c r="P39" s="663"/>
      <c r="Q39" s="664"/>
      <c r="R39" s="665">
        <v>1007194</v>
      </c>
      <c r="S39" s="666"/>
      <c r="T39" s="666"/>
      <c r="U39" s="666"/>
      <c r="V39" s="666"/>
      <c r="W39" s="666"/>
      <c r="X39" s="666"/>
      <c r="Y39" s="667"/>
      <c r="Z39" s="668">
        <v>2.6</v>
      </c>
      <c r="AA39" s="669"/>
      <c r="AB39" s="669"/>
      <c r="AC39" s="670"/>
      <c r="AD39" s="671">
        <v>23579</v>
      </c>
      <c r="AE39" s="666"/>
      <c r="AF39" s="666"/>
      <c r="AG39" s="666"/>
      <c r="AH39" s="666"/>
      <c r="AI39" s="666"/>
      <c r="AJ39" s="666"/>
      <c r="AK39" s="667"/>
      <c r="AL39" s="668">
        <v>0.1</v>
      </c>
      <c r="AM39" s="669"/>
      <c r="AN39" s="669"/>
      <c r="AO39" s="672"/>
      <c r="AQ39" s="734" t="s">
        <v>338</v>
      </c>
      <c r="AR39" s="735"/>
      <c r="AS39" s="735"/>
      <c r="AT39" s="735"/>
      <c r="AU39" s="735"/>
      <c r="AV39" s="735"/>
      <c r="AW39" s="735"/>
      <c r="AX39" s="735"/>
      <c r="AY39" s="736"/>
      <c r="AZ39" s="665">
        <v>30209</v>
      </c>
      <c r="BA39" s="666"/>
      <c r="BB39" s="666"/>
      <c r="BC39" s="666"/>
      <c r="BD39" s="666"/>
      <c r="BE39" s="666"/>
      <c r="BF39" s="674"/>
      <c r="BG39" s="678" t="s">
        <v>339</v>
      </c>
      <c r="BH39" s="679"/>
      <c r="BI39" s="679"/>
      <c r="BJ39" s="679"/>
      <c r="BK39" s="679"/>
      <c r="BL39" s="679"/>
      <c r="BM39" s="679"/>
      <c r="BN39" s="679"/>
      <c r="BO39" s="679"/>
      <c r="BP39" s="679"/>
      <c r="BQ39" s="679"/>
      <c r="BR39" s="679"/>
      <c r="BS39" s="679"/>
      <c r="BT39" s="679"/>
      <c r="BU39" s="680"/>
      <c r="BV39" s="665">
        <v>17505</v>
      </c>
      <c r="BW39" s="666"/>
      <c r="BX39" s="666"/>
      <c r="BY39" s="666"/>
      <c r="BZ39" s="666"/>
      <c r="CA39" s="666"/>
      <c r="CB39" s="674"/>
      <c r="CD39" s="678" t="s">
        <v>340</v>
      </c>
      <c r="CE39" s="679"/>
      <c r="CF39" s="679"/>
      <c r="CG39" s="679"/>
      <c r="CH39" s="679"/>
      <c r="CI39" s="679"/>
      <c r="CJ39" s="679"/>
      <c r="CK39" s="679"/>
      <c r="CL39" s="679"/>
      <c r="CM39" s="679"/>
      <c r="CN39" s="679"/>
      <c r="CO39" s="679"/>
      <c r="CP39" s="679"/>
      <c r="CQ39" s="680"/>
      <c r="CR39" s="665">
        <v>1470688</v>
      </c>
      <c r="CS39" s="666"/>
      <c r="CT39" s="666"/>
      <c r="CU39" s="666"/>
      <c r="CV39" s="666"/>
      <c r="CW39" s="666"/>
      <c r="CX39" s="666"/>
      <c r="CY39" s="667"/>
      <c r="CZ39" s="668">
        <v>4</v>
      </c>
      <c r="DA39" s="669"/>
      <c r="DB39" s="669"/>
      <c r="DC39" s="670"/>
      <c r="DD39" s="671">
        <v>993772</v>
      </c>
      <c r="DE39" s="666"/>
      <c r="DF39" s="666"/>
      <c r="DG39" s="666"/>
      <c r="DH39" s="666"/>
      <c r="DI39" s="666"/>
      <c r="DJ39" s="666"/>
      <c r="DK39" s="667"/>
      <c r="DL39" s="671" t="s">
        <v>240</v>
      </c>
      <c r="DM39" s="666"/>
      <c r="DN39" s="666"/>
      <c r="DO39" s="666"/>
      <c r="DP39" s="666"/>
      <c r="DQ39" s="666"/>
      <c r="DR39" s="666"/>
      <c r="DS39" s="666"/>
      <c r="DT39" s="666"/>
      <c r="DU39" s="666"/>
      <c r="DV39" s="667"/>
      <c r="DW39" s="668" t="s">
        <v>240</v>
      </c>
      <c r="DX39" s="669"/>
      <c r="DY39" s="669"/>
      <c r="DZ39" s="669"/>
      <c r="EA39" s="669"/>
      <c r="EB39" s="669"/>
      <c r="EC39" s="672"/>
    </row>
    <row r="40" spans="2:133" ht="11.25" customHeight="1" x14ac:dyDescent="0.2">
      <c r="B40" s="662" t="s">
        <v>341</v>
      </c>
      <c r="C40" s="663"/>
      <c r="D40" s="663"/>
      <c r="E40" s="663"/>
      <c r="F40" s="663"/>
      <c r="G40" s="663"/>
      <c r="H40" s="663"/>
      <c r="I40" s="663"/>
      <c r="J40" s="663"/>
      <c r="K40" s="663"/>
      <c r="L40" s="663"/>
      <c r="M40" s="663"/>
      <c r="N40" s="663"/>
      <c r="O40" s="663"/>
      <c r="P40" s="663"/>
      <c r="Q40" s="664"/>
      <c r="R40" s="665">
        <v>2570900</v>
      </c>
      <c r="S40" s="666"/>
      <c r="T40" s="666"/>
      <c r="U40" s="666"/>
      <c r="V40" s="666"/>
      <c r="W40" s="666"/>
      <c r="X40" s="666"/>
      <c r="Y40" s="667"/>
      <c r="Z40" s="668">
        <v>6.6</v>
      </c>
      <c r="AA40" s="669"/>
      <c r="AB40" s="669"/>
      <c r="AC40" s="670"/>
      <c r="AD40" s="671" t="s">
        <v>127</v>
      </c>
      <c r="AE40" s="666"/>
      <c r="AF40" s="666"/>
      <c r="AG40" s="666"/>
      <c r="AH40" s="666"/>
      <c r="AI40" s="666"/>
      <c r="AJ40" s="666"/>
      <c r="AK40" s="667"/>
      <c r="AL40" s="668" t="s">
        <v>240</v>
      </c>
      <c r="AM40" s="669"/>
      <c r="AN40" s="669"/>
      <c r="AO40" s="672"/>
      <c r="AQ40" s="734" t="s">
        <v>342</v>
      </c>
      <c r="AR40" s="735"/>
      <c r="AS40" s="735"/>
      <c r="AT40" s="735"/>
      <c r="AU40" s="735"/>
      <c r="AV40" s="735"/>
      <c r="AW40" s="735"/>
      <c r="AX40" s="735"/>
      <c r="AY40" s="736"/>
      <c r="AZ40" s="665" t="s">
        <v>240</v>
      </c>
      <c r="BA40" s="666"/>
      <c r="BB40" s="666"/>
      <c r="BC40" s="666"/>
      <c r="BD40" s="666"/>
      <c r="BE40" s="666"/>
      <c r="BF40" s="674"/>
      <c r="BG40" s="737" t="s">
        <v>343</v>
      </c>
      <c r="BH40" s="738"/>
      <c r="BI40" s="738"/>
      <c r="BJ40" s="738"/>
      <c r="BK40" s="738"/>
      <c r="BL40" s="365"/>
      <c r="BM40" s="679" t="s">
        <v>344</v>
      </c>
      <c r="BN40" s="679"/>
      <c r="BO40" s="679"/>
      <c r="BP40" s="679"/>
      <c r="BQ40" s="679"/>
      <c r="BR40" s="679"/>
      <c r="BS40" s="679"/>
      <c r="BT40" s="679"/>
      <c r="BU40" s="680"/>
      <c r="BV40" s="665">
        <v>103</v>
      </c>
      <c r="BW40" s="666"/>
      <c r="BX40" s="666"/>
      <c r="BY40" s="666"/>
      <c r="BZ40" s="666"/>
      <c r="CA40" s="666"/>
      <c r="CB40" s="674"/>
      <c r="CD40" s="678" t="s">
        <v>345</v>
      </c>
      <c r="CE40" s="679"/>
      <c r="CF40" s="679"/>
      <c r="CG40" s="679"/>
      <c r="CH40" s="679"/>
      <c r="CI40" s="679"/>
      <c r="CJ40" s="679"/>
      <c r="CK40" s="679"/>
      <c r="CL40" s="679"/>
      <c r="CM40" s="679"/>
      <c r="CN40" s="679"/>
      <c r="CO40" s="679"/>
      <c r="CP40" s="679"/>
      <c r="CQ40" s="680"/>
      <c r="CR40" s="665">
        <v>391701</v>
      </c>
      <c r="CS40" s="666"/>
      <c r="CT40" s="666"/>
      <c r="CU40" s="666"/>
      <c r="CV40" s="666"/>
      <c r="CW40" s="666"/>
      <c r="CX40" s="666"/>
      <c r="CY40" s="667"/>
      <c r="CZ40" s="668">
        <v>1.1000000000000001</v>
      </c>
      <c r="DA40" s="669"/>
      <c r="DB40" s="669"/>
      <c r="DC40" s="670"/>
      <c r="DD40" s="671">
        <v>4800</v>
      </c>
      <c r="DE40" s="666"/>
      <c r="DF40" s="666"/>
      <c r="DG40" s="666"/>
      <c r="DH40" s="666"/>
      <c r="DI40" s="666"/>
      <c r="DJ40" s="666"/>
      <c r="DK40" s="667"/>
      <c r="DL40" s="671">
        <v>4800</v>
      </c>
      <c r="DM40" s="666"/>
      <c r="DN40" s="666"/>
      <c r="DO40" s="666"/>
      <c r="DP40" s="666"/>
      <c r="DQ40" s="666"/>
      <c r="DR40" s="666"/>
      <c r="DS40" s="666"/>
      <c r="DT40" s="666"/>
      <c r="DU40" s="666"/>
      <c r="DV40" s="667"/>
      <c r="DW40" s="668">
        <v>0</v>
      </c>
      <c r="DX40" s="669"/>
      <c r="DY40" s="669"/>
      <c r="DZ40" s="669"/>
      <c r="EA40" s="669"/>
      <c r="EB40" s="669"/>
      <c r="EC40" s="672"/>
    </row>
    <row r="41" spans="2:133" ht="11.25" customHeight="1" x14ac:dyDescent="0.2">
      <c r="B41" s="662" t="s">
        <v>346</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9"/>
      <c r="AB41" s="669"/>
      <c r="AC41" s="670"/>
      <c r="AD41" s="671" t="s">
        <v>240</v>
      </c>
      <c r="AE41" s="666"/>
      <c r="AF41" s="666"/>
      <c r="AG41" s="666"/>
      <c r="AH41" s="666"/>
      <c r="AI41" s="666"/>
      <c r="AJ41" s="666"/>
      <c r="AK41" s="667"/>
      <c r="AL41" s="668" t="s">
        <v>127</v>
      </c>
      <c r="AM41" s="669"/>
      <c r="AN41" s="669"/>
      <c r="AO41" s="672"/>
      <c r="AQ41" s="734" t="s">
        <v>347</v>
      </c>
      <c r="AR41" s="735"/>
      <c r="AS41" s="735"/>
      <c r="AT41" s="735"/>
      <c r="AU41" s="735"/>
      <c r="AV41" s="735"/>
      <c r="AW41" s="735"/>
      <c r="AX41" s="735"/>
      <c r="AY41" s="736"/>
      <c r="AZ41" s="665">
        <v>753142</v>
      </c>
      <c r="BA41" s="666"/>
      <c r="BB41" s="666"/>
      <c r="BC41" s="666"/>
      <c r="BD41" s="666"/>
      <c r="BE41" s="666"/>
      <c r="BF41" s="674"/>
      <c r="BG41" s="737"/>
      <c r="BH41" s="738"/>
      <c r="BI41" s="738"/>
      <c r="BJ41" s="738"/>
      <c r="BK41" s="738"/>
      <c r="BL41" s="365"/>
      <c r="BM41" s="679" t="s">
        <v>348</v>
      </c>
      <c r="BN41" s="679"/>
      <c r="BO41" s="679"/>
      <c r="BP41" s="679"/>
      <c r="BQ41" s="679"/>
      <c r="BR41" s="679"/>
      <c r="BS41" s="679"/>
      <c r="BT41" s="679"/>
      <c r="BU41" s="680"/>
      <c r="BV41" s="665" t="s">
        <v>127</v>
      </c>
      <c r="BW41" s="666"/>
      <c r="BX41" s="666"/>
      <c r="BY41" s="666"/>
      <c r="BZ41" s="666"/>
      <c r="CA41" s="666"/>
      <c r="CB41" s="674"/>
      <c r="CD41" s="678" t="s">
        <v>349</v>
      </c>
      <c r="CE41" s="679"/>
      <c r="CF41" s="679"/>
      <c r="CG41" s="679"/>
      <c r="CH41" s="679"/>
      <c r="CI41" s="679"/>
      <c r="CJ41" s="679"/>
      <c r="CK41" s="679"/>
      <c r="CL41" s="679"/>
      <c r="CM41" s="679"/>
      <c r="CN41" s="679"/>
      <c r="CO41" s="679"/>
      <c r="CP41" s="679"/>
      <c r="CQ41" s="680"/>
      <c r="CR41" s="665" t="s">
        <v>127</v>
      </c>
      <c r="CS41" s="666"/>
      <c r="CT41" s="666"/>
      <c r="CU41" s="666"/>
      <c r="CV41" s="666"/>
      <c r="CW41" s="666"/>
      <c r="CX41" s="666"/>
      <c r="CY41" s="667"/>
      <c r="CZ41" s="668" t="s">
        <v>240</v>
      </c>
      <c r="DA41" s="669"/>
      <c r="DB41" s="669"/>
      <c r="DC41" s="670"/>
      <c r="DD41" s="671" t="s">
        <v>240</v>
      </c>
      <c r="DE41" s="666"/>
      <c r="DF41" s="666"/>
      <c r="DG41" s="666"/>
      <c r="DH41" s="666"/>
      <c r="DI41" s="666"/>
      <c r="DJ41" s="666"/>
      <c r="DK41" s="667"/>
      <c r="DL41" s="747"/>
      <c r="DM41" s="748"/>
      <c r="DN41" s="748"/>
      <c r="DO41" s="748"/>
      <c r="DP41" s="748"/>
      <c r="DQ41" s="748"/>
      <c r="DR41" s="748"/>
      <c r="DS41" s="748"/>
      <c r="DT41" s="748"/>
      <c r="DU41" s="748"/>
      <c r="DV41" s="749"/>
      <c r="DW41" s="744"/>
      <c r="DX41" s="745"/>
      <c r="DY41" s="745"/>
      <c r="DZ41" s="745"/>
      <c r="EA41" s="745"/>
      <c r="EB41" s="745"/>
      <c r="EC41" s="746"/>
    </row>
    <row r="42" spans="2:133" ht="11.25" customHeight="1" x14ac:dyDescent="0.2">
      <c r="B42" s="662" t="s">
        <v>350</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68" t="s">
        <v>240</v>
      </c>
      <c r="AA42" s="669"/>
      <c r="AB42" s="669"/>
      <c r="AC42" s="670"/>
      <c r="AD42" s="671" t="s">
        <v>127</v>
      </c>
      <c r="AE42" s="666"/>
      <c r="AF42" s="666"/>
      <c r="AG42" s="666"/>
      <c r="AH42" s="666"/>
      <c r="AI42" s="666"/>
      <c r="AJ42" s="666"/>
      <c r="AK42" s="667"/>
      <c r="AL42" s="668" t="s">
        <v>240</v>
      </c>
      <c r="AM42" s="669"/>
      <c r="AN42" s="669"/>
      <c r="AO42" s="672"/>
      <c r="AQ42" s="741" t="s">
        <v>351</v>
      </c>
      <c r="AR42" s="742"/>
      <c r="AS42" s="742"/>
      <c r="AT42" s="742"/>
      <c r="AU42" s="742"/>
      <c r="AV42" s="742"/>
      <c r="AW42" s="742"/>
      <c r="AX42" s="742"/>
      <c r="AY42" s="743"/>
      <c r="AZ42" s="716">
        <v>2685527</v>
      </c>
      <c r="BA42" s="711"/>
      <c r="BB42" s="711"/>
      <c r="BC42" s="711"/>
      <c r="BD42" s="711"/>
      <c r="BE42" s="711"/>
      <c r="BF42" s="712"/>
      <c r="BG42" s="739"/>
      <c r="BH42" s="740"/>
      <c r="BI42" s="740"/>
      <c r="BJ42" s="740"/>
      <c r="BK42" s="740"/>
      <c r="BL42" s="366"/>
      <c r="BM42" s="688" t="s">
        <v>352</v>
      </c>
      <c r="BN42" s="688"/>
      <c r="BO42" s="688"/>
      <c r="BP42" s="688"/>
      <c r="BQ42" s="688"/>
      <c r="BR42" s="688"/>
      <c r="BS42" s="688"/>
      <c r="BT42" s="688"/>
      <c r="BU42" s="689"/>
      <c r="BV42" s="716">
        <v>356</v>
      </c>
      <c r="BW42" s="711"/>
      <c r="BX42" s="711"/>
      <c r="BY42" s="711"/>
      <c r="BZ42" s="711"/>
      <c r="CA42" s="711"/>
      <c r="CB42" s="712"/>
      <c r="CD42" s="662" t="s">
        <v>353</v>
      </c>
      <c r="CE42" s="663"/>
      <c r="CF42" s="663"/>
      <c r="CG42" s="663"/>
      <c r="CH42" s="663"/>
      <c r="CI42" s="663"/>
      <c r="CJ42" s="663"/>
      <c r="CK42" s="663"/>
      <c r="CL42" s="663"/>
      <c r="CM42" s="663"/>
      <c r="CN42" s="663"/>
      <c r="CO42" s="663"/>
      <c r="CP42" s="663"/>
      <c r="CQ42" s="664"/>
      <c r="CR42" s="665">
        <v>2144810</v>
      </c>
      <c r="CS42" s="666"/>
      <c r="CT42" s="666"/>
      <c r="CU42" s="666"/>
      <c r="CV42" s="666"/>
      <c r="CW42" s="666"/>
      <c r="CX42" s="666"/>
      <c r="CY42" s="667"/>
      <c r="CZ42" s="668">
        <v>5.9</v>
      </c>
      <c r="DA42" s="669"/>
      <c r="DB42" s="669"/>
      <c r="DC42" s="670"/>
      <c r="DD42" s="671">
        <v>645868</v>
      </c>
      <c r="DE42" s="666"/>
      <c r="DF42" s="666"/>
      <c r="DG42" s="666"/>
      <c r="DH42" s="666"/>
      <c r="DI42" s="666"/>
      <c r="DJ42" s="666"/>
      <c r="DK42" s="667"/>
      <c r="DL42" s="747"/>
      <c r="DM42" s="748"/>
      <c r="DN42" s="748"/>
      <c r="DO42" s="748"/>
      <c r="DP42" s="748"/>
      <c r="DQ42" s="748"/>
      <c r="DR42" s="748"/>
      <c r="DS42" s="748"/>
      <c r="DT42" s="748"/>
      <c r="DU42" s="748"/>
      <c r="DV42" s="749"/>
      <c r="DW42" s="744"/>
      <c r="DX42" s="745"/>
      <c r="DY42" s="745"/>
      <c r="DZ42" s="745"/>
      <c r="EA42" s="745"/>
      <c r="EB42" s="745"/>
      <c r="EC42" s="746"/>
    </row>
    <row r="43" spans="2:133" ht="11.25" customHeight="1" x14ac:dyDescent="0.2">
      <c r="B43" s="662" t="s">
        <v>354</v>
      </c>
      <c r="C43" s="663"/>
      <c r="D43" s="663"/>
      <c r="E43" s="663"/>
      <c r="F43" s="663"/>
      <c r="G43" s="663"/>
      <c r="H43" s="663"/>
      <c r="I43" s="663"/>
      <c r="J43" s="663"/>
      <c r="K43" s="663"/>
      <c r="L43" s="663"/>
      <c r="M43" s="663"/>
      <c r="N43" s="663"/>
      <c r="O43" s="663"/>
      <c r="P43" s="663"/>
      <c r="Q43" s="664"/>
      <c r="R43" s="665">
        <v>1375400</v>
      </c>
      <c r="S43" s="666"/>
      <c r="T43" s="666"/>
      <c r="U43" s="666"/>
      <c r="V43" s="666"/>
      <c r="W43" s="666"/>
      <c r="X43" s="666"/>
      <c r="Y43" s="667"/>
      <c r="Z43" s="668">
        <v>3.5</v>
      </c>
      <c r="AA43" s="669"/>
      <c r="AB43" s="669"/>
      <c r="AC43" s="670"/>
      <c r="AD43" s="671" t="s">
        <v>127</v>
      </c>
      <c r="AE43" s="666"/>
      <c r="AF43" s="666"/>
      <c r="AG43" s="666"/>
      <c r="AH43" s="666"/>
      <c r="AI43" s="666"/>
      <c r="AJ43" s="666"/>
      <c r="AK43" s="667"/>
      <c r="AL43" s="668" t="s">
        <v>127</v>
      </c>
      <c r="AM43" s="669"/>
      <c r="AN43" s="669"/>
      <c r="AO43" s="672"/>
      <c r="BV43" s="220"/>
      <c r="BW43" s="220"/>
      <c r="BX43" s="220"/>
      <c r="BY43" s="220"/>
      <c r="BZ43" s="220"/>
      <c r="CA43" s="220"/>
      <c r="CB43" s="220"/>
      <c r="CD43" s="662" t="s">
        <v>355</v>
      </c>
      <c r="CE43" s="663"/>
      <c r="CF43" s="663"/>
      <c r="CG43" s="663"/>
      <c r="CH43" s="663"/>
      <c r="CI43" s="663"/>
      <c r="CJ43" s="663"/>
      <c r="CK43" s="663"/>
      <c r="CL43" s="663"/>
      <c r="CM43" s="663"/>
      <c r="CN43" s="663"/>
      <c r="CO43" s="663"/>
      <c r="CP43" s="663"/>
      <c r="CQ43" s="664"/>
      <c r="CR43" s="665">
        <v>292848</v>
      </c>
      <c r="CS43" s="666"/>
      <c r="CT43" s="666"/>
      <c r="CU43" s="666"/>
      <c r="CV43" s="666"/>
      <c r="CW43" s="666"/>
      <c r="CX43" s="666"/>
      <c r="CY43" s="667"/>
      <c r="CZ43" s="668">
        <v>0.8</v>
      </c>
      <c r="DA43" s="669"/>
      <c r="DB43" s="669"/>
      <c r="DC43" s="670"/>
      <c r="DD43" s="671">
        <v>280048</v>
      </c>
      <c r="DE43" s="666"/>
      <c r="DF43" s="666"/>
      <c r="DG43" s="666"/>
      <c r="DH43" s="666"/>
      <c r="DI43" s="666"/>
      <c r="DJ43" s="666"/>
      <c r="DK43" s="667"/>
      <c r="DL43" s="747"/>
      <c r="DM43" s="748"/>
      <c r="DN43" s="748"/>
      <c r="DO43" s="748"/>
      <c r="DP43" s="748"/>
      <c r="DQ43" s="748"/>
      <c r="DR43" s="748"/>
      <c r="DS43" s="748"/>
      <c r="DT43" s="748"/>
      <c r="DU43" s="748"/>
      <c r="DV43" s="749"/>
      <c r="DW43" s="744"/>
      <c r="DX43" s="745"/>
      <c r="DY43" s="745"/>
      <c r="DZ43" s="745"/>
      <c r="EA43" s="745"/>
      <c r="EB43" s="745"/>
      <c r="EC43" s="746"/>
    </row>
    <row r="44" spans="2:133" ht="11.25" customHeight="1" x14ac:dyDescent="0.2">
      <c r="B44" s="713" t="s">
        <v>356</v>
      </c>
      <c r="C44" s="714"/>
      <c r="D44" s="714"/>
      <c r="E44" s="714"/>
      <c r="F44" s="714"/>
      <c r="G44" s="714"/>
      <c r="H44" s="714"/>
      <c r="I44" s="714"/>
      <c r="J44" s="714"/>
      <c r="K44" s="714"/>
      <c r="L44" s="714"/>
      <c r="M44" s="714"/>
      <c r="N44" s="714"/>
      <c r="O44" s="714"/>
      <c r="P44" s="714"/>
      <c r="Q44" s="715"/>
      <c r="R44" s="716">
        <v>38970940</v>
      </c>
      <c r="S44" s="711"/>
      <c r="T44" s="711"/>
      <c r="U44" s="711"/>
      <c r="V44" s="711"/>
      <c r="W44" s="711"/>
      <c r="X44" s="711"/>
      <c r="Y44" s="717"/>
      <c r="Z44" s="707">
        <v>100</v>
      </c>
      <c r="AA44" s="708"/>
      <c r="AB44" s="708"/>
      <c r="AC44" s="709"/>
      <c r="AD44" s="710">
        <v>21795446</v>
      </c>
      <c r="AE44" s="711"/>
      <c r="AF44" s="711"/>
      <c r="AG44" s="711"/>
      <c r="AH44" s="711"/>
      <c r="AI44" s="711"/>
      <c r="AJ44" s="711"/>
      <c r="AK44" s="717"/>
      <c r="AL44" s="707">
        <v>100</v>
      </c>
      <c r="AM44" s="708"/>
      <c r="AN44" s="708"/>
      <c r="AO44" s="730"/>
      <c r="CD44" s="750" t="s">
        <v>302</v>
      </c>
      <c r="CE44" s="751"/>
      <c r="CF44" s="662" t="s">
        <v>357</v>
      </c>
      <c r="CG44" s="663"/>
      <c r="CH44" s="663"/>
      <c r="CI44" s="663"/>
      <c r="CJ44" s="663"/>
      <c r="CK44" s="663"/>
      <c r="CL44" s="663"/>
      <c r="CM44" s="663"/>
      <c r="CN44" s="663"/>
      <c r="CO44" s="663"/>
      <c r="CP44" s="663"/>
      <c r="CQ44" s="664"/>
      <c r="CR44" s="665">
        <v>2144810</v>
      </c>
      <c r="CS44" s="666"/>
      <c r="CT44" s="666"/>
      <c r="CU44" s="666"/>
      <c r="CV44" s="666"/>
      <c r="CW44" s="666"/>
      <c r="CX44" s="666"/>
      <c r="CY44" s="667"/>
      <c r="CZ44" s="668">
        <v>5.9</v>
      </c>
      <c r="DA44" s="669"/>
      <c r="DB44" s="669"/>
      <c r="DC44" s="670"/>
      <c r="DD44" s="671">
        <v>645868</v>
      </c>
      <c r="DE44" s="666"/>
      <c r="DF44" s="666"/>
      <c r="DG44" s="666"/>
      <c r="DH44" s="666"/>
      <c r="DI44" s="666"/>
      <c r="DJ44" s="666"/>
      <c r="DK44" s="667"/>
      <c r="DL44" s="747"/>
      <c r="DM44" s="748"/>
      <c r="DN44" s="748"/>
      <c r="DO44" s="748"/>
      <c r="DP44" s="748"/>
      <c r="DQ44" s="748"/>
      <c r="DR44" s="748"/>
      <c r="DS44" s="748"/>
      <c r="DT44" s="748"/>
      <c r="DU44" s="748"/>
      <c r="DV44" s="749"/>
      <c r="DW44" s="744"/>
      <c r="DX44" s="745"/>
      <c r="DY44" s="745"/>
      <c r="DZ44" s="745"/>
      <c r="EA44" s="745"/>
      <c r="EB44" s="745"/>
      <c r="EC44" s="746"/>
    </row>
    <row r="45" spans="2:133" ht="11.25" customHeight="1" x14ac:dyDescent="0.2">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752"/>
      <c r="CE45" s="753"/>
      <c r="CF45" s="662" t="s">
        <v>358</v>
      </c>
      <c r="CG45" s="663"/>
      <c r="CH45" s="663"/>
      <c r="CI45" s="663"/>
      <c r="CJ45" s="663"/>
      <c r="CK45" s="663"/>
      <c r="CL45" s="663"/>
      <c r="CM45" s="663"/>
      <c r="CN45" s="663"/>
      <c r="CO45" s="663"/>
      <c r="CP45" s="663"/>
      <c r="CQ45" s="664"/>
      <c r="CR45" s="665">
        <v>1012280</v>
      </c>
      <c r="CS45" s="666"/>
      <c r="CT45" s="666"/>
      <c r="CU45" s="666"/>
      <c r="CV45" s="666"/>
      <c r="CW45" s="666"/>
      <c r="CX45" s="666"/>
      <c r="CY45" s="667"/>
      <c r="CZ45" s="668">
        <v>2.8</v>
      </c>
      <c r="DA45" s="669"/>
      <c r="DB45" s="669"/>
      <c r="DC45" s="670"/>
      <c r="DD45" s="671">
        <v>46380</v>
      </c>
      <c r="DE45" s="666"/>
      <c r="DF45" s="666"/>
      <c r="DG45" s="666"/>
      <c r="DH45" s="666"/>
      <c r="DI45" s="666"/>
      <c r="DJ45" s="666"/>
      <c r="DK45" s="667"/>
      <c r="DL45" s="747"/>
      <c r="DM45" s="748"/>
      <c r="DN45" s="748"/>
      <c r="DO45" s="748"/>
      <c r="DP45" s="748"/>
      <c r="DQ45" s="748"/>
      <c r="DR45" s="748"/>
      <c r="DS45" s="748"/>
      <c r="DT45" s="748"/>
      <c r="DU45" s="748"/>
      <c r="DV45" s="749"/>
      <c r="DW45" s="744"/>
      <c r="DX45" s="745"/>
      <c r="DY45" s="745"/>
      <c r="DZ45" s="745"/>
      <c r="EA45" s="745"/>
      <c r="EB45" s="745"/>
      <c r="EC45" s="746"/>
    </row>
    <row r="46" spans="2:133" ht="11.25" customHeight="1" x14ac:dyDescent="0.2">
      <c r="B46" s="222" t="s">
        <v>359</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752"/>
      <c r="CE46" s="753"/>
      <c r="CF46" s="662" t="s">
        <v>360</v>
      </c>
      <c r="CG46" s="663"/>
      <c r="CH46" s="663"/>
      <c r="CI46" s="663"/>
      <c r="CJ46" s="663"/>
      <c r="CK46" s="663"/>
      <c r="CL46" s="663"/>
      <c r="CM46" s="663"/>
      <c r="CN46" s="663"/>
      <c r="CO46" s="663"/>
      <c r="CP46" s="663"/>
      <c r="CQ46" s="664"/>
      <c r="CR46" s="665">
        <v>1008775</v>
      </c>
      <c r="CS46" s="666"/>
      <c r="CT46" s="666"/>
      <c r="CU46" s="666"/>
      <c r="CV46" s="666"/>
      <c r="CW46" s="666"/>
      <c r="CX46" s="666"/>
      <c r="CY46" s="667"/>
      <c r="CZ46" s="668">
        <v>2.8</v>
      </c>
      <c r="DA46" s="669"/>
      <c r="DB46" s="669"/>
      <c r="DC46" s="670"/>
      <c r="DD46" s="671">
        <v>525333</v>
      </c>
      <c r="DE46" s="666"/>
      <c r="DF46" s="666"/>
      <c r="DG46" s="666"/>
      <c r="DH46" s="666"/>
      <c r="DI46" s="666"/>
      <c r="DJ46" s="666"/>
      <c r="DK46" s="667"/>
      <c r="DL46" s="747"/>
      <c r="DM46" s="748"/>
      <c r="DN46" s="748"/>
      <c r="DO46" s="748"/>
      <c r="DP46" s="748"/>
      <c r="DQ46" s="748"/>
      <c r="DR46" s="748"/>
      <c r="DS46" s="748"/>
      <c r="DT46" s="748"/>
      <c r="DU46" s="748"/>
      <c r="DV46" s="749"/>
      <c r="DW46" s="744"/>
      <c r="DX46" s="745"/>
      <c r="DY46" s="745"/>
      <c r="DZ46" s="745"/>
      <c r="EA46" s="745"/>
      <c r="EB46" s="745"/>
      <c r="EC46" s="746"/>
    </row>
    <row r="47" spans="2:133" ht="11.25" customHeight="1" x14ac:dyDescent="0.2">
      <c r="B47" s="763" t="s">
        <v>361</v>
      </c>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c r="AS47" s="763"/>
      <c r="AT47" s="763"/>
      <c r="AU47" s="763"/>
      <c r="AV47" s="763"/>
      <c r="AW47" s="763"/>
      <c r="AX47" s="763"/>
      <c r="AY47" s="763"/>
      <c r="AZ47" s="763"/>
      <c r="BA47" s="763"/>
      <c r="BB47" s="763"/>
      <c r="BC47" s="763"/>
      <c r="BD47" s="763"/>
      <c r="BE47" s="763"/>
      <c r="BF47" s="763"/>
      <c r="BG47" s="763"/>
      <c r="BH47" s="763"/>
      <c r="BI47" s="763"/>
      <c r="BJ47" s="763"/>
      <c r="BK47" s="763"/>
      <c r="BL47" s="763"/>
      <c r="BM47" s="763"/>
      <c r="BN47" s="763"/>
      <c r="BO47" s="763"/>
      <c r="BP47" s="763"/>
      <c r="BQ47" s="763"/>
      <c r="BR47" s="763"/>
      <c r="BS47" s="763"/>
      <c r="BT47" s="763"/>
      <c r="BU47" s="763"/>
      <c r="BV47" s="763"/>
      <c r="BW47" s="763"/>
      <c r="BX47" s="763"/>
      <c r="BY47" s="763"/>
      <c r="BZ47" s="763"/>
      <c r="CA47" s="763"/>
      <c r="CB47" s="763"/>
      <c r="CD47" s="752"/>
      <c r="CE47" s="753"/>
      <c r="CF47" s="662" t="s">
        <v>362</v>
      </c>
      <c r="CG47" s="663"/>
      <c r="CH47" s="663"/>
      <c r="CI47" s="663"/>
      <c r="CJ47" s="663"/>
      <c r="CK47" s="663"/>
      <c r="CL47" s="663"/>
      <c r="CM47" s="663"/>
      <c r="CN47" s="663"/>
      <c r="CO47" s="663"/>
      <c r="CP47" s="663"/>
      <c r="CQ47" s="664"/>
      <c r="CR47" s="665" t="s">
        <v>240</v>
      </c>
      <c r="CS47" s="666"/>
      <c r="CT47" s="666"/>
      <c r="CU47" s="666"/>
      <c r="CV47" s="666"/>
      <c r="CW47" s="666"/>
      <c r="CX47" s="666"/>
      <c r="CY47" s="667"/>
      <c r="CZ47" s="668" t="s">
        <v>240</v>
      </c>
      <c r="DA47" s="669"/>
      <c r="DB47" s="669"/>
      <c r="DC47" s="670"/>
      <c r="DD47" s="671" t="s">
        <v>127</v>
      </c>
      <c r="DE47" s="666"/>
      <c r="DF47" s="666"/>
      <c r="DG47" s="666"/>
      <c r="DH47" s="666"/>
      <c r="DI47" s="666"/>
      <c r="DJ47" s="666"/>
      <c r="DK47" s="667"/>
      <c r="DL47" s="747"/>
      <c r="DM47" s="748"/>
      <c r="DN47" s="748"/>
      <c r="DO47" s="748"/>
      <c r="DP47" s="748"/>
      <c r="DQ47" s="748"/>
      <c r="DR47" s="748"/>
      <c r="DS47" s="748"/>
      <c r="DT47" s="748"/>
      <c r="DU47" s="748"/>
      <c r="DV47" s="749"/>
      <c r="DW47" s="744"/>
      <c r="DX47" s="745"/>
      <c r="DY47" s="745"/>
      <c r="DZ47" s="745"/>
      <c r="EA47" s="745"/>
      <c r="EB47" s="745"/>
      <c r="EC47" s="746"/>
    </row>
    <row r="48" spans="2:133" ht="11" x14ac:dyDescent="0.2">
      <c r="B48" s="762" t="s">
        <v>363</v>
      </c>
      <c r="C48" s="762"/>
      <c r="D48" s="762"/>
      <c r="E48" s="762"/>
      <c r="F48" s="762"/>
      <c r="G48" s="762"/>
      <c r="H48" s="762"/>
      <c r="I48" s="762"/>
      <c r="J48" s="762"/>
      <c r="K48" s="762"/>
      <c r="L48" s="762"/>
      <c r="M48" s="762"/>
      <c r="N48" s="762"/>
      <c r="O48" s="762"/>
      <c r="P48" s="762"/>
      <c r="Q48" s="762"/>
      <c r="R48" s="762"/>
      <c r="S48" s="762"/>
      <c r="T48" s="762"/>
      <c r="U48" s="762"/>
      <c r="V48" s="762"/>
      <c r="W48" s="762"/>
      <c r="X48" s="762"/>
      <c r="Y48" s="762"/>
      <c r="Z48" s="762"/>
      <c r="AA48" s="762"/>
      <c r="AB48" s="762"/>
      <c r="AC48" s="762"/>
      <c r="AD48" s="762"/>
      <c r="AE48" s="762"/>
      <c r="AF48" s="762"/>
      <c r="AG48" s="762"/>
      <c r="AH48" s="762"/>
      <c r="AI48" s="762"/>
      <c r="AJ48" s="762"/>
      <c r="AK48" s="762"/>
      <c r="AL48" s="762"/>
      <c r="AM48" s="762"/>
      <c r="AN48" s="762"/>
      <c r="AO48" s="762"/>
      <c r="AP48" s="762"/>
      <c r="AQ48" s="762"/>
      <c r="AR48" s="762"/>
      <c r="AS48" s="762"/>
      <c r="AT48" s="762"/>
      <c r="AU48" s="762"/>
      <c r="AV48" s="762"/>
      <c r="AW48" s="762"/>
      <c r="AX48" s="762"/>
      <c r="AY48" s="762"/>
      <c r="AZ48" s="762"/>
      <c r="BA48" s="762"/>
      <c r="BB48" s="762"/>
      <c r="BC48" s="762"/>
      <c r="BD48" s="762"/>
      <c r="BE48" s="762"/>
      <c r="BF48" s="762"/>
      <c r="BG48" s="762"/>
      <c r="BH48" s="762"/>
      <c r="BI48" s="762"/>
      <c r="BJ48" s="762"/>
      <c r="BK48" s="762"/>
      <c r="BL48" s="762"/>
      <c r="BM48" s="762"/>
      <c r="BN48" s="762"/>
      <c r="BO48" s="762"/>
      <c r="BP48" s="762"/>
      <c r="BQ48" s="762"/>
      <c r="BR48" s="762"/>
      <c r="BS48" s="762"/>
      <c r="BT48" s="762"/>
      <c r="BU48" s="762"/>
      <c r="BV48" s="762"/>
      <c r="BW48" s="762"/>
      <c r="BX48" s="762"/>
      <c r="BY48" s="762"/>
      <c r="BZ48" s="762"/>
      <c r="CA48" s="762"/>
      <c r="CB48" s="762"/>
      <c r="CD48" s="754"/>
      <c r="CE48" s="755"/>
      <c r="CF48" s="662" t="s">
        <v>364</v>
      </c>
      <c r="CG48" s="663"/>
      <c r="CH48" s="663"/>
      <c r="CI48" s="663"/>
      <c r="CJ48" s="663"/>
      <c r="CK48" s="663"/>
      <c r="CL48" s="663"/>
      <c r="CM48" s="663"/>
      <c r="CN48" s="663"/>
      <c r="CO48" s="663"/>
      <c r="CP48" s="663"/>
      <c r="CQ48" s="664"/>
      <c r="CR48" s="665" t="s">
        <v>240</v>
      </c>
      <c r="CS48" s="666"/>
      <c r="CT48" s="666"/>
      <c r="CU48" s="666"/>
      <c r="CV48" s="666"/>
      <c r="CW48" s="666"/>
      <c r="CX48" s="666"/>
      <c r="CY48" s="667"/>
      <c r="CZ48" s="668" t="s">
        <v>127</v>
      </c>
      <c r="DA48" s="669"/>
      <c r="DB48" s="669"/>
      <c r="DC48" s="670"/>
      <c r="DD48" s="671" t="s">
        <v>240</v>
      </c>
      <c r="DE48" s="666"/>
      <c r="DF48" s="666"/>
      <c r="DG48" s="666"/>
      <c r="DH48" s="666"/>
      <c r="DI48" s="666"/>
      <c r="DJ48" s="666"/>
      <c r="DK48" s="667"/>
      <c r="DL48" s="747"/>
      <c r="DM48" s="748"/>
      <c r="DN48" s="748"/>
      <c r="DO48" s="748"/>
      <c r="DP48" s="748"/>
      <c r="DQ48" s="748"/>
      <c r="DR48" s="748"/>
      <c r="DS48" s="748"/>
      <c r="DT48" s="748"/>
      <c r="DU48" s="748"/>
      <c r="DV48" s="749"/>
      <c r="DW48" s="744"/>
      <c r="DX48" s="745"/>
      <c r="DY48" s="745"/>
      <c r="DZ48" s="745"/>
      <c r="EA48" s="745"/>
      <c r="EB48" s="745"/>
      <c r="EC48" s="746"/>
    </row>
    <row r="49" spans="2:133" ht="11.25" customHeight="1" x14ac:dyDescent="0.2">
      <c r="B49" s="367"/>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713" t="s">
        <v>365</v>
      </c>
      <c r="CE49" s="714"/>
      <c r="CF49" s="714"/>
      <c r="CG49" s="714"/>
      <c r="CH49" s="714"/>
      <c r="CI49" s="714"/>
      <c r="CJ49" s="714"/>
      <c r="CK49" s="714"/>
      <c r="CL49" s="714"/>
      <c r="CM49" s="714"/>
      <c r="CN49" s="714"/>
      <c r="CO49" s="714"/>
      <c r="CP49" s="714"/>
      <c r="CQ49" s="715"/>
      <c r="CR49" s="716">
        <v>36524983</v>
      </c>
      <c r="CS49" s="711"/>
      <c r="CT49" s="711"/>
      <c r="CU49" s="711"/>
      <c r="CV49" s="711"/>
      <c r="CW49" s="711"/>
      <c r="CX49" s="711"/>
      <c r="CY49" s="717"/>
      <c r="CZ49" s="707">
        <v>100</v>
      </c>
      <c r="DA49" s="708"/>
      <c r="DB49" s="708"/>
      <c r="DC49" s="709"/>
      <c r="DD49" s="710">
        <v>24601939</v>
      </c>
      <c r="DE49" s="711"/>
      <c r="DF49" s="711"/>
      <c r="DG49" s="711"/>
      <c r="DH49" s="711"/>
      <c r="DI49" s="711"/>
      <c r="DJ49" s="711"/>
      <c r="DK49" s="717"/>
      <c r="DL49" s="756"/>
      <c r="DM49" s="757"/>
      <c r="DN49" s="757"/>
      <c r="DO49" s="757"/>
      <c r="DP49" s="757"/>
      <c r="DQ49" s="757"/>
      <c r="DR49" s="757"/>
      <c r="DS49" s="757"/>
      <c r="DT49" s="757"/>
      <c r="DU49" s="757"/>
      <c r="DV49" s="758"/>
      <c r="DW49" s="759"/>
      <c r="DX49" s="760"/>
      <c r="DY49" s="760"/>
      <c r="DZ49" s="760"/>
      <c r="EA49" s="760"/>
      <c r="EB49" s="760"/>
      <c r="EC49" s="761"/>
    </row>
    <row r="50" spans="2:133" ht="11" hidden="1" x14ac:dyDescent="0.2">
      <c r="B50" s="223"/>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sheetProtection algorithmName="SHA-512" hashValue="ZoOgMZtS1fIMpSbJajD4AB/asi+8s35azpIHKs4sWOkXfuI1Wm5IvU/elzimGiHM1JyMU9N3q64vuT+jfko57g==" saltValue="CALPFqN9CaC/US+T7KYi1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764" t="s">
        <v>366</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c r="BF2" s="764"/>
      <c r="BG2" s="764"/>
      <c r="BH2" s="764"/>
      <c r="BI2" s="764"/>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65" t="s">
        <v>367</v>
      </c>
      <c r="DK2" s="766"/>
      <c r="DL2" s="766"/>
      <c r="DM2" s="766"/>
      <c r="DN2" s="766"/>
      <c r="DO2" s="767"/>
      <c r="DP2" s="226"/>
      <c r="DQ2" s="765" t="s">
        <v>368</v>
      </c>
      <c r="DR2" s="766"/>
      <c r="DS2" s="766"/>
      <c r="DT2" s="766"/>
      <c r="DU2" s="766"/>
      <c r="DV2" s="766"/>
      <c r="DW2" s="766"/>
      <c r="DX2" s="766"/>
      <c r="DY2" s="766"/>
      <c r="DZ2" s="767"/>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768" t="s">
        <v>369</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30"/>
      <c r="BA4" s="230"/>
      <c r="BB4" s="230"/>
      <c r="BC4" s="230"/>
      <c r="BD4" s="230"/>
      <c r="BE4" s="231"/>
      <c r="BF4" s="231"/>
      <c r="BG4" s="231"/>
      <c r="BH4" s="231"/>
      <c r="BI4" s="231"/>
      <c r="BJ4" s="231"/>
      <c r="BK4" s="231"/>
      <c r="BL4" s="231"/>
      <c r="BM4" s="231"/>
      <c r="BN4" s="231"/>
      <c r="BO4" s="231"/>
      <c r="BP4" s="231"/>
      <c r="BQ4" s="769" t="s">
        <v>370</v>
      </c>
      <c r="BR4" s="769"/>
      <c r="BS4" s="769"/>
      <c r="BT4" s="769"/>
      <c r="BU4" s="769"/>
      <c r="BV4" s="769"/>
      <c r="BW4" s="769"/>
      <c r="BX4" s="769"/>
      <c r="BY4" s="769"/>
      <c r="BZ4" s="769"/>
      <c r="CA4" s="769"/>
      <c r="CB4" s="769"/>
      <c r="CC4" s="769"/>
      <c r="CD4" s="769"/>
      <c r="CE4" s="769"/>
      <c r="CF4" s="769"/>
      <c r="CG4" s="769"/>
      <c r="CH4" s="769"/>
      <c r="CI4" s="769"/>
      <c r="CJ4" s="769"/>
      <c r="CK4" s="769"/>
      <c r="CL4" s="769"/>
      <c r="CM4" s="769"/>
      <c r="CN4" s="769"/>
      <c r="CO4" s="769"/>
      <c r="CP4" s="769"/>
      <c r="CQ4" s="769"/>
      <c r="CR4" s="769"/>
      <c r="CS4" s="769"/>
      <c r="CT4" s="769"/>
      <c r="CU4" s="769"/>
      <c r="CV4" s="769"/>
      <c r="CW4" s="769"/>
      <c r="CX4" s="769"/>
      <c r="CY4" s="769"/>
      <c r="CZ4" s="769"/>
      <c r="DA4" s="769"/>
      <c r="DB4" s="769"/>
      <c r="DC4" s="769"/>
      <c r="DD4" s="769"/>
      <c r="DE4" s="769"/>
      <c r="DF4" s="769"/>
      <c r="DG4" s="769"/>
      <c r="DH4" s="769"/>
      <c r="DI4" s="769"/>
      <c r="DJ4" s="769"/>
      <c r="DK4" s="769"/>
      <c r="DL4" s="769"/>
      <c r="DM4" s="769"/>
      <c r="DN4" s="769"/>
      <c r="DO4" s="769"/>
      <c r="DP4" s="769"/>
      <c r="DQ4" s="769"/>
      <c r="DR4" s="769"/>
      <c r="DS4" s="769"/>
      <c r="DT4" s="769"/>
      <c r="DU4" s="769"/>
      <c r="DV4" s="769"/>
      <c r="DW4" s="769"/>
      <c r="DX4" s="769"/>
      <c r="DY4" s="769"/>
      <c r="DZ4" s="769"/>
      <c r="EA4" s="232"/>
    </row>
    <row r="5" spans="1:131" s="233" customFormat="1" ht="26.25" customHeight="1" x14ac:dyDescent="0.2">
      <c r="A5" s="770" t="s">
        <v>371</v>
      </c>
      <c r="B5" s="771"/>
      <c r="C5" s="771"/>
      <c r="D5" s="771"/>
      <c r="E5" s="771"/>
      <c r="F5" s="771"/>
      <c r="G5" s="771"/>
      <c r="H5" s="771"/>
      <c r="I5" s="771"/>
      <c r="J5" s="771"/>
      <c r="K5" s="771"/>
      <c r="L5" s="771"/>
      <c r="M5" s="771"/>
      <c r="N5" s="771"/>
      <c r="O5" s="771"/>
      <c r="P5" s="772"/>
      <c r="Q5" s="776" t="s">
        <v>372</v>
      </c>
      <c r="R5" s="777"/>
      <c r="S5" s="777"/>
      <c r="T5" s="777"/>
      <c r="U5" s="778"/>
      <c r="V5" s="776" t="s">
        <v>373</v>
      </c>
      <c r="W5" s="777"/>
      <c r="X5" s="777"/>
      <c r="Y5" s="777"/>
      <c r="Z5" s="778"/>
      <c r="AA5" s="776" t="s">
        <v>374</v>
      </c>
      <c r="AB5" s="777"/>
      <c r="AC5" s="777"/>
      <c r="AD5" s="777"/>
      <c r="AE5" s="777"/>
      <c r="AF5" s="782" t="s">
        <v>375</v>
      </c>
      <c r="AG5" s="777"/>
      <c r="AH5" s="777"/>
      <c r="AI5" s="777"/>
      <c r="AJ5" s="783"/>
      <c r="AK5" s="777" t="s">
        <v>376</v>
      </c>
      <c r="AL5" s="777"/>
      <c r="AM5" s="777"/>
      <c r="AN5" s="777"/>
      <c r="AO5" s="778"/>
      <c r="AP5" s="776" t="s">
        <v>377</v>
      </c>
      <c r="AQ5" s="777"/>
      <c r="AR5" s="777"/>
      <c r="AS5" s="777"/>
      <c r="AT5" s="778"/>
      <c r="AU5" s="776" t="s">
        <v>378</v>
      </c>
      <c r="AV5" s="777"/>
      <c r="AW5" s="777"/>
      <c r="AX5" s="777"/>
      <c r="AY5" s="783"/>
      <c r="AZ5" s="230"/>
      <c r="BA5" s="230"/>
      <c r="BB5" s="230"/>
      <c r="BC5" s="230"/>
      <c r="BD5" s="230"/>
      <c r="BE5" s="231"/>
      <c r="BF5" s="231"/>
      <c r="BG5" s="231"/>
      <c r="BH5" s="231"/>
      <c r="BI5" s="231"/>
      <c r="BJ5" s="231"/>
      <c r="BK5" s="231"/>
      <c r="BL5" s="231"/>
      <c r="BM5" s="231"/>
      <c r="BN5" s="231"/>
      <c r="BO5" s="231"/>
      <c r="BP5" s="231"/>
      <c r="BQ5" s="770" t="s">
        <v>379</v>
      </c>
      <c r="BR5" s="771"/>
      <c r="BS5" s="771"/>
      <c r="BT5" s="771"/>
      <c r="BU5" s="771"/>
      <c r="BV5" s="771"/>
      <c r="BW5" s="771"/>
      <c r="BX5" s="771"/>
      <c r="BY5" s="771"/>
      <c r="BZ5" s="771"/>
      <c r="CA5" s="771"/>
      <c r="CB5" s="771"/>
      <c r="CC5" s="771"/>
      <c r="CD5" s="771"/>
      <c r="CE5" s="771"/>
      <c r="CF5" s="771"/>
      <c r="CG5" s="772"/>
      <c r="CH5" s="776" t="s">
        <v>380</v>
      </c>
      <c r="CI5" s="777"/>
      <c r="CJ5" s="777"/>
      <c r="CK5" s="777"/>
      <c r="CL5" s="778"/>
      <c r="CM5" s="776" t="s">
        <v>381</v>
      </c>
      <c r="CN5" s="777"/>
      <c r="CO5" s="777"/>
      <c r="CP5" s="777"/>
      <c r="CQ5" s="778"/>
      <c r="CR5" s="776" t="s">
        <v>382</v>
      </c>
      <c r="CS5" s="777"/>
      <c r="CT5" s="777"/>
      <c r="CU5" s="777"/>
      <c r="CV5" s="778"/>
      <c r="CW5" s="776" t="s">
        <v>383</v>
      </c>
      <c r="CX5" s="777"/>
      <c r="CY5" s="777"/>
      <c r="CZ5" s="777"/>
      <c r="DA5" s="778"/>
      <c r="DB5" s="776" t="s">
        <v>384</v>
      </c>
      <c r="DC5" s="777"/>
      <c r="DD5" s="777"/>
      <c r="DE5" s="777"/>
      <c r="DF5" s="778"/>
      <c r="DG5" s="806" t="s">
        <v>385</v>
      </c>
      <c r="DH5" s="807"/>
      <c r="DI5" s="807"/>
      <c r="DJ5" s="807"/>
      <c r="DK5" s="808"/>
      <c r="DL5" s="806" t="s">
        <v>386</v>
      </c>
      <c r="DM5" s="807"/>
      <c r="DN5" s="807"/>
      <c r="DO5" s="807"/>
      <c r="DP5" s="808"/>
      <c r="DQ5" s="776" t="s">
        <v>387</v>
      </c>
      <c r="DR5" s="777"/>
      <c r="DS5" s="777"/>
      <c r="DT5" s="777"/>
      <c r="DU5" s="778"/>
      <c r="DV5" s="776" t="s">
        <v>378</v>
      </c>
      <c r="DW5" s="777"/>
      <c r="DX5" s="777"/>
      <c r="DY5" s="777"/>
      <c r="DZ5" s="783"/>
      <c r="EA5" s="232"/>
    </row>
    <row r="6" spans="1:131" s="233" customFormat="1" ht="26.25" customHeight="1" thickBot="1" x14ac:dyDescent="0.25">
      <c r="A6" s="773"/>
      <c r="B6" s="774"/>
      <c r="C6" s="774"/>
      <c r="D6" s="774"/>
      <c r="E6" s="774"/>
      <c r="F6" s="774"/>
      <c r="G6" s="774"/>
      <c r="H6" s="774"/>
      <c r="I6" s="774"/>
      <c r="J6" s="774"/>
      <c r="K6" s="774"/>
      <c r="L6" s="774"/>
      <c r="M6" s="774"/>
      <c r="N6" s="774"/>
      <c r="O6" s="774"/>
      <c r="P6" s="775"/>
      <c r="Q6" s="779"/>
      <c r="R6" s="780"/>
      <c r="S6" s="780"/>
      <c r="T6" s="780"/>
      <c r="U6" s="781"/>
      <c r="V6" s="779"/>
      <c r="W6" s="780"/>
      <c r="X6" s="780"/>
      <c r="Y6" s="780"/>
      <c r="Z6" s="781"/>
      <c r="AA6" s="779"/>
      <c r="AB6" s="780"/>
      <c r="AC6" s="780"/>
      <c r="AD6" s="780"/>
      <c r="AE6" s="780"/>
      <c r="AF6" s="784"/>
      <c r="AG6" s="780"/>
      <c r="AH6" s="780"/>
      <c r="AI6" s="780"/>
      <c r="AJ6" s="785"/>
      <c r="AK6" s="780"/>
      <c r="AL6" s="780"/>
      <c r="AM6" s="780"/>
      <c r="AN6" s="780"/>
      <c r="AO6" s="781"/>
      <c r="AP6" s="779"/>
      <c r="AQ6" s="780"/>
      <c r="AR6" s="780"/>
      <c r="AS6" s="780"/>
      <c r="AT6" s="781"/>
      <c r="AU6" s="779"/>
      <c r="AV6" s="780"/>
      <c r="AW6" s="780"/>
      <c r="AX6" s="780"/>
      <c r="AY6" s="785"/>
      <c r="AZ6" s="230"/>
      <c r="BA6" s="230"/>
      <c r="BB6" s="230"/>
      <c r="BC6" s="230"/>
      <c r="BD6" s="230"/>
      <c r="BE6" s="231"/>
      <c r="BF6" s="231"/>
      <c r="BG6" s="231"/>
      <c r="BH6" s="231"/>
      <c r="BI6" s="231"/>
      <c r="BJ6" s="231"/>
      <c r="BK6" s="231"/>
      <c r="BL6" s="231"/>
      <c r="BM6" s="231"/>
      <c r="BN6" s="231"/>
      <c r="BO6" s="231"/>
      <c r="BP6" s="231"/>
      <c r="BQ6" s="773"/>
      <c r="BR6" s="774"/>
      <c r="BS6" s="774"/>
      <c r="BT6" s="774"/>
      <c r="BU6" s="774"/>
      <c r="BV6" s="774"/>
      <c r="BW6" s="774"/>
      <c r="BX6" s="774"/>
      <c r="BY6" s="774"/>
      <c r="BZ6" s="774"/>
      <c r="CA6" s="774"/>
      <c r="CB6" s="774"/>
      <c r="CC6" s="774"/>
      <c r="CD6" s="774"/>
      <c r="CE6" s="774"/>
      <c r="CF6" s="774"/>
      <c r="CG6" s="775"/>
      <c r="CH6" s="779"/>
      <c r="CI6" s="780"/>
      <c r="CJ6" s="780"/>
      <c r="CK6" s="780"/>
      <c r="CL6" s="781"/>
      <c r="CM6" s="779"/>
      <c r="CN6" s="780"/>
      <c r="CO6" s="780"/>
      <c r="CP6" s="780"/>
      <c r="CQ6" s="781"/>
      <c r="CR6" s="779"/>
      <c r="CS6" s="780"/>
      <c r="CT6" s="780"/>
      <c r="CU6" s="780"/>
      <c r="CV6" s="781"/>
      <c r="CW6" s="779"/>
      <c r="CX6" s="780"/>
      <c r="CY6" s="780"/>
      <c r="CZ6" s="780"/>
      <c r="DA6" s="781"/>
      <c r="DB6" s="779"/>
      <c r="DC6" s="780"/>
      <c r="DD6" s="780"/>
      <c r="DE6" s="780"/>
      <c r="DF6" s="781"/>
      <c r="DG6" s="809"/>
      <c r="DH6" s="810"/>
      <c r="DI6" s="810"/>
      <c r="DJ6" s="810"/>
      <c r="DK6" s="811"/>
      <c r="DL6" s="809"/>
      <c r="DM6" s="810"/>
      <c r="DN6" s="810"/>
      <c r="DO6" s="810"/>
      <c r="DP6" s="811"/>
      <c r="DQ6" s="779"/>
      <c r="DR6" s="780"/>
      <c r="DS6" s="780"/>
      <c r="DT6" s="780"/>
      <c r="DU6" s="781"/>
      <c r="DV6" s="779"/>
      <c r="DW6" s="780"/>
      <c r="DX6" s="780"/>
      <c r="DY6" s="780"/>
      <c r="DZ6" s="785"/>
      <c r="EA6" s="232"/>
    </row>
    <row r="7" spans="1:131" s="233" customFormat="1" ht="26.25" customHeight="1" thickTop="1" x14ac:dyDescent="0.2">
      <c r="A7" s="234">
        <v>1</v>
      </c>
      <c r="B7" s="792" t="s">
        <v>388</v>
      </c>
      <c r="C7" s="793"/>
      <c r="D7" s="793"/>
      <c r="E7" s="793"/>
      <c r="F7" s="793"/>
      <c r="G7" s="793"/>
      <c r="H7" s="793"/>
      <c r="I7" s="793"/>
      <c r="J7" s="793"/>
      <c r="K7" s="793"/>
      <c r="L7" s="793"/>
      <c r="M7" s="793"/>
      <c r="N7" s="793"/>
      <c r="O7" s="793"/>
      <c r="P7" s="794"/>
      <c r="Q7" s="795">
        <v>38982</v>
      </c>
      <c r="R7" s="796"/>
      <c r="S7" s="796"/>
      <c r="T7" s="796"/>
      <c r="U7" s="796"/>
      <c r="V7" s="796">
        <v>36536</v>
      </c>
      <c r="W7" s="796"/>
      <c r="X7" s="796"/>
      <c r="Y7" s="796"/>
      <c r="Z7" s="796"/>
      <c r="AA7" s="796">
        <v>2446</v>
      </c>
      <c r="AB7" s="796"/>
      <c r="AC7" s="796"/>
      <c r="AD7" s="796"/>
      <c r="AE7" s="797"/>
      <c r="AF7" s="798">
        <v>2356</v>
      </c>
      <c r="AG7" s="799"/>
      <c r="AH7" s="799"/>
      <c r="AI7" s="799"/>
      <c r="AJ7" s="800"/>
      <c r="AK7" s="801">
        <v>846</v>
      </c>
      <c r="AL7" s="802"/>
      <c r="AM7" s="802"/>
      <c r="AN7" s="802"/>
      <c r="AO7" s="802"/>
      <c r="AP7" s="802">
        <v>34512</v>
      </c>
      <c r="AQ7" s="802"/>
      <c r="AR7" s="802"/>
      <c r="AS7" s="802"/>
      <c r="AT7" s="802"/>
      <c r="AU7" s="803"/>
      <c r="AV7" s="803"/>
      <c r="AW7" s="803"/>
      <c r="AX7" s="803"/>
      <c r="AY7" s="804"/>
      <c r="AZ7" s="230"/>
      <c r="BA7" s="230"/>
      <c r="BB7" s="230"/>
      <c r="BC7" s="230"/>
      <c r="BD7" s="230"/>
      <c r="BE7" s="231"/>
      <c r="BF7" s="231"/>
      <c r="BG7" s="231"/>
      <c r="BH7" s="231"/>
      <c r="BI7" s="231"/>
      <c r="BJ7" s="231"/>
      <c r="BK7" s="231"/>
      <c r="BL7" s="231"/>
      <c r="BM7" s="231"/>
      <c r="BN7" s="231"/>
      <c r="BO7" s="231"/>
      <c r="BP7" s="231"/>
      <c r="BQ7" s="234">
        <v>1</v>
      </c>
      <c r="BR7" s="235"/>
      <c r="BS7" s="789" t="s">
        <v>595</v>
      </c>
      <c r="BT7" s="790"/>
      <c r="BU7" s="790"/>
      <c r="BV7" s="790"/>
      <c r="BW7" s="790"/>
      <c r="BX7" s="790"/>
      <c r="BY7" s="790"/>
      <c r="BZ7" s="790"/>
      <c r="CA7" s="790"/>
      <c r="CB7" s="790"/>
      <c r="CC7" s="790"/>
      <c r="CD7" s="790"/>
      <c r="CE7" s="790"/>
      <c r="CF7" s="790"/>
      <c r="CG7" s="805"/>
      <c r="CH7" s="786">
        <v>18</v>
      </c>
      <c r="CI7" s="787"/>
      <c r="CJ7" s="787"/>
      <c r="CK7" s="787"/>
      <c r="CL7" s="788"/>
      <c r="CM7" s="786">
        <v>273</v>
      </c>
      <c r="CN7" s="787"/>
      <c r="CO7" s="787"/>
      <c r="CP7" s="787"/>
      <c r="CQ7" s="788"/>
      <c r="CR7" s="786">
        <v>200</v>
      </c>
      <c r="CS7" s="787"/>
      <c r="CT7" s="787"/>
      <c r="CU7" s="787"/>
      <c r="CV7" s="788"/>
      <c r="CW7" s="786" t="s">
        <v>587</v>
      </c>
      <c r="CX7" s="787"/>
      <c r="CY7" s="787"/>
      <c r="CZ7" s="787"/>
      <c r="DA7" s="788"/>
      <c r="DB7" s="786" t="s">
        <v>594</v>
      </c>
      <c r="DC7" s="787"/>
      <c r="DD7" s="787"/>
      <c r="DE7" s="787"/>
      <c r="DF7" s="788"/>
      <c r="DG7" s="786" t="s">
        <v>516</v>
      </c>
      <c r="DH7" s="787"/>
      <c r="DI7" s="787"/>
      <c r="DJ7" s="787"/>
      <c r="DK7" s="788"/>
      <c r="DL7" s="786" t="s">
        <v>516</v>
      </c>
      <c r="DM7" s="787"/>
      <c r="DN7" s="787"/>
      <c r="DO7" s="787"/>
      <c r="DP7" s="788"/>
      <c r="DQ7" s="786" t="s">
        <v>516</v>
      </c>
      <c r="DR7" s="787"/>
      <c r="DS7" s="787"/>
      <c r="DT7" s="787"/>
      <c r="DU7" s="788"/>
      <c r="DV7" s="789"/>
      <c r="DW7" s="790"/>
      <c r="DX7" s="790"/>
      <c r="DY7" s="790"/>
      <c r="DZ7" s="791"/>
      <c r="EA7" s="232"/>
    </row>
    <row r="8" spans="1:131" s="233" customFormat="1" ht="26.25" customHeight="1" x14ac:dyDescent="0.2">
      <c r="A8" s="236">
        <v>2</v>
      </c>
      <c r="B8" s="823"/>
      <c r="C8" s="824"/>
      <c r="D8" s="824"/>
      <c r="E8" s="824"/>
      <c r="F8" s="824"/>
      <c r="G8" s="824"/>
      <c r="H8" s="824"/>
      <c r="I8" s="824"/>
      <c r="J8" s="824"/>
      <c r="K8" s="824"/>
      <c r="L8" s="824"/>
      <c r="M8" s="824"/>
      <c r="N8" s="824"/>
      <c r="O8" s="824"/>
      <c r="P8" s="825"/>
      <c r="Q8" s="826"/>
      <c r="R8" s="827"/>
      <c r="S8" s="827"/>
      <c r="T8" s="827"/>
      <c r="U8" s="827"/>
      <c r="V8" s="827"/>
      <c r="W8" s="827"/>
      <c r="X8" s="827"/>
      <c r="Y8" s="827"/>
      <c r="Z8" s="827"/>
      <c r="AA8" s="827"/>
      <c r="AB8" s="827"/>
      <c r="AC8" s="827"/>
      <c r="AD8" s="827"/>
      <c r="AE8" s="828"/>
      <c r="AF8" s="829"/>
      <c r="AG8" s="830"/>
      <c r="AH8" s="830"/>
      <c r="AI8" s="830"/>
      <c r="AJ8" s="831"/>
      <c r="AK8" s="812"/>
      <c r="AL8" s="813"/>
      <c r="AM8" s="813"/>
      <c r="AN8" s="813"/>
      <c r="AO8" s="813"/>
      <c r="AP8" s="813"/>
      <c r="AQ8" s="813"/>
      <c r="AR8" s="813"/>
      <c r="AS8" s="813"/>
      <c r="AT8" s="813"/>
      <c r="AU8" s="814"/>
      <c r="AV8" s="814"/>
      <c r="AW8" s="814"/>
      <c r="AX8" s="814"/>
      <c r="AY8" s="815"/>
      <c r="AZ8" s="230"/>
      <c r="BA8" s="230"/>
      <c r="BB8" s="230"/>
      <c r="BC8" s="230"/>
      <c r="BD8" s="230"/>
      <c r="BE8" s="231"/>
      <c r="BF8" s="231"/>
      <c r="BG8" s="231"/>
      <c r="BH8" s="231"/>
      <c r="BI8" s="231"/>
      <c r="BJ8" s="231"/>
      <c r="BK8" s="231"/>
      <c r="BL8" s="231"/>
      <c r="BM8" s="231"/>
      <c r="BN8" s="231"/>
      <c r="BO8" s="231"/>
      <c r="BP8" s="231"/>
      <c r="BQ8" s="236">
        <v>2</v>
      </c>
      <c r="BR8" s="237" t="s">
        <v>599</v>
      </c>
      <c r="BS8" s="816" t="s">
        <v>596</v>
      </c>
      <c r="BT8" s="817"/>
      <c r="BU8" s="817"/>
      <c r="BV8" s="817"/>
      <c r="BW8" s="817"/>
      <c r="BX8" s="817"/>
      <c r="BY8" s="817"/>
      <c r="BZ8" s="817"/>
      <c r="CA8" s="817"/>
      <c r="CB8" s="817"/>
      <c r="CC8" s="817"/>
      <c r="CD8" s="817"/>
      <c r="CE8" s="817"/>
      <c r="CF8" s="817"/>
      <c r="CG8" s="818"/>
      <c r="CH8" s="819">
        <v>0</v>
      </c>
      <c r="CI8" s="820"/>
      <c r="CJ8" s="820"/>
      <c r="CK8" s="820"/>
      <c r="CL8" s="821"/>
      <c r="CM8" s="819">
        <v>13</v>
      </c>
      <c r="CN8" s="820"/>
      <c r="CO8" s="820"/>
      <c r="CP8" s="820"/>
      <c r="CQ8" s="821"/>
      <c r="CR8" s="819">
        <v>5</v>
      </c>
      <c r="CS8" s="820"/>
      <c r="CT8" s="820"/>
      <c r="CU8" s="820"/>
      <c r="CV8" s="821"/>
      <c r="CW8" s="819" t="s">
        <v>587</v>
      </c>
      <c r="CX8" s="820"/>
      <c r="CY8" s="820"/>
      <c r="CZ8" s="820"/>
      <c r="DA8" s="821"/>
      <c r="DB8" s="819" t="s">
        <v>587</v>
      </c>
      <c r="DC8" s="820"/>
      <c r="DD8" s="820"/>
      <c r="DE8" s="820"/>
      <c r="DF8" s="821"/>
      <c r="DG8" s="819" t="s">
        <v>516</v>
      </c>
      <c r="DH8" s="820"/>
      <c r="DI8" s="820"/>
      <c r="DJ8" s="820"/>
      <c r="DK8" s="821"/>
      <c r="DL8" s="819" t="s">
        <v>516</v>
      </c>
      <c r="DM8" s="820"/>
      <c r="DN8" s="820"/>
      <c r="DO8" s="820"/>
      <c r="DP8" s="821"/>
      <c r="DQ8" s="819" t="s">
        <v>516</v>
      </c>
      <c r="DR8" s="820"/>
      <c r="DS8" s="820"/>
      <c r="DT8" s="820"/>
      <c r="DU8" s="821"/>
      <c r="DV8" s="816"/>
      <c r="DW8" s="817"/>
      <c r="DX8" s="817"/>
      <c r="DY8" s="817"/>
      <c r="DZ8" s="822"/>
      <c r="EA8" s="232"/>
    </row>
    <row r="9" spans="1:131" s="233" customFormat="1" ht="26.25" customHeight="1" x14ac:dyDescent="0.2">
      <c r="A9" s="236">
        <v>3</v>
      </c>
      <c r="B9" s="823"/>
      <c r="C9" s="824"/>
      <c r="D9" s="824"/>
      <c r="E9" s="824"/>
      <c r="F9" s="824"/>
      <c r="G9" s="824"/>
      <c r="H9" s="824"/>
      <c r="I9" s="824"/>
      <c r="J9" s="824"/>
      <c r="K9" s="824"/>
      <c r="L9" s="824"/>
      <c r="M9" s="824"/>
      <c r="N9" s="824"/>
      <c r="O9" s="824"/>
      <c r="P9" s="825"/>
      <c r="Q9" s="826"/>
      <c r="R9" s="827"/>
      <c r="S9" s="827"/>
      <c r="T9" s="827"/>
      <c r="U9" s="827"/>
      <c r="V9" s="827"/>
      <c r="W9" s="827"/>
      <c r="X9" s="827"/>
      <c r="Y9" s="827"/>
      <c r="Z9" s="827"/>
      <c r="AA9" s="827"/>
      <c r="AB9" s="827"/>
      <c r="AC9" s="827"/>
      <c r="AD9" s="827"/>
      <c r="AE9" s="828"/>
      <c r="AF9" s="829"/>
      <c r="AG9" s="830"/>
      <c r="AH9" s="830"/>
      <c r="AI9" s="830"/>
      <c r="AJ9" s="831"/>
      <c r="AK9" s="812"/>
      <c r="AL9" s="813"/>
      <c r="AM9" s="813"/>
      <c r="AN9" s="813"/>
      <c r="AO9" s="813"/>
      <c r="AP9" s="813"/>
      <c r="AQ9" s="813"/>
      <c r="AR9" s="813"/>
      <c r="AS9" s="813"/>
      <c r="AT9" s="813"/>
      <c r="AU9" s="814"/>
      <c r="AV9" s="814"/>
      <c r="AW9" s="814"/>
      <c r="AX9" s="814"/>
      <c r="AY9" s="815"/>
      <c r="AZ9" s="230"/>
      <c r="BA9" s="230"/>
      <c r="BB9" s="230"/>
      <c r="BC9" s="230"/>
      <c r="BD9" s="230"/>
      <c r="BE9" s="231"/>
      <c r="BF9" s="231"/>
      <c r="BG9" s="231"/>
      <c r="BH9" s="231"/>
      <c r="BI9" s="231"/>
      <c r="BJ9" s="231"/>
      <c r="BK9" s="231"/>
      <c r="BL9" s="231"/>
      <c r="BM9" s="231"/>
      <c r="BN9" s="231"/>
      <c r="BO9" s="231"/>
      <c r="BP9" s="231"/>
      <c r="BQ9" s="236">
        <v>3</v>
      </c>
      <c r="BR9" s="237"/>
      <c r="BS9" s="816" t="s">
        <v>597</v>
      </c>
      <c r="BT9" s="817"/>
      <c r="BU9" s="817"/>
      <c r="BV9" s="817"/>
      <c r="BW9" s="817"/>
      <c r="BX9" s="817"/>
      <c r="BY9" s="817"/>
      <c r="BZ9" s="817"/>
      <c r="CA9" s="817"/>
      <c r="CB9" s="817"/>
      <c r="CC9" s="817"/>
      <c r="CD9" s="817"/>
      <c r="CE9" s="817"/>
      <c r="CF9" s="817"/>
      <c r="CG9" s="818"/>
      <c r="CH9" s="819">
        <v>-20</v>
      </c>
      <c r="CI9" s="820"/>
      <c r="CJ9" s="820"/>
      <c r="CK9" s="820"/>
      <c r="CL9" s="821"/>
      <c r="CM9" s="819">
        <v>275</v>
      </c>
      <c r="CN9" s="820"/>
      <c r="CO9" s="820"/>
      <c r="CP9" s="820"/>
      <c r="CQ9" s="821"/>
      <c r="CR9" s="819">
        <v>6</v>
      </c>
      <c r="CS9" s="820"/>
      <c r="CT9" s="820"/>
      <c r="CU9" s="820"/>
      <c r="CV9" s="821"/>
      <c r="CW9" s="819" t="s">
        <v>587</v>
      </c>
      <c r="CX9" s="820"/>
      <c r="CY9" s="820"/>
      <c r="CZ9" s="820"/>
      <c r="DA9" s="821"/>
      <c r="DB9" s="819" t="s">
        <v>587</v>
      </c>
      <c r="DC9" s="820"/>
      <c r="DD9" s="820"/>
      <c r="DE9" s="820"/>
      <c r="DF9" s="821"/>
      <c r="DG9" s="819" t="s">
        <v>516</v>
      </c>
      <c r="DH9" s="820"/>
      <c r="DI9" s="820"/>
      <c r="DJ9" s="820"/>
      <c r="DK9" s="821"/>
      <c r="DL9" s="819" t="s">
        <v>516</v>
      </c>
      <c r="DM9" s="820"/>
      <c r="DN9" s="820"/>
      <c r="DO9" s="820"/>
      <c r="DP9" s="821"/>
      <c r="DQ9" s="819" t="s">
        <v>516</v>
      </c>
      <c r="DR9" s="820"/>
      <c r="DS9" s="820"/>
      <c r="DT9" s="820"/>
      <c r="DU9" s="821"/>
      <c r="DV9" s="816"/>
      <c r="DW9" s="817"/>
      <c r="DX9" s="817"/>
      <c r="DY9" s="817"/>
      <c r="DZ9" s="822"/>
      <c r="EA9" s="232"/>
    </row>
    <row r="10" spans="1:131" s="233" customFormat="1" ht="26.25" customHeight="1" x14ac:dyDescent="0.2">
      <c r="A10" s="236">
        <v>4</v>
      </c>
      <c r="B10" s="823"/>
      <c r="C10" s="824"/>
      <c r="D10" s="824"/>
      <c r="E10" s="824"/>
      <c r="F10" s="824"/>
      <c r="G10" s="824"/>
      <c r="H10" s="824"/>
      <c r="I10" s="824"/>
      <c r="J10" s="824"/>
      <c r="K10" s="824"/>
      <c r="L10" s="824"/>
      <c r="M10" s="824"/>
      <c r="N10" s="824"/>
      <c r="O10" s="824"/>
      <c r="P10" s="825"/>
      <c r="Q10" s="826"/>
      <c r="R10" s="827"/>
      <c r="S10" s="827"/>
      <c r="T10" s="827"/>
      <c r="U10" s="827"/>
      <c r="V10" s="827"/>
      <c r="W10" s="827"/>
      <c r="X10" s="827"/>
      <c r="Y10" s="827"/>
      <c r="Z10" s="827"/>
      <c r="AA10" s="827"/>
      <c r="AB10" s="827"/>
      <c r="AC10" s="827"/>
      <c r="AD10" s="827"/>
      <c r="AE10" s="828"/>
      <c r="AF10" s="829"/>
      <c r="AG10" s="830"/>
      <c r="AH10" s="830"/>
      <c r="AI10" s="830"/>
      <c r="AJ10" s="831"/>
      <c r="AK10" s="812"/>
      <c r="AL10" s="813"/>
      <c r="AM10" s="813"/>
      <c r="AN10" s="813"/>
      <c r="AO10" s="813"/>
      <c r="AP10" s="813"/>
      <c r="AQ10" s="813"/>
      <c r="AR10" s="813"/>
      <c r="AS10" s="813"/>
      <c r="AT10" s="813"/>
      <c r="AU10" s="814"/>
      <c r="AV10" s="814"/>
      <c r="AW10" s="814"/>
      <c r="AX10" s="814"/>
      <c r="AY10" s="815"/>
      <c r="AZ10" s="230"/>
      <c r="BA10" s="230"/>
      <c r="BB10" s="230"/>
      <c r="BC10" s="230"/>
      <c r="BD10" s="230"/>
      <c r="BE10" s="231"/>
      <c r="BF10" s="231"/>
      <c r="BG10" s="231"/>
      <c r="BH10" s="231"/>
      <c r="BI10" s="231"/>
      <c r="BJ10" s="231"/>
      <c r="BK10" s="231"/>
      <c r="BL10" s="231"/>
      <c r="BM10" s="231"/>
      <c r="BN10" s="231"/>
      <c r="BO10" s="231"/>
      <c r="BP10" s="231"/>
      <c r="BQ10" s="236">
        <v>4</v>
      </c>
      <c r="BR10" s="237" t="s">
        <v>599</v>
      </c>
      <c r="BS10" s="816" t="s">
        <v>598</v>
      </c>
      <c r="BT10" s="817"/>
      <c r="BU10" s="817"/>
      <c r="BV10" s="817"/>
      <c r="BW10" s="817"/>
      <c r="BX10" s="817"/>
      <c r="BY10" s="817"/>
      <c r="BZ10" s="817"/>
      <c r="CA10" s="817"/>
      <c r="CB10" s="817"/>
      <c r="CC10" s="817"/>
      <c r="CD10" s="817"/>
      <c r="CE10" s="817"/>
      <c r="CF10" s="817"/>
      <c r="CG10" s="818"/>
      <c r="CH10" s="819">
        <v>21</v>
      </c>
      <c r="CI10" s="820"/>
      <c r="CJ10" s="820"/>
      <c r="CK10" s="820"/>
      <c r="CL10" s="821"/>
      <c r="CM10" s="819">
        <v>189</v>
      </c>
      <c r="CN10" s="820"/>
      <c r="CO10" s="820"/>
      <c r="CP10" s="820"/>
      <c r="CQ10" s="821"/>
      <c r="CR10" s="819">
        <v>4</v>
      </c>
      <c r="CS10" s="820"/>
      <c r="CT10" s="820"/>
      <c r="CU10" s="820"/>
      <c r="CV10" s="821"/>
      <c r="CW10" s="819">
        <v>6</v>
      </c>
      <c r="CX10" s="820"/>
      <c r="CY10" s="820"/>
      <c r="CZ10" s="820"/>
      <c r="DA10" s="821"/>
      <c r="DB10" s="819" t="s">
        <v>587</v>
      </c>
      <c r="DC10" s="820"/>
      <c r="DD10" s="820"/>
      <c r="DE10" s="820"/>
      <c r="DF10" s="821"/>
      <c r="DG10" s="819" t="s">
        <v>587</v>
      </c>
      <c r="DH10" s="820"/>
      <c r="DI10" s="820"/>
      <c r="DJ10" s="820"/>
      <c r="DK10" s="821"/>
      <c r="DL10" s="819">
        <v>4</v>
      </c>
      <c r="DM10" s="820"/>
      <c r="DN10" s="820"/>
      <c r="DO10" s="820"/>
      <c r="DP10" s="821"/>
      <c r="DQ10" s="819">
        <v>0</v>
      </c>
      <c r="DR10" s="820"/>
      <c r="DS10" s="820"/>
      <c r="DT10" s="820"/>
      <c r="DU10" s="821"/>
      <c r="DV10" s="816"/>
      <c r="DW10" s="817"/>
      <c r="DX10" s="817"/>
      <c r="DY10" s="817"/>
      <c r="DZ10" s="822"/>
      <c r="EA10" s="232"/>
    </row>
    <row r="11" spans="1:131" s="233" customFormat="1" ht="26.25" customHeight="1" x14ac:dyDescent="0.2">
      <c r="A11" s="236">
        <v>5</v>
      </c>
      <c r="B11" s="823"/>
      <c r="C11" s="824"/>
      <c r="D11" s="824"/>
      <c r="E11" s="824"/>
      <c r="F11" s="824"/>
      <c r="G11" s="824"/>
      <c r="H11" s="824"/>
      <c r="I11" s="824"/>
      <c r="J11" s="824"/>
      <c r="K11" s="824"/>
      <c r="L11" s="824"/>
      <c r="M11" s="824"/>
      <c r="N11" s="824"/>
      <c r="O11" s="824"/>
      <c r="P11" s="825"/>
      <c r="Q11" s="826"/>
      <c r="R11" s="827"/>
      <c r="S11" s="827"/>
      <c r="T11" s="827"/>
      <c r="U11" s="827"/>
      <c r="V11" s="827"/>
      <c r="W11" s="827"/>
      <c r="X11" s="827"/>
      <c r="Y11" s="827"/>
      <c r="Z11" s="827"/>
      <c r="AA11" s="827"/>
      <c r="AB11" s="827"/>
      <c r="AC11" s="827"/>
      <c r="AD11" s="827"/>
      <c r="AE11" s="828"/>
      <c r="AF11" s="829"/>
      <c r="AG11" s="830"/>
      <c r="AH11" s="830"/>
      <c r="AI11" s="830"/>
      <c r="AJ11" s="831"/>
      <c r="AK11" s="812"/>
      <c r="AL11" s="813"/>
      <c r="AM11" s="813"/>
      <c r="AN11" s="813"/>
      <c r="AO11" s="813"/>
      <c r="AP11" s="813"/>
      <c r="AQ11" s="813"/>
      <c r="AR11" s="813"/>
      <c r="AS11" s="813"/>
      <c r="AT11" s="813"/>
      <c r="AU11" s="814"/>
      <c r="AV11" s="814"/>
      <c r="AW11" s="814"/>
      <c r="AX11" s="814"/>
      <c r="AY11" s="815"/>
      <c r="AZ11" s="230"/>
      <c r="BA11" s="230"/>
      <c r="BB11" s="230"/>
      <c r="BC11" s="230"/>
      <c r="BD11" s="230"/>
      <c r="BE11" s="231"/>
      <c r="BF11" s="231"/>
      <c r="BG11" s="231"/>
      <c r="BH11" s="231"/>
      <c r="BI11" s="231"/>
      <c r="BJ11" s="231"/>
      <c r="BK11" s="231"/>
      <c r="BL11" s="231"/>
      <c r="BM11" s="231"/>
      <c r="BN11" s="231"/>
      <c r="BO11" s="231"/>
      <c r="BP11" s="231"/>
      <c r="BQ11" s="236">
        <v>5</v>
      </c>
      <c r="BR11" s="237"/>
      <c r="BS11" s="816"/>
      <c r="BT11" s="817"/>
      <c r="BU11" s="817"/>
      <c r="BV11" s="817"/>
      <c r="BW11" s="817"/>
      <c r="BX11" s="817"/>
      <c r="BY11" s="817"/>
      <c r="BZ11" s="817"/>
      <c r="CA11" s="817"/>
      <c r="CB11" s="817"/>
      <c r="CC11" s="817"/>
      <c r="CD11" s="817"/>
      <c r="CE11" s="817"/>
      <c r="CF11" s="817"/>
      <c r="CG11" s="81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16"/>
      <c r="DW11" s="817"/>
      <c r="DX11" s="817"/>
      <c r="DY11" s="817"/>
      <c r="DZ11" s="822"/>
      <c r="EA11" s="232"/>
    </row>
    <row r="12" spans="1:131" s="233" customFormat="1" ht="26.25" customHeight="1" x14ac:dyDescent="0.2">
      <c r="A12" s="236">
        <v>6</v>
      </c>
      <c r="B12" s="823"/>
      <c r="C12" s="824"/>
      <c r="D12" s="824"/>
      <c r="E12" s="824"/>
      <c r="F12" s="824"/>
      <c r="G12" s="824"/>
      <c r="H12" s="824"/>
      <c r="I12" s="824"/>
      <c r="J12" s="824"/>
      <c r="K12" s="824"/>
      <c r="L12" s="824"/>
      <c r="M12" s="824"/>
      <c r="N12" s="824"/>
      <c r="O12" s="824"/>
      <c r="P12" s="825"/>
      <c r="Q12" s="826"/>
      <c r="R12" s="827"/>
      <c r="S12" s="827"/>
      <c r="T12" s="827"/>
      <c r="U12" s="827"/>
      <c r="V12" s="827"/>
      <c r="W12" s="827"/>
      <c r="X12" s="827"/>
      <c r="Y12" s="827"/>
      <c r="Z12" s="827"/>
      <c r="AA12" s="827"/>
      <c r="AB12" s="827"/>
      <c r="AC12" s="827"/>
      <c r="AD12" s="827"/>
      <c r="AE12" s="828"/>
      <c r="AF12" s="829"/>
      <c r="AG12" s="830"/>
      <c r="AH12" s="830"/>
      <c r="AI12" s="830"/>
      <c r="AJ12" s="831"/>
      <c r="AK12" s="812"/>
      <c r="AL12" s="813"/>
      <c r="AM12" s="813"/>
      <c r="AN12" s="813"/>
      <c r="AO12" s="813"/>
      <c r="AP12" s="813"/>
      <c r="AQ12" s="813"/>
      <c r="AR12" s="813"/>
      <c r="AS12" s="813"/>
      <c r="AT12" s="813"/>
      <c r="AU12" s="814"/>
      <c r="AV12" s="814"/>
      <c r="AW12" s="814"/>
      <c r="AX12" s="814"/>
      <c r="AY12" s="815"/>
      <c r="AZ12" s="230"/>
      <c r="BA12" s="230"/>
      <c r="BB12" s="230"/>
      <c r="BC12" s="230"/>
      <c r="BD12" s="230"/>
      <c r="BE12" s="231"/>
      <c r="BF12" s="231"/>
      <c r="BG12" s="231"/>
      <c r="BH12" s="231"/>
      <c r="BI12" s="231"/>
      <c r="BJ12" s="231"/>
      <c r="BK12" s="231"/>
      <c r="BL12" s="231"/>
      <c r="BM12" s="231"/>
      <c r="BN12" s="231"/>
      <c r="BO12" s="231"/>
      <c r="BP12" s="231"/>
      <c r="BQ12" s="236">
        <v>6</v>
      </c>
      <c r="BR12" s="237"/>
      <c r="BS12" s="816"/>
      <c r="BT12" s="817"/>
      <c r="BU12" s="817"/>
      <c r="BV12" s="817"/>
      <c r="BW12" s="817"/>
      <c r="BX12" s="817"/>
      <c r="BY12" s="817"/>
      <c r="BZ12" s="817"/>
      <c r="CA12" s="817"/>
      <c r="CB12" s="817"/>
      <c r="CC12" s="817"/>
      <c r="CD12" s="817"/>
      <c r="CE12" s="817"/>
      <c r="CF12" s="817"/>
      <c r="CG12" s="81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16"/>
      <c r="DW12" s="817"/>
      <c r="DX12" s="817"/>
      <c r="DY12" s="817"/>
      <c r="DZ12" s="822"/>
      <c r="EA12" s="232"/>
    </row>
    <row r="13" spans="1:131" s="233" customFormat="1" ht="26.25" customHeight="1" x14ac:dyDescent="0.2">
      <c r="A13" s="236">
        <v>7</v>
      </c>
      <c r="B13" s="823"/>
      <c r="C13" s="824"/>
      <c r="D13" s="824"/>
      <c r="E13" s="824"/>
      <c r="F13" s="824"/>
      <c r="G13" s="824"/>
      <c r="H13" s="824"/>
      <c r="I13" s="824"/>
      <c r="J13" s="824"/>
      <c r="K13" s="824"/>
      <c r="L13" s="824"/>
      <c r="M13" s="824"/>
      <c r="N13" s="824"/>
      <c r="O13" s="824"/>
      <c r="P13" s="825"/>
      <c r="Q13" s="826"/>
      <c r="R13" s="827"/>
      <c r="S13" s="827"/>
      <c r="T13" s="827"/>
      <c r="U13" s="827"/>
      <c r="V13" s="827"/>
      <c r="W13" s="827"/>
      <c r="X13" s="827"/>
      <c r="Y13" s="827"/>
      <c r="Z13" s="827"/>
      <c r="AA13" s="827"/>
      <c r="AB13" s="827"/>
      <c r="AC13" s="827"/>
      <c r="AD13" s="827"/>
      <c r="AE13" s="828"/>
      <c r="AF13" s="829"/>
      <c r="AG13" s="830"/>
      <c r="AH13" s="830"/>
      <c r="AI13" s="830"/>
      <c r="AJ13" s="831"/>
      <c r="AK13" s="812"/>
      <c r="AL13" s="813"/>
      <c r="AM13" s="813"/>
      <c r="AN13" s="813"/>
      <c r="AO13" s="813"/>
      <c r="AP13" s="813"/>
      <c r="AQ13" s="813"/>
      <c r="AR13" s="813"/>
      <c r="AS13" s="813"/>
      <c r="AT13" s="813"/>
      <c r="AU13" s="814"/>
      <c r="AV13" s="814"/>
      <c r="AW13" s="814"/>
      <c r="AX13" s="814"/>
      <c r="AY13" s="815"/>
      <c r="AZ13" s="230"/>
      <c r="BA13" s="230"/>
      <c r="BB13" s="230"/>
      <c r="BC13" s="230"/>
      <c r="BD13" s="230"/>
      <c r="BE13" s="231"/>
      <c r="BF13" s="231"/>
      <c r="BG13" s="231"/>
      <c r="BH13" s="231"/>
      <c r="BI13" s="231"/>
      <c r="BJ13" s="231"/>
      <c r="BK13" s="231"/>
      <c r="BL13" s="231"/>
      <c r="BM13" s="231"/>
      <c r="BN13" s="231"/>
      <c r="BO13" s="231"/>
      <c r="BP13" s="231"/>
      <c r="BQ13" s="236">
        <v>7</v>
      </c>
      <c r="BR13" s="237"/>
      <c r="BS13" s="816"/>
      <c r="BT13" s="817"/>
      <c r="BU13" s="817"/>
      <c r="BV13" s="817"/>
      <c r="BW13" s="817"/>
      <c r="BX13" s="817"/>
      <c r="BY13" s="817"/>
      <c r="BZ13" s="817"/>
      <c r="CA13" s="817"/>
      <c r="CB13" s="817"/>
      <c r="CC13" s="817"/>
      <c r="CD13" s="817"/>
      <c r="CE13" s="817"/>
      <c r="CF13" s="817"/>
      <c r="CG13" s="81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16"/>
      <c r="DW13" s="817"/>
      <c r="DX13" s="817"/>
      <c r="DY13" s="817"/>
      <c r="DZ13" s="822"/>
      <c r="EA13" s="232"/>
    </row>
    <row r="14" spans="1:131" s="233" customFormat="1" ht="26.25" customHeight="1" x14ac:dyDescent="0.2">
      <c r="A14" s="236">
        <v>8</v>
      </c>
      <c r="B14" s="823"/>
      <c r="C14" s="824"/>
      <c r="D14" s="824"/>
      <c r="E14" s="824"/>
      <c r="F14" s="824"/>
      <c r="G14" s="824"/>
      <c r="H14" s="824"/>
      <c r="I14" s="824"/>
      <c r="J14" s="824"/>
      <c r="K14" s="824"/>
      <c r="L14" s="824"/>
      <c r="M14" s="824"/>
      <c r="N14" s="824"/>
      <c r="O14" s="824"/>
      <c r="P14" s="825"/>
      <c r="Q14" s="826"/>
      <c r="R14" s="827"/>
      <c r="S14" s="827"/>
      <c r="T14" s="827"/>
      <c r="U14" s="827"/>
      <c r="V14" s="827"/>
      <c r="W14" s="827"/>
      <c r="X14" s="827"/>
      <c r="Y14" s="827"/>
      <c r="Z14" s="827"/>
      <c r="AA14" s="827"/>
      <c r="AB14" s="827"/>
      <c r="AC14" s="827"/>
      <c r="AD14" s="827"/>
      <c r="AE14" s="828"/>
      <c r="AF14" s="829"/>
      <c r="AG14" s="830"/>
      <c r="AH14" s="830"/>
      <c r="AI14" s="830"/>
      <c r="AJ14" s="831"/>
      <c r="AK14" s="812"/>
      <c r="AL14" s="813"/>
      <c r="AM14" s="813"/>
      <c r="AN14" s="813"/>
      <c r="AO14" s="813"/>
      <c r="AP14" s="813"/>
      <c r="AQ14" s="813"/>
      <c r="AR14" s="813"/>
      <c r="AS14" s="813"/>
      <c r="AT14" s="813"/>
      <c r="AU14" s="814"/>
      <c r="AV14" s="814"/>
      <c r="AW14" s="814"/>
      <c r="AX14" s="814"/>
      <c r="AY14" s="815"/>
      <c r="AZ14" s="230"/>
      <c r="BA14" s="230"/>
      <c r="BB14" s="230"/>
      <c r="BC14" s="230"/>
      <c r="BD14" s="230"/>
      <c r="BE14" s="231"/>
      <c r="BF14" s="231"/>
      <c r="BG14" s="231"/>
      <c r="BH14" s="231"/>
      <c r="BI14" s="231"/>
      <c r="BJ14" s="231"/>
      <c r="BK14" s="231"/>
      <c r="BL14" s="231"/>
      <c r="BM14" s="231"/>
      <c r="BN14" s="231"/>
      <c r="BO14" s="231"/>
      <c r="BP14" s="231"/>
      <c r="BQ14" s="236">
        <v>8</v>
      </c>
      <c r="BR14" s="237"/>
      <c r="BS14" s="816"/>
      <c r="BT14" s="817"/>
      <c r="BU14" s="817"/>
      <c r="BV14" s="817"/>
      <c r="BW14" s="817"/>
      <c r="BX14" s="817"/>
      <c r="BY14" s="817"/>
      <c r="BZ14" s="817"/>
      <c r="CA14" s="817"/>
      <c r="CB14" s="817"/>
      <c r="CC14" s="817"/>
      <c r="CD14" s="817"/>
      <c r="CE14" s="817"/>
      <c r="CF14" s="817"/>
      <c r="CG14" s="81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16"/>
      <c r="DW14" s="817"/>
      <c r="DX14" s="817"/>
      <c r="DY14" s="817"/>
      <c r="DZ14" s="822"/>
      <c r="EA14" s="232"/>
    </row>
    <row r="15" spans="1:131" s="233" customFormat="1" ht="26.25" customHeight="1" x14ac:dyDescent="0.2">
      <c r="A15" s="236">
        <v>9</v>
      </c>
      <c r="B15" s="823"/>
      <c r="C15" s="824"/>
      <c r="D15" s="824"/>
      <c r="E15" s="824"/>
      <c r="F15" s="824"/>
      <c r="G15" s="824"/>
      <c r="H15" s="824"/>
      <c r="I15" s="824"/>
      <c r="J15" s="824"/>
      <c r="K15" s="824"/>
      <c r="L15" s="824"/>
      <c r="M15" s="824"/>
      <c r="N15" s="824"/>
      <c r="O15" s="824"/>
      <c r="P15" s="825"/>
      <c r="Q15" s="826"/>
      <c r="R15" s="827"/>
      <c r="S15" s="827"/>
      <c r="T15" s="827"/>
      <c r="U15" s="827"/>
      <c r="V15" s="827"/>
      <c r="W15" s="827"/>
      <c r="X15" s="827"/>
      <c r="Y15" s="827"/>
      <c r="Z15" s="827"/>
      <c r="AA15" s="827"/>
      <c r="AB15" s="827"/>
      <c r="AC15" s="827"/>
      <c r="AD15" s="827"/>
      <c r="AE15" s="828"/>
      <c r="AF15" s="829"/>
      <c r="AG15" s="830"/>
      <c r="AH15" s="830"/>
      <c r="AI15" s="830"/>
      <c r="AJ15" s="831"/>
      <c r="AK15" s="812"/>
      <c r="AL15" s="813"/>
      <c r="AM15" s="813"/>
      <c r="AN15" s="813"/>
      <c r="AO15" s="813"/>
      <c r="AP15" s="813"/>
      <c r="AQ15" s="813"/>
      <c r="AR15" s="813"/>
      <c r="AS15" s="813"/>
      <c r="AT15" s="813"/>
      <c r="AU15" s="814"/>
      <c r="AV15" s="814"/>
      <c r="AW15" s="814"/>
      <c r="AX15" s="814"/>
      <c r="AY15" s="815"/>
      <c r="AZ15" s="230"/>
      <c r="BA15" s="230"/>
      <c r="BB15" s="230"/>
      <c r="BC15" s="230"/>
      <c r="BD15" s="230"/>
      <c r="BE15" s="231"/>
      <c r="BF15" s="231"/>
      <c r="BG15" s="231"/>
      <c r="BH15" s="231"/>
      <c r="BI15" s="231"/>
      <c r="BJ15" s="231"/>
      <c r="BK15" s="231"/>
      <c r="BL15" s="231"/>
      <c r="BM15" s="231"/>
      <c r="BN15" s="231"/>
      <c r="BO15" s="231"/>
      <c r="BP15" s="231"/>
      <c r="BQ15" s="236">
        <v>9</v>
      </c>
      <c r="BR15" s="237"/>
      <c r="BS15" s="816"/>
      <c r="BT15" s="817"/>
      <c r="BU15" s="817"/>
      <c r="BV15" s="817"/>
      <c r="BW15" s="817"/>
      <c r="BX15" s="817"/>
      <c r="BY15" s="817"/>
      <c r="BZ15" s="817"/>
      <c r="CA15" s="817"/>
      <c r="CB15" s="817"/>
      <c r="CC15" s="817"/>
      <c r="CD15" s="817"/>
      <c r="CE15" s="817"/>
      <c r="CF15" s="817"/>
      <c r="CG15" s="81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16"/>
      <c r="DW15" s="817"/>
      <c r="DX15" s="817"/>
      <c r="DY15" s="817"/>
      <c r="DZ15" s="822"/>
      <c r="EA15" s="232"/>
    </row>
    <row r="16" spans="1:131" s="233" customFormat="1" ht="26.25" customHeight="1" x14ac:dyDescent="0.2">
      <c r="A16" s="236">
        <v>10</v>
      </c>
      <c r="B16" s="823"/>
      <c r="C16" s="824"/>
      <c r="D16" s="824"/>
      <c r="E16" s="824"/>
      <c r="F16" s="824"/>
      <c r="G16" s="824"/>
      <c r="H16" s="824"/>
      <c r="I16" s="824"/>
      <c r="J16" s="824"/>
      <c r="K16" s="824"/>
      <c r="L16" s="824"/>
      <c r="M16" s="824"/>
      <c r="N16" s="824"/>
      <c r="O16" s="824"/>
      <c r="P16" s="825"/>
      <c r="Q16" s="826"/>
      <c r="R16" s="827"/>
      <c r="S16" s="827"/>
      <c r="T16" s="827"/>
      <c r="U16" s="827"/>
      <c r="V16" s="827"/>
      <c r="W16" s="827"/>
      <c r="X16" s="827"/>
      <c r="Y16" s="827"/>
      <c r="Z16" s="827"/>
      <c r="AA16" s="827"/>
      <c r="AB16" s="827"/>
      <c r="AC16" s="827"/>
      <c r="AD16" s="827"/>
      <c r="AE16" s="828"/>
      <c r="AF16" s="829"/>
      <c r="AG16" s="830"/>
      <c r="AH16" s="830"/>
      <c r="AI16" s="830"/>
      <c r="AJ16" s="831"/>
      <c r="AK16" s="812"/>
      <c r="AL16" s="813"/>
      <c r="AM16" s="813"/>
      <c r="AN16" s="813"/>
      <c r="AO16" s="813"/>
      <c r="AP16" s="813"/>
      <c r="AQ16" s="813"/>
      <c r="AR16" s="813"/>
      <c r="AS16" s="813"/>
      <c r="AT16" s="813"/>
      <c r="AU16" s="814"/>
      <c r="AV16" s="814"/>
      <c r="AW16" s="814"/>
      <c r="AX16" s="814"/>
      <c r="AY16" s="815"/>
      <c r="AZ16" s="230"/>
      <c r="BA16" s="230"/>
      <c r="BB16" s="230"/>
      <c r="BC16" s="230"/>
      <c r="BD16" s="230"/>
      <c r="BE16" s="231"/>
      <c r="BF16" s="231"/>
      <c r="BG16" s="231"/>
      <c r="BH16" s="231"/>
      <c r="BI16" s="231"/>
      <c r="BJ16" s="231"/>
      <c r="BK16" s="231"/>
      <c r="BL16" s="231"/>
      <c r="BM16" s="231"/>
      <c r="BN16" s="231"/>
      <c r="BO16" s="231"/>
      <c r="BP16" s="231"/>
      <c r="BQ16" s="236">
        <v>10</v>
      </c>
      <c r="BR16" s="237"/>
      <c r="BS16" s="816"/>
      <c r="BT16" s="817"/>
      <c r="BU16" s="817"/>
      <c r="BV16" s="817"/>
      <c r="BW16" s="817"/>
      <c r="BX16" s="817"/>
      <c r="BY16" s="817"/>
      <c r="BZ16" s="817"/>
      <c r="CA16" s="817"/>
      <c r="CB16" s="817"/>
      <c r="CC16" s="817"/>
      <c r="CD16" s="817"/>
      <c r="CE16" s="817"/>
      <c r="CF16" s="817"/>
      <c r="CG16" s="81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16"/>
      <c r="DW16" s="817"/>
      <c r="DX16" s="817"/>
      <c r="DY16" s="817"/>
      <c r="DZ16" s="822"/>
      <c r="EA16" s="232"/>
    </row>
    <row r="17" spans="1:131" s="233" customFormat="1" ht="26.25" customHeight="1" x14ac:dyDescent="0.2">
      <c r="A17" s="236">
        <v>11</v>
      </c>
      <c r="B17" s="823"/>
      <c r="C17" s="824"/>
      <c r="D17" s="824"/>
      <c r="E17" s="824"/>
      <c r="F17" s="824"/>
      <c r="G17" s="824"/>
      <c r="H17" s="824"/>
      <c r="I17" s="824"/>
      <c r="J17" s="824"/>
      <c r="K17" s="824"/>
      <c r="L17" s="824"/>
      <c r="M17" s="824"/>
      <c r="N17" s="824"/>
      <c r="O17" s="824"/>
      <c r="P17" s="825"/>
      <c r="Q17" s="826"/>
      <c r="R17" s="827"/>
      <c r="S17" s="827"/>
      <c r="T17" s="827"/>
      <c r="U17" s="827"/>
      <c r="V17" s="827"/>
      <c r="W17" s="827"/>
      <c r="X17" s="827"/>
      <c r="Y17" s="827"/>
      <c r="Z17" s="827"/>
      <c r="AA17" s="827"/>
      <c r="AB17" s="827"/>
      <c r="AC17" s="827"/>
      <c r="AD17" s="827"/>
      <c r="AE17" s="828"/>
      <c r="AF17" s="829"/>
      <c r="AG17" s="830"/>
      <c r="AH17" s="830"/>
      <c r="AI17" s="830"/>
      <c r="AJ17" s="831"/>
      <c r="AK17" s="812"/>
      <c r="AL17" s="813"/>
      <c r="AM17" s="813"/>
      <c r="AN17" s="813"/>
      <c r="AO17" s="813"/>
      <c r="AP17" s="813"/>
      <c r="AQ17" s="813"/>
      <c r="AR17" s="813"/>
      <c r="AS17" s="813"/>
      <c r="AT17" s="813"/>
      <c r="AU17" s="814"/>
      <c r="AV17" s="814"/>
      <c r="AW17" s="814"/>
      <c r="AX17" s="814"/>
      <c r="AY17" s="815"/>
      <c r="AZ17" s="230"/>
      <c r="BA17" s="230"/>
      <c r="BB17" s="230"/>
      <c r="BC17" s="230"/>
      <c r="BD17" s="230"/>
      <c r="BE17" s="231"/>
      <c r="BF17" s="231"/>
      <c r="BG17" s="231"/>
      <c r="BH17" s="231"/>
      <c r="BI17" s="231"/>
      <c r="BJ17" s="231"/>
      <c r="BK17" s="231"/>
      <c r="BL17" s="231"/>
      <c r="BM17" s="231"/>
      <c r="BN17" s="231"/>
      <c r="BO17" s="231"/>
      <c r="BP17" s="231"/>
      <c r="BQ17" s="236">
        <v>11</v>
      </c>
      <c r="BR17" s="237"/>
      <c r="BS17" s="816"/>
      <c r="BT17" s="817"/>
      <c r="BU17" s="817"/>
      <c r="BV17" s="817"/>
      <c r="BW17" s="817"/>
      <c r="BX17" s="817"/>
      <c r="BY17" s="817"/>
      <c r="BZ17" s="817"/>
      <c r="CA17" s="817"/>
      <c r="CB17" s="817"/>
      <c r="CC17" s="817"/>
      <c r="CD17" s="817"/>
      <c r="CE17" s="817"/>
      <c r="CF17" s="817"/>
      <c r="CG17" s="81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16"/>
      <c r="DW17" s="817"/>
      <c r="DX17" s="817"/>
      <c r="DY17" s="817"/>
      <c r="DZ17" s="822"/>
      <c r="EA17" s="232"/>
    </row>
    <row r="18" spans="1:131" s="233" customFormat="1" ht="26.25" customHeight="1" x14ac:dyDescent="0.2">
      <c r="A18" s="236">
        <v>12</v>
      </c>
      <c r="B18" s="823"/>
      <c r="C18" s="824"/>
      <c r="D18" s="824"/>
      <c r="E18" s="824"/>
      <c r="F18" s="824"/>
      <c r="G18" s="824"/>
      <c r="H18" s="824"/>
      <c r="I18" s="824"/>
      <c r="J18" s="824"/>
      <c r="K18" s="824"/>
      <c r="L18" s="824"/>
      <c r="M18" s="824"/>
      <c r="N18" s="824"/>
      <c r="O18" s="824"/>
      <c r="P18" s="825"/>
      <c r="Q18" s="826"/>
      <c r="R18" s="827"/>
      <c r="S18" s="827"/>
      <c r="T18" s="827"/>
      <c r="U18" s="827"/>
      <c r="V18" s="827"/>
      <c r="W18" s="827"/>
      <c r="X18" s="827"/>
      <c r="Y18" s="827"/>
      <c r="Z18" s="827"/>
      <c r="AA18" s="827"/>
      <c r="AB18" s="827"/>
      <c r="AC18" s="827"/>
      <c r="AD18" s="827"/>
      <c r="AE18" s="828"/>
      <c r="AF18" s="829"/>
      <c r="AG18" s="830"/>
      <c r="AH18" s="830"/>
      <c r="AI18" s="830"/>
      <c r="AJ18" s="831"/>
      <c r="AK18" s="812"/>
      <c r="AL18" s="813"/>
      <c r="AM18" s="813"/>
      <c r="AN18" s="813"/>
      <c r="AO18" s="813"/>
      <c r="AP18" s="813"/>
      <c r="AQ18" s="813"/>
      <c r="AR18" s="813"/>
      <c r="AS18" s="813"/>
      <c r="AT18" s="813"/>
      <c r="AU18" s="814"/>
      <c r="AV18" s="814"/>
      <c r="AW18" s="814"/>
      <c r="AX18" s="814"/>
      <c r="AY18" s="815"/>
      <c r="AZ18" s="230"/>
      <c r="BA18" s="230"/>
      <c r="BB18" s="230"/>
      <c r="BC18" s="230"/>
      <c r="BD18" s="230"/>
      <c r="BE18" s="231"/>
      <c r="BF18" s="231"/>
      <c r="BG18" s="231"/>
      <c r="BH18" s="231"/>
      <c r="BI18" s="231"/>
      <c r="BJ18" s="231"/>
      <c r="BK18" s="231"/>
      <c r="BL18" s="231"/>
      <c r="BM18" s="231"/>
      <c r="BN18" s="231"/>
      <c r="BO18" s="231"/>
      <c r="BP18" s="231"/>
      <c r="BQ18" s="236">
        <v>12</v>
      </c>
      <c r="BR18" s="237"/>
      <c r="BS18" s="816"/>
      <c r="BT18" s="817"/>
      <c r="BU18" s="817"/>
      <c r="BV18" s="817"/>
      <c r="BW18" s="817"/>
      <c r="BX18" s="817"/>
      <c r="BY18" s="817"/>
      <c r="BZ18" s="817"/>
      <c r="CA18" s="817"/>
      <c r="CB18" s="817"/>
      <c r="CC18" s="817"/>
      <c r="CD18" s="817"/>
      <c r="CE18" s="817"/>
      <c r="CF18" s="817"/>
      <c r="CG18" s="81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16"/>
      <c r="DW18" s="817"/>
      <c r="DX18" s="817"/>
      <c r="DY18" s="817"/>
      <c r="DZ18" s="822"/>
      <c r="EA18" s="232"/>
    </row>
    <row r="19" spans="1:131" s="233" customFormat="1" ht="26.25" customHeight="1" x14ac:dyDescent="0.2">
      <c r="A19" s="236">
        <v>13</v>
      </c>
      <c r="B19" s="823"/>
      <c r="C19" s="824"/>
      <c r="D19" s="824"/>
      <c r="E19" s="824"/>
      <c r="F19" s="824"/>
      <c r="G19" s="824"/>
      <c r="H19" s="824"/>
      <c r="I19" s="824"/>
      <c r="J19" s="824"/>
      <c r="K19" s="824"/>
      <c r="L19" s="824"/>
      <c r="M19" s="824"/>
      <c r="N19" s="824"/>
      <c r="O19" s="824"/>
      <c r="P19" s="825"/>
      <c r="Q19" s="826"/>
      <c r="R19" s="827"/>
      <c r="S19" s="827"/>
      <c r="T19" s="827"/>
      <c r="U19" s="827"/>
      <c r="V19" s="827"/>
      <c r="W19" s="827"/>
      <c r="X19" s="827"/>
      <c r="Y19" s="827"/>
      <c r="Z19" s="827"/>
      <c r="AA19" s="827"/>
      <c r="AB19" s="827"/>
      <c r="AC19" s="827"/>
      <c r="AD19" s="827"/>
      <c r="AE19" s="828"/>
      <c r="AF19" s="829"/>
      <c r="AG19" s="830"/>
      <c r="AH19" s="830"/>
      <c r="AI19" s="830"/>
      <c r="AJ19" s="831"/>
      <c r="AK19" s="812"/>
      <c r="AL19" s="813"/>
      <c r="AM19" s="813"/>
      <c r="AN19" s="813"/>
      <c r="AO19" s="813"/>
      <c r="AP19" s="813"/>
      <c r="AQ19" s="813"/>
      <c r="AR19" s="813"/>
      <c r="AS19" s="813"/>
      <c r="AT19" s="813"/>
      <c r="AU19" s="814"/>
      <c r="AV19" s="814"/>
      <c r="AW19" s="814"/>
      <c r="AX19" s="814"/>
      <c r="AY19" s="815"/>
      <c r="AZ19" s="230"/>
      <c r="BA19" s="230"/>
      <c r="BB19" s="230"/>
      <c r="BC19" s="230"/>
      <c r="BD19" s="230"/>
      <c r="BE19" s="231"/>
      <c r="BF19" s="231"/>
      <c r="BG19" s="231"/>
      <c r="BH19" s="231"/>
      <c r="BI19" s="231"/>
      <c r="BJ19" s="231"/>
      <c r="BK19" s="231"/>
      <c r="BL19" s="231"/>
      <c r="BM19" s="231"/>
      <c r="BN19" s="231"/>
      <c r="BO19" s="231"/>
      <c r="BP19" s="231"/>
      <c r="BQ19" s="236">
        <v>13</v>
      </c>
      <c r="BR19" s="237"/>
      <c r="BS19" s="816"/>
      <c r="BT19" s="817"/>
      <c r="BU19" s="817"/>
      <c r="BV19" s="817"/>
      <c r="BW19" s="817"/>
      <c r="BX19" s="817"/>
      <c r="BY19" s="817"/>
      <c r="BZ19" s="817"/>
      <c r="CA19" s="817"/>
      <c r="CB19" s="817"/>
      <c r="CC19" s="817"/>
      <c r="CD19" s="817"/>
      <c r="CE19" s="817"/>
      <c r="CF19" s="817"/>
      <c r="CG19" s="81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16"/>
      <c r="DW19" s="817"/>
      <c r="DX19" s="817"/>
      <c r="DY19" s="817"/>
      <c r="DZ19" s="822"/>
      <c r="EA19" s="232"/>
    </row>
    <row r="20" spans="1:131" s="233" customFormat="1" ht="26.25" customHeight="1" x14ac:dyDescent="0.2">
      <c r="A20" s="236">
        <v>14</v>
      </c>
      <c r="B20" s="823"/>
      <c r="C20" s="824"/>
      <c r="D20" s="824"/>
      <c r="E20" s="824"/>
      <c r="F20" s="824"/>
      <c r="G20" s="824"/>
      <c r="H20" s="824"/>
      <c r="I20" s="824"/>
      <c r="J20" s="824"/>
      <c r="K20" s="824"/>
      <c r="L20" s="824"/>
      <c r="M20" s="824"/>
      <c r="N20" s="824"/>
      <c r="O20" s="824"/>
      <c r="P20" s="825"/>
      <c r="Q20" s="826"/>
      <c r="R20" s="827"/>
      <c r="S20" s="827"/>
      <c r="T20" s="827"/>
      <c r="U20" s="827"/>
      <c r="V20" s="827"/>
      <c r="W20" s="827"/>
      <c r="X20" s="827"/>
      <c r="Y20" s="827"/>
      <c r="Z20" s="827"/>
      <c r="AA20" s="827"/>
      <c r="AB20" s="827"/>
      <c r="AC20" s="827"/>
      <c r="AD20" s="827"/>
      <c r="AE20" s="828"/>
      <c r="AF20" s="829"/>
      <c r="AG20" s="830"/>
      <c r="AH20" s="830"/>
      <c r="AI20" s="830"/>
      <c r="AJ20" s="831"/>
      <c r="AK20" s="812"/>
      <c r="AL20" s="813"/>
      <c r="AM20" s="813"/>
      <c r="AN20" s="813"/>
      <c r="AO20" s="813"/>
      <c r="AP20" s="813"/>
      <c r="AQ20" s="813"/>
      <c r="AR20" s="813"/>
      <c r="AS20" s="813"/>
      <c r="AT20" s="813"/>
      <c r="AU20" s="814"/>
      <c r="AV20" s="814"/>
      <c r="AW20" s="814"/>
      <c r="AX20" s="814"/>
      <c r="AY20" s="815"/>
      <c r="AZ20" s="230"/>
      <c r="BA20" s="230"/>
      <c r="BB20" s="230"/>
      <c r="BC20" s="230"/>
      <c r="BD20" s="230"/>
      <c r="BE20" s="231"/>
      <c r="BF20" s="231"/>
      <c r="BG20" s="231"/>
      <c r="BH20" s="231"/>
      <c r="BI20" s="231"/>
      <c r="BJ20" s="231"/>
      <c r="BK20" s="231"/>
      <c r="BL20" s="231"/>
      <c r="BM20" s="231"/>
      <c r="BN20" s="231"/>
      <c r="BO20" s="231"/>
      <c r="BP20" s="231"/>
      <c r="BQ20" s="236">
        <v>14</v>
      </c>
      <c r="BR20" s="237"/>
      <c r="BS20" s="816"/>
      <c r="BT20" s="817"/>
      <c r="BU20" s="817"/>
      <c r="BV20" s="817"/>
      <c r="BW20" s="817"/>
      <c r="BX20" s="817"/>
      <c r="BY20" s="817"/>
      <c r="BZ20" s="817"/>
      <c r="CA20" s="817"/>
      <c r="CB20" s="817"/>
      <c r="CC20" s="817"/>
      <c r="CD20" s="817"/>
      <c r="CE20" s="817"/>
      <c r="CF20" s="817"/>
      <c r="CG20" s="81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16"/>
      <c r="DW20" s="817"/>
      <c r="DX20" s="817"/>
      <c r="DY20" s="817"/>
      <c r="DZ20" s="822"/>
      <c r="EA20" s="232"/>
    </row>
    <row r="21" spans="1:131" s="233" customFormat="1" ht="26.25" customHeight="1" thickBot="1" x14ac:dyDescent="0.25">
      <c r="A21" s="236">
        <v>15</v>
      </c>
      <c r="B21" s="823"/>
      <c r="C21" s="824"/>
      <c r="D21" s="824"/>
      <c r="E21" s="824"/>
      <c r="F21" s="824"/>
      <c r="G21" s="824"/>
      <c r="H21" s="824"/>
      <c r="I21" s="824"/>
      <c r="J21" s="824"/>
      <c r="K21" s="824"/>
      <c r="L21" s="824"/>
      <c r="M21" s="824"/>
      <c r="N21" s="824"/>
      <c r="O21" s="824"/>
      <c r="P21" s="825"/>
      <c r="Q21" s="826"/>
      <c r="R21" s="827"/>
      <c r="S21" s="827"/>
      <c r="T21" s="827"/>
      <c r="U21" s="827"/>
      <c r="V21" s="827"/>
      <c r="W21" s="827"/>
      <c r="X21" s="827"/>
      <c r="Y21" s="827"/>
      <c r="Z21" s="827"/>
      <c r="AA21" s="827"/>
      <c r="AB21" s="827"/>
      <c r="AC21" s="827"/>
      <c r="AD21" s="827"/>
      <c r="AE21" s="828"/>
      <c r="AF21" s="829"/>
      <c r="AG21" s="830"/>
      <c r="AH21" s="830"/>
      <c r="AI21" s="830"/>
      <c r="AJ21" s="831"/>
      <c r="AK21" s="812"/>
      <c r="AL21" s="813"/>
      <c r="AM21" s="813"/>
      <c r="AN21" s="813"/>
      <c r="AO21" s="813"/>
      <c r="AP21" s="813"/>
      <c r="AQ21" s="813"/>
      <c r="AR21" s="813"/>
      <c r="AS21" s="813"/>
      <c r="AT21" s="813"/>
      <c r="AU21" s="814"/>
      <c r="AV21" s="814"/>
      <c r="AW21" s="814"/>
      <c r="AX21" s="814"/>
      <c r="AY21" s="815"/>
      <c r="AZ21" s="230"/>
      <c r="BA21" s="230"/>
      <c r="BB21" s="230"/>
      <c r="BC21" s="230"/>
      <c r="BD21" s="230"/>
      <c r="BE21" s="231"/>
      <c r="BF21" s="231"/>
      <c r="BG21" s="231"/>
      <c r="BH21" s="231"/>
      <c r="BI21" s="231"/>
      <c r="BJ21" s="231"/>
      <c r="BK21" s="231"/>
      <c r="BL21" s="231"/>
      <c r="BM21" s="231"/>
      <c r="BN21" s="231"/>
      <c r="BO21" s="231"/>
      <c r="BP21" s="231"/>
      <c r="BQ21" s="236">
        <v>15</v>
      </c>
      <c r="BR21" s="237"/>
      <c r="BS21" s="816"/>
      <c r="BT21" s="817"/>
      <c r="BU21" s="817"/>
      <c r="BV21" s="817"/>
      <c r="BW21" s="817"/>
      <c r="BX21" s="817"/>
      <c r="BY21" s="817"/>
      <c r="BZ21" s="817"/>
      <c r="CA21" s="817"/>
      <c r="CB21" s="817"/>
      <c r="CC21" s="817"/>
      <c r="CD21" s="817"/>
      <c r="CE21" s="817"/>
      <c r="CF21" s="817"/>
      <c r="CG21" s="81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16"/>
      <c r="DW21" s="817"/>
      <c r="DX21" s="817"/>
      <c r="DY21" s="817"/>
      <c r="DZ21" s="822"/>
      <c r="EA21" s="232"/>
    </row>
    <row r="22" spans="1:131" s="233" customFormat="1" ht="26.25" customHeight="1" x14ac:dyDescent="0.2">
      <c r="A22" s="236">
        <v>16</v>
      </c>
      <c r="B22" s="823"/>
      <c r="C22" s="824"/>
      <c r="D22" s="824"/>
      <c r="E22" s="824"/>
      <c r="F22" s="824"/>
      <c r="G22" s="824"/>
      <c r="H22" s="824"/>
      <c r="I22" s="824"/>
      <c r="J22" s="824"/>
      <c r="K22" s="824"/>
      <c r="L22" s="824"/>
      <c r="M22" s="824"/>
      <c r="N22" s="824"/>
      <c r="O22" s="824"/>
      <c r="P22" s="825"/>
      <c r="Q22" s="842"/>
      <c r="R22" s="843"/>
      <c r="S22" s="843"/>
      <c r="T22" s="843"/>
      <c r="U22" s="843"/>
      <c r="V22" s="843"/>
      <c r="W22" s="843"/>
      <c r="X22" s="843"/>
      <c r="Y22" s="843"/>
      <c r="Z22" s="843"/>
      <c r="AA22" s="843"/>
      <c r="AB22" s="843"/>
      <c r="AC22" s="843"/>
      <c r="AD22" s="843"/>
      <c r="AE22" s="844"/>
      <c r="AF22" s="829"/>
      <c r="AG22" s="830"/>
      <c r="AH22" s="830"/>
      <c r="AI22" s="830"/>
      <c r="AJ22" s="831"/>
      <c r="AK22" s="845"/>
      <c r="AL22" s="846"/>
      <c r="AM22" s="846"/>
      <c r="AN22" s="846"/>
      <c r="AO22" s="846"/>
      <c r="AP22" s="846"/>
      <c r="AQ22" s="846"/>
      <c r="AR22" s="846"/>
      <c r="AS22" s="846"/>
      <c r="AT22" s="846"/>
      <c r="AU22" s="847"/>
      <c r="AV22" s="847"/>
      <c r="AW22" s="847"/>
      <c r="AX22" s="847"/>
      <c r="AY22" s="848"/>
      <c r="AZ22" s="849" t="s">
        <v>389</v>
      </c>
      <c r="BA22" s="849"/>
      <c r="BB22" s="849"/>
      <c r="BC22" s="849"/>
      <c r="BD22" s="850"/>
      <c r="BE22" s="231"/>
      <c r="BF22" s="231"/>
      <c r="BG22" s="231"/>
      <c r="BH22" s="231"/>
      <c r="BI22" s="231"/>
      <c r="BJ22" s="231"/>
      <c r="BK22" s="231"/>
      <c r="BL22" s="231"/>
      <c r="BM22" s="231"/>
      <c r="BN22" s="231"/>
      <c r="BO22" s="231"/>
      <c r="BP22" s="231"/>
      <c r="BQ22" s="236">
        <v>16</v>
      </c>
      <c r="BR22" s="237"/>
      <c r="BS22" s="816"/>
      <c r="BT22" s="817"/>
      <c r="BU22" s="817"/>
      <c r="BV22" s="817"/>
      <c r="BW22" s="817"/>
      <c r="BX22" s="817"/>
      <c r="BY22" s="817"/>
      <c r="BZ22" s="817"/>
      <c r="CA22" s="817"/>
      <c r="CB22" s="817"/>
      <c r="CC22" s="817"/>
      <c r="CD22" s="817"/>
      <c r="CE22" s="817"/>
      <c r="CF22" s="817"/>
      <c r="CG22" s="81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16"/>
      <c r="DW22" s="817"/>
      <c r="DX22" s="817"/>
      <c r="DY22" s="817"/>
      <c r="DZ22" s="822"/>
      <c r="EA22" s="232"/>
    </row>
    <row r="23" spans="1:131" s="233" customFormat="1" ht="26.25" customHeight="1" thickBot="1" x14ac:dyDescent="0.25">
      <c r="A23" s="238" t="s">
        <v>390</v>
      </c>
      <c r="B23" s="832" t="s">
        <v>391</v>
      </c>
      <c r="C23" s="833"/>
      <c r="D23" s="833"/>
      <c r="E23" s="833"/>
      <c r="F23" s="833"/>
      <c r="G23" s="833"/>
      <c r="H23" s="833"/>
      <c r="I23" s="833"/>
      <c r="J23" s="833"/>
      <c r="K23" s="833"/>
      <c r="L23" s="833"/>
      <c r="M23" s="833"/>
      <c r="N23" s="833"/>
      <c r="O23" s="833"/>
      <c r="P23" s="834"/>
      <c r="Q23" s="835">
        <v>38982</v>
      </c>
      <c r="R23" s="836"/>
      <c r="S23" s="836"/>
      <c r="T23" s="836"/>
      <c r="U23" s="836"/>
      <c r="V23" s="836">
        <v>36536</v>
      </c>
      <c r="W23" s="836"/>
      <c r="X23" s="836"/>
      <c r="Y23" s="836"/>
      <c r="Z23" s="836"/>
      <c r="AA23" s="836">
        <v>2446</v>
      </c>
      <c r="AB23" s="836"/>
      <c r="AC23" s="836"/>
      <c r="AD23" s="836"/>
      <c r="AE23" s="837"/>
      <c r="AF23" s="838">
        <v>2356</v>
      </c>
      <c r="AG23" s="836"/>
      <c r="AH23" s="836"/>
      <c r="AI23" s="836"/>
      <c r="AJ23" s="839"/>
      <c r="AK23" s="840"/>
      <c r="AL23" s="841"/>
      <c r="AM23" s="841"/>
      <c r="AN23" s="841"/>
      <c r="AO23" s="841"/>
      <c r="AP23" s="836">
        <v>34512</v>
      </c>
      <c r="AQ23" s="836"/>
      <c r="AR23" s="836"/>
      <c r="AS23" s="836"/>
      <c r="AT23" s="836"/>
      <c r="AU23" s="852"/>
      <c r="AV23" s="852"/>
      <c r="AW23" s="852"/>
      <c r="AX23" s="852"/>
      <c r="AY23" s="853"/>
      <c r="AZ23" s="854" t="s">
        <v>392</v>
      </c>
      <c r="BA23" s="855"/>
      <c r="BB23" s="855"/>
      <c r="BC23" s="855"/>
      <c r="BD23" s="856"/>
      <c r="BE23" s="231"/>
      <c r="BF23" s="231"/>
      <c r="BG23" s="231"/>
      <c r="BH23" s="231"/>
      <c r="BI23" s="231"/>
      <c r="BJ23" s="231"/>
      <c r="BK23" s="231"/>
      <c r="BL23" s="231"/>
      <c r="BM23" s="231"/>
      <c r="BN23" s="231"/>
      <c r="BO23" s="231"/>
      <c r="BP23" s="231"/>
      <c r="BQ23" s="236">
        <v>17</v>
      </c>
      <c r="BR23" s="237"/>
      <c r="BS23" s="816"/>
      <c r="BT23" s="817"/>
      <c r="BU23" s="817"/>
      <c r="BV23" s="817"/>
      <c r="BW23" s="817"/>
      <c r="BX23" s="817"/>
      <c r="BY23" s="817"/>
      <c r="BZ23" s="817"/>
      <c r="CA23" s="817"/>
      <c r="CB23" s="817"/>
      <c r="CC23" s="817"/>
      <c r="CD23" s="817"/>
      <c r="CE23" s="817"/>
      <c r="CF23" s="817"/>
      <c r="CG23" s="81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16"/>
      <c r="DW23" s="817"/>
      <c r="DX23" s="817"/>
      <c r="DY23" s="817"/>
      <c r="DZ23" s="822"/>
      <c r="EA23" s="232"/>
    </row>
    <row r="24" spans="1:131" s="233" customFormat="1" ht="26.25" customHeight="1" x14ac:dyDescent="0.2">
      <c r="A24" s="851" t="s">
        <v>393</v>
      </c>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51"/>
      <c r="AU24" s="851"/>
      <c r="AV24" s="851"/>
      <c r="AW24" s="851"/>
      <c r="AX24" s="851"/>
      <c r="AY24" s="851"/>
      <c r="AZ24" s="230"/>
      <c r="BA24" s="230"/>
      <c r="BB24" s="230"/>
      <c r="BC24" s="230"/>
      <c r="BD24" s="230"/>
      <c r="BE24" s="231"/>
      <c r="BF24" s="231"/>
      <c r="BG24" s="231"/>
      <c r="BH24" s="231"/>
      <c r="BI24" s="231"/>
      <c r="BJ24" s="231"/>
      <c r="BK24" s="231"/>
      <c r="BL24" s="231"/>
      <c r="BM24" s="231"/>
      <c r="BN24" s="231"/>
      <c r="BO24" s="231"/>
      <c r="BP24" s="231"/>
      <c r="BQ24" s="236">
        <v>18</v>
      </c>
      <c r="BR24" s="237"/>
      <c r="BS24" s="816"/>
      <c r="BT24" s="817"/>
      <c r="BU24" s="817"/>
      <c r="BV24" s="817"/>
      <c r="BW24" s="817"/>
      <c r="BX24" s="817"/>
      <c r="BY24" s="817"/>
      <c r="BZ24" s="817"/>
      <c r="CA24" s="817"/>
      <c r="CB24" s="817"/>
      <c r="CC24" s="817"/>
      <c r="CD24" s="817"/>
      <c r="CE24" s="817"/>
      <c r="CF24" s="817"/>
      <c r="CG24" s="81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16"/>
      <c r="DW24" s="817"/>
      <c r="DX24" s="817"/>
      <c r="DY24" s="817"/>
      <c r="DZ24" s="822"/>
      <c r="EA24" s="232"/>
    </row>
    <row r="25" spans="1:131" ht="26.25" customHeight="1" thickBot="1" x14ac:dyDescent="0.25">
      <c r="A25" s="768" t="s">
        <v>394</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30"/>
      <c r="BK25" s="230"/>
      <c r="BL25" s="230"/>
      <c r="BM25" s="230"/>
      <c r="BN25" s="230"/>
      <c r="BO25" s="239"/>
      <c r="BP25" s="239"/>
      <c r="BQ25" s="236">
        <v>19</v>
      </c>
      <c r="BR25" s="237"/>
      <c r="BS25" s="816"/>
      <c r="BT25" s="817"/>
      <c r="BU25" s="817"/>
      <c r="BV25" s="817"/>
      <c r="BW25" s="817"/>
      <c r="BX25" s="817"/>
      <c r="BY25" s="817"/>
      <c r="BZ25" s="817"/>
      <c r="CA25" s="817"/>
      <c r="CB25" s="817"/>
      <c r="CC25" s="817"/>
      <c r="CD25" s="817"/>
      <c r="CE25" s="817"/>
      <c r="CF25" s="817"/>
      <c r="CG25" s="81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16"/>
      <c r="DW25" s="817"/>
      <c r="DX25" s="817"/>
      <c r="DY25" s="817"/>
      <c r="DZ25" s="822"/>
      <c r="EA25" s="228"/>
    </row>
    <row r="26" spans="1:131" ht="26.25" customHeight="1" x14ac:dyDescent="0.2">
      <c r="A26" s="770" t="s">
        <v>371</v>
      </c>
      <c r="B26" s="771"/>
      <c r="C26" s="771"/>
      <c r="D26" s="771"/>
      <c r="E26" s="771"/>
      <c r="F26" s="771"/>
      <c r="G26" s="771"/>
      <c r="H26" s="771"/>
      <c r="I26" s="771"/>
      <c r="J26" s="771"/>
      <c r="K26" s="771"/>
      <c r="L26" s="771"/>
      <c r="M26" s="771"/>
      <c r="N26" s="771"/>
      <c r="O26" s="771"/>
      <c r="P26" s="772"/>
      <c r="Q26" s="776" t="s">
        <v>395</v>
      </c>
      <c r="R26" s="777"/>
      <c r="S26" s="777"/>
      <c r="T26" s="777"/>
      <c r="U26" s="778"/>
      <c r="V26" s="776" t="s">
        <v>396</v>
      </c>
      <c r="W26" s="777"/>
      <c r="X26" s="777"/>
      <c r="Y26" s="777"/>
      <c r="Z26" s="778"/>
      <c r="AA26" s="776" t="s">
        <v>397</v>
      </c>
      <c r="AB26" s="777"/>
      <c r="AC26" s="777"/>
      <c r="AD26" s="777"/>
      <c r="AE26" s="777"/>
      <c r="AF26" s="857" t="s">
        <v>398</v>
      </c>
      <c r="AG26" s="858"/>
      <c r="AH26" s="858"/>
      <c r="AI26" s="858"/>
      <c r="AJ26" s="859"/>
      <c r="AK26" s="777" t="s">
        <v>399</v>
      </c>
      <c r="AL26" s="777"/>
      <c r="AM26" s="777"/>
      <c r="AN26" s="777"/>
      <c r="AO26" s="778"/>
      <c r="AP26" s="776" t="s">
        <v>400</v>
      </c>
      <c r="AQ26" s="777"/>
      <c r="AR26" s="777"/>
      <c r="AS26" s="777"/>
      <c r="AT26" s="778"/>
      <c r="AU26" s="776" t="s">
        <v>401</v>
      </c>
      <c r="AV26" s="777"/>
      <c r="AW26" s="777"/>
      <c r="AX26" s="777"/>
      <c r="AY26" s="778"/>
      <c r="AZ26" s="776" t="s">
        <v>402</v>
      </c>
      <c r="BA26" s="777"/>
      <c r="BB26" s="777"/>
      <c r="BC26" s="777"/>
      <c r="BD26" s="778"/>
      <c r="BE26" s="776" t="s">
        <v>378</v>
      </c>
      <c r="BF26" s="777"/>
      <c r="BG26" s="777"/>
      <c r="BH26" s="777"/>
      <c r="BI26" s="783"/>
      <c r="BJ26" s="230"/>
      <c r="BK26" s="230"/>
      <c r="BL26" s="230"/>
      <c r="BM26" s="230"/>
      <c r="BN26" s="230"/>
      <c r="BO26" s="239"/>
      <c r="BP26" s="239"/>
      <c r="BQ26" s="236">
        <v>20</v>
      </c>
      <c r="BR26" s="237"/>
      <c r="BS26" s="816"/>
      <c r="BT26" s="817"/>
      <c r="BU26" s="817"/>
      <c r="BV26" s="817"/>
      <c r="BW26" s="817"/>
      <c r="BX26" s="817"/>
      <c r="BY26" s="817"/>
      <c r="BZ26" s="817"/>
      <c r="CA26" s="817"/>
      <c r="CB26" s="817"/>
      <c r="CC26" s="817"/>
      <c r="CD26" s="817"/>
      <c r="CE26" s="817"/>
      <c r="CF26" s="817"/>
      <c r="CG26" s="81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16"/>
      <c r="DW26" s="817"/>
      <c r="DX26" s="817"/>
      <c r="DY26" s="817"/>
      <c r="DZ26" s="822"/>
      <c r="EA26" s="228"/>
    </row>
    <row r="27" spans="1:131" ht="26.25" customHeight="1" thickBot="1" x14ac:dyDescent="0.25">
      <c r="A27" s="773"/>
      <c r="B27" s="774"/>
      <c r="C27" s="774"/>
      <c r="D27" s="774"/>
      <c r="E27" s="774"/>
      <c r="F27" s="774"/>
      <c r="G27" s="774"/>
      <c r="H27" s="774"/>
      <c r="I27" s="774"/>
      <c r="J27" s="774"/>
      <c r="K27" s="774"/>
      <c r="L27" s="774"/>
      <c r="M27" s="774"/>
      <c r="N27" s="774"/>
      <c r="O27" s="774"/>
      <c r="P27" s="775"/>
      <c r="Q27" s="779"/>
      <c r="R27" s="780"/>
      <c r="S27" s="780"/>
      <c r="T27" s="780"/>
      <c r="U27" s="781"/>
      <c r="V27" s="779"/>
      <c r="W27" s="780"/>
      <c r="X27" s="780"/>
      <c r="Y27" s="780"/>
      <c r="Z27" s="781"/>
      <c r="AA27" s="779"/>
      <c r="AB27" s="780"/>
      <c r="AC27" s="780"/>
      <c r="AD27" s="780"/>
      <c r="AE27" s="780"/>
      <c r="AF27" s="860"/>
      <c r="AG27" s="861"/>
      <c r="AH27" s="861"/>
      <c r="AI27" s="861"/>
      <c r="AJ27" s="862"/>
      <c r="AK27" s="780"/>
      <c r="AL27" s="780"/>
      <c r="AM27" s="780"/>
      <c r="AN27" s="780"/>
      <c r="AO27" s="781"/>
      <c r="AP27" s="779"/>
      <c r="AQ27" s="780"/>
      <c r="AR27" s="780"/>
      <c r="AS27" s="780"/>
      <c r="AT27" s="781"/>
      <c r="AU27" s="779"/>
      <c r="AV27" s="780"/>
      <c r="AW27" s="780"/>
      <c r="AX27" s="780"/>
      <c r="AY27" s="781"/>
      <c r="AZ27" s="779"/>
      <c r="BA27" s="780"/>
      <c r="BB27" s="780"/>
      <c r="BC27" s="780"/>
      <c r="BD27" s="781"/>
      <c r="BE27" s="779"/>
      <c r="BF27" s="780"/>
      <c r="BG27" s="780"/>
      <c r="BH27" s="780"/>
      <c r="BI27" s="785"/>
      <c r="BJ27" s="230"/>
      <c r="BK27" s="230"/>
      <c r="BL27" s="230"/>
      <c r="BM27" s="230"/>
      <c r="BN27" s="230"/>
      <c r="BO27" s="239"/>
      <c r="BP27" s="239"/>
      <c r="BQ27" s="236">
        <v>21</v>
      </c>
      <c r="BR27" s="237"/>
      <c r="BS27" s="816"/>
      <c r="BT27" s="817"/>
      <c r="BU27" s="817"/>
      <c r="BV27" s="817"/>
      <c r="BW27" s="817"/>
      <c r="BX27" s="817"/>
      <c r="BY27" s="817"/>
      <c r="BZ27" s="817"/>
      <c r="CA27" s="817"/>
      <c r="CB27" s="817"/>
      <c r="CC27" s="817"/>
      <c r="CD27" s="817"/>
      <c r="CE27" s="817"/>
      <c r="CF27" s="817"/>
      <c r="CG27" s="81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16"/>
      <c r="DW27" s="817"/>
      <c r="DX27" s="817"/>
      <c r="DY27" s="817"/>
      <c r="DZ27" s="822"/>
      <c r="EA27" s="228"/>
    </row>
    <row r="28" spans="1:131" ht="26.25" customHeight="1" thickTop="1" x14ac:dyDescent="0.2">
      <c r="A28" s="240">
        <v>1</v>
      </c>
      <c r="B28" s="792" t="s">
        <v>403</v>
      </c>
      <c r="C28" s="793"/>
      <c r="D28" s="793"/>
      <c r="E28" s="793"/>
      <c r="F28" s="793"/>
      <c r="G28" s="793"/>
      <c r="H28" s="793"/>
      <c r="I28" s="793"/>
      <c r="J28" s="793"/>
      <c r="K28" s="793"/>
      <c r="L28" s="793"/>
      <c r="M28" s="793"/>
      <c r="N28" s="793"/>
      <c r="O28" s="793"/>
      <c r="P28" s="794"/>
      <c r="Q28" s="865">
        <v>9032</v>
      </c>
      <c r="R28" s="866"/>
      <c r="S28" s="866"/>
      <c r="T28" s="866"/>
      <c r="U28" s="866"/>
      <c r="V28" s="866">
        <v>8850</v>
      </c>
      <c r="W28" s="866"/>
      <c r="X28" s="866"/>
      <c r="Y28" s="866"/>
      <c r="Z28" s="866"/>
      <c r="AA28" s="866">
        <v>182</v>
      </c>
      <c r="AB28" s="866"/>
      <c r="AC28" s="866"/>
      <c r="AD28" s="866"/>
      <c r="AE28" s="867"/>
      <c r="AF28" s="868">
        <v>182</v>
      </c>
      <c r="AG28" s="866"/>
      <c r="AH28" s="866"/>
      <c r="AI28" s="866"/>
      <c r="AJ28" s="869"/>
      <c r="AK28" s="870">
        <v>687</v>
      </c>
      <c r="AL28" s="871"/>
      <c r="AM28" s="871"/>
      <c r="AN28" s="871"/>
      <c r="AO28" s="871"/>
      <c r="AP28" s="871">
        <v>5</v>
      </c>
      <c r="AQ28" s="871"/>
      <c r="AR28" s="871"/>
      <c r="AS28" s="871"/>
      <c r="AT28" s="871"/>
      <c r="AU28" s="871">
        <v>4</v>
      </c>
      <c r="AV28" s="871"/>
      <c r="AW28" s="871"/>
      <c r="AX28" s="871"/>
      <c r="AY28" s="871"/>
      <c r="AZ28" s="872" t="s">
        <v>587</v>
      </c>
      <c r="BA28" s="872"/>
      <c r="BB28" s="872"/>
      <c r="BC28" s="872"/>
      <c r="BD28" s="872"/>
      <c r="BE28" s="863"/>
      <c r="BF28" s="863"/>
      <c r="BG28" s="863"/>
      <c r="BH28" s="863"/>
      <c r="BI28" s="864"/>
      <c r="BJ28" s="230"/>
      <c r="BK28" s="230"/>
      <c r="BL28" s="230"/>
      <c r="BM28" s="230"/>
      <c r="BN28" s="230"/>
      <c r="BO28" s="239"/>
      <c r="BP28" s="239"/>
      <c r="BQ28" s="236">
        <v>22</v>
      </c>
      <c r="BR28" s="237"/>
      <c r="BS28" s="816"/>
      <c r="BT28" s="817"/>
      <c r="BU28" s="817"/>
      <c r="BV28" s="817"/>
      <c r="BW28" s="817"/>
      <c r="BX28" s="817"/>
      <c r="BY28" s="817"/>
      <c r="BZ28" s="817"/>
      <c r="CA28" s="817"/>
      <c r="CB28" s="817"/>
      <c r="CC28" s="817"/>
      <c r="CD28" s="817"/>
      <c r="CE28" s="817"/>
      <c r="CF28" s="817"/>
      <c r="CG28" s="81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16"/>
      <c r="DW28" s="817"/>
      <c r="DX28" s="817"/>
      <c r="DY28" s="817"/>
      <c r="DZ28" s="822"/>
      <c r="EA28" s="228"/>
    </row>
    <row r="29" spans="1:131" ht="26.25" customHeight="1" x14ac:dyDescent="0.2">
      <c r="A29" s="240">
        <v>2</v>
      </c>
      <c r="B29" s="823" t="s">
        <v>404</v>
      </c>
      <c r="C29" s="824"/>
      <c r="D29" s="824"/>
      <c r="E29" s="824"/>
      <c r="F29" s="824"/>
      <c r="G29" s="824"/>
      <c r="H29" s="824"/>
      <c r="I29" s="824"/>
      <c r="J29" s="824"/>
      <c r="K29" s="824"/>
      <c r="L29" s="824"/>
      <c r="M29" s="824"/>
      <c r="N29" s="824"/>
      <c r="O29" s="824"/>
      <c r="P29" s="825"/>
      <c r="Q29" s="826">
        <v>1101</v>
      </c>
      <c r="R29" s="827"/>
      <c r="S29" s="827"/>
      <c r="T29" s="827"/>
      <c r="U29" s="827"/>
      <c r="V29" s="827">
        <v>1096</v>
      </c>
      <c r="W29" s="827"/>
      <c r="X29" s="827"/>
      <c r="Y29" s="827"/>
      <c r="Z29" s="827"/>
      <c r="AA29" s="827">
        <v>5</v>
      </c>
      <c r="AB29" s="827"/>
      <c r="AC29" s="827"/>
      <c r="AD29" s="827"/>
      <c r="AE29" s="828"/>
      <c r="AF29" s="829">
        <v>5</v>
      </c>
      <c r="AG29" s="830"/>
      <c r="AH29" s="830"/>
      <c r="AI29" s="830"/>
      <c r="AJ29" s="831"/>
      <c r="AK29" s="877">
        <v>271</v>
      </c>
      <c r="AL29" s="873"/>
      <c r="AM29" s="873"/>
      <c r="AN29" s="873"/>
      <c r="AO29" s="873"/>
      <c r="AP29" s="873" t="s">
        <v>587</v>
      </c>
      <c r="AQ29" s="873"/>
      <c r="AR29" s="873"/>
      <c r="AS29" s="873"/>
      <c r="AT29" s="873"/>
      <c r="AU29" s="873" t="s">
        <v>587</v>
      </c>
      <c r="AV29" s="873"/>
      <c r="AW29" s="873"/>
      <c r="AX29" s="873"/>
      <c r="AY29" s="873"/>
      <c r="AZ29" s="874" t="s">
        <v>587</v>
      </c>
      <c r="BA29" s="874"/>
      <c r="BB29" s="874"/>
      <c r="BC29" s="874"/>
      <c r="BD29" s="874"/>
      <c r="BE29" s="875"/>
      <c r="BF29" s="875"/>
      <c r="BG29" s="875"/>
      <c r="BH29" s="875"/>
      <c r="BI29" s="876"/>
      <c r="BJ29" s="230"/>
      <c r="BK29" s="230"/>
      <c r="BL29" s="230"/>
      <c r="BM29" s="230"/>
      <c r="BN29" s="230"/>
      <c r="BO29" s="239"/>
      <c r="BP29" s="239"/>
      <c r="BQ29" s="236">
        <v>23</v>
      </c>
      <c r="BR29" s="237"/>
      <c r="BS29" s="816"/>
      <c r="BT29" s="817"/>
      <c r="BU29" s="817"/>
      <c r="BV29" s="817"/>
      <c r="BW29" s="817"/>
      <c r="BX29" s="817"/>
      <c r="BY29" s="817"/>
      <c r="BZ29" s="817"/>
      <c r="CA29" s="817"/>
      <c r="CB29" s="817"/>
      <c r="CC29" s="817"/>
      <c r="CD29" s="817"/>
      <c r="CE29" s="817"/>
      <c r="CF29" s="817"/>
      <c r="CG29" s="81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16"/>
      <c r="DW29" s="817"/>
      <c r="DX29" s="817"/>
      <c r="DY29" s="817"/>
      <c r="DZ29" s="822"/>
      <c r="EA29" s="228"/>
    </row>
    <row r="30" spans="1:131" ht="26.25" customHeight="1" x14ac:dyDescent="0.2">
      <c r="A30" s="240">
        <v>3</v>
      </c>
      <c r="B30" s="823" t="s">
        <v>405</v>
      </c>
      <c r="C30" s="824"/>
      <c r="D30" s="824"/>
      <c r="E30" s="824"/>
      <c r="F30" s="824"/>
      <c r="G30" s="824"/>
      <c r="H30" s="824"/>
      <c r="I30" s="824"/>
      <c r="J30" s="824"/>
      <c r="K30" s="824"/>
      <c r="L30" s="824"/>
      <c r="M30" s="824"/>
      <c r="N30" s="824"/>
      <c r="O30" s="824"/>
      <c r="P30" s="825"/>
      <c r="Q30" s="826">
        <v>9282</v>
      </c>
      <c r="R30" s="827"/>
      <c r="S30" s="827"/>
      <c r="T30" s="827"/>
      <c r="U30" s="827"/>
      <c r="V30" s="827">
        <v>8963</v>
      </c>
      <c r="W30" s="827"/>
      <c r="X30" s="827"/>
      <c r="Y30" s="827"/>
      <c r="Z30" s="827"/>
      <c r="AA30" s="827">
        <v>319</v>
      </c>
      <c r="AB30" s="827"/>
      <c r="AC30" s="827"/>
      <c r="AD30" s="827"/>
      <c r="AE30" s="828"/>
      <c r="AF30" s="829">
        <v>319</v>
      </c>
      <c r="AG30" s="830"/>
      <c r="AH30" s="830"/>
      <c r="AI30" s="830"/>
      <c r="AJ30" s="831"/>
      <c r="AK30" s="877">
        <v>1420</v>
      </c>
      <c r="AL30" s="873"/>
      <c r="AM30" s="873"/>
      <c r="AN30" s="873"/>
      <c r="AO30" s="873"/>
      <c r="AP30" s="873" t="s">
        <v>587</v>
      </c>
      <c r="AQ30" s="873"/>
      <c r="AR30" s="873"/>
      <c r="AS30" s="873"/>
      <c r="AT30" s="873"/>
      <c r="AU30" s="873" t="s">
        <v>587</v>
      </c>
      <c r="AV30" s="873"/>
      <c r="AW30" s="873"/>
      <c r="AX30" s="873"/>
      <c r="AY30" s="873"/>
      <c r="AZ30" s="874" t="s">
        <v>587</v>
      </c>
      <c r="BA30" s="874"/>
      <c r="BB30" s="874"/>
      <c r="BC30" s="874"/>
      <c r="BD30" s="874"/>
      <c r="BE30" s="875"/>
      <c r="BF30" s="875"/>
      <c r="BG30" s="875"/>
      <c r="BH30" s="875"/>
      <c r="BI30" s="876"/>
      <c r="BJ30" s="230"/>
      <c r="BK30" s="230"/>
      <c r="BL30" s="230"/>
      <c r="BM30" s="230"/>
      <c r="BN30" s="230"/>
      <c r="BO30" s="239"/>
      <c r="BP30" s="239"/>
      <c r="BQ30" s="236">
        <v>24</v>
      </c>
      <c r="BR30" s="237"/>
      <c r="BS30" s="816"/>
      <c r="BT30" s="817"/>
      <c r="BU30" s="817"/>
      <c r="BV30" s="817"/>
      <c r="BW30" s="817"/>
      <c r="BX30" s="817"/>
      <c r="BY30" s="817"/>
      <c r="BZ30" s="817"/>
      <c r="CA30" s="817"/>
      <c r="CB30" s="817"/>
      <c r="CC30" s="817"/>
      <c r="CD30" s="817"/>
      <c r="CE30" s="817"/>
      <c r="CF30" s="817"/>
      <c r="CG30" s="81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16"/>
      <c r="DW30" s="817"/>
      <c r="DX30" s="817"/>
      <c r="DY30" s="817"/>
      <c r="DZ30" s="822"/>
      <c r="EA30" s="228"/>
    </row>
    <row r="31" spans="1:131" ht="26.25" customHeight="1" x14ac:dyDescent="0.2">
      <c r="A31" s="240">
        <v>4</v>
      </c>
      <c r="B31" s="823" t="s">
        <v>406</v>
      </c>
      <c r="C31" s="824"/>
      <c r="D31" s="824"/>
      <c r="E31" s="824"/>
      <c r="F31" s="824"/>
      <c r="G31" s="824"/>
      <c r="H31" s="824"/>
      <c r="I31" s="824"/>
      <c r="J31" s="824"/>
      <c r="K31" s="824"/>
      <c r="L31" s="824"/>
      <c r="M31" s="824"/>
      <c r="N31" s="824"/>
      <c r="O31" s="824"/>
      <c r="P31" s="825"/>
      <c r="Q31" s="826">
        <v>1642</v>
      </c>
      <c r="R31" s="827"/>
      <c r="S31" s="827"/>
      <c r="T31" s="827"/>
      <c r="U31" s="827"/>
      <c r="V31" s="827">
        <v>1653</v>
      </c>
      <c r="W31" s="827"/>
      <c r="X31" s="827"/>
      <c r="Y31" s="827"/>
      <c r="Z31" s="827"/>
      <c r="AA31" s="827">
        <v>-11</v>
      </c>
      <c r="AB31" s="827"/>
      <c r="AC31" s="827"/>
      <c r="AD31" s="827"/>
      <c r="AE31" s="828"/>
      <c r="AF31" s="829">
        <v>758</v>
      </c>
      <c r="AG31" s="830"/>
      <c r="AH31" s="830"/>
      <c r="AI31" s="830"/>
      <c r="AJ31" s="831"/>
      <c r="AK31" s="877">
        <v>30</v>
      </c>
      <c r="AL31" s="873"/>
      <c r="AM31" s="873"/>
      <c r="AN31" s="873"/>
      <c r="AO31" s="873"/>
      <c r="AP31" s="873">
        <v>2987</v>
      </c>
      <c r="AQ31" s="873"/>
      <c r="AR31" s="873"/>
      <c r="AS31" s="873"/>
      <c r="AT31" s="873"/>
      <c r="AU31" s="873">
        <v>214</v>
      </c>
      <c r="AV31" s="873"/>
      <c r="AW31" s="873"/>
      <c r="AX31" s="873"/>
      <c r="AY31" s="873"/>
      <c r="AZ31" s="874" t="s">
        <v>587</v>
      </c>
      <c r="BA31" s="874"/>
      <c r="BB31" s="874"/>
      <c r="BC31" s="874"/>
      <c r="BD31" s="874"/>
      <c r="BE31" s="875" t="s">
        <v>407</v>
      </c>
      <c r="BF31" s="875"/>
      <c r="BG31" s="875"/>
      <c r="BH31" s="875"/>
      <c r="BI31" s="876"/>
      <c r="BJ31" s="230"/>
      <c r="BK31" s="230"/>
      <c r="BL31" s="230"/>
      <c r="BM31" s="230"/>
      <c r="BN31" s="230"/>
      <c r="BO31" s="239"/>
      <c r="BP31" s="239"/>
      <c r="BQ31" s="236">
        <v>25</v>
      </c>
      <c r="BR31" s="237"/>
      <c r="BS31" s="816"/>
      <c r="BT31" s="817"/>
      <c r="BU31" s="817"/>
      <c r="BV31" s="817"/>
      <c r="BW31" s="817"/>
      <c r="BX31" s="817"/>
      <c r="BY31" s="817"/>
      <c r="BZ31" s="817"/>
      <c r="CA31" s="817"/>
      <c r="CB31" s="817"/>
      <c r="CC31" s="817"/>
      <c r="CD31" s="817"/>
      <c r="CE31" s="817"/>
      <c r="CF31" s="817"/>
      <c r="CG31" s="81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16"/>
      <c r="DW31" s="817"/>
      <c r="DX31" s="817"/>
      <c r="DY31" s="817"/>
      <c r="DZ31" s="822"/>
      <c r="EA31" s="228"/>
    </row>
    <row r="32" spans="1:131" ht="26.25" customHeight="1" x14ac:dyDescent="0.2">
      <c r="A32" s="240">
        <v>5</v>
      </c>
      <c r="B32" s="823" t="s">
        <v>408</v>
      </c>
      <c r="C32" s="824"/>
      <c r="D32" s="824"/>
      <c r="E32" s="824"/>
      <c r="F32" s="824"/>
      <c r="G32" s="824"/>
      <c r="H32" s="824"/>
      <c r="I32" s="824"/>
      <c r="J32" s="824"/>
      <c r="K32" s="824"/>
      <c r="L32" s="824"/>
      <c r="M32" s="824"/>
      <c r="N32" s="824"/>
      <c r="O32" s="824"/>
      <c r="P32" s="825"/>
      <c r="Q32" s="826">
        <v>2567</v>
      </c>
      <c r="R32" s="827"/>
      <c r="S32" s="827"/>
      <c r="T32" s="827"/>
      <c r="U32" s="827"/>
      <c r="V32" s="827">
        <v>2516</v>
      </c>
      <c r="W32" s="827"/>
      <c r="X32" s="827"/>
      <c r="Y32" s="827"/>
      <c r="Z32" s="827"/>
      <c r="AA32" s="827">
        <v>52</v>
      </c>
      <c r="AB32" s="827"/>
      <c r="AC32" s="827"/>
      <c r="AD32" s="827"/>
      <c r="AE32" s="828"/>
      <c r="AF32" s="829">
        <v>276</v>
      </c>
      <c r="AG32" s="830"/>
      <c r="AH32" s="830"/>
      <c r="AI32" s="830"/>
      <c r="AJ32" s="831"/>
      <c r="AK32" s="877">
        <v>1479</v>
      </c>
      <c r="AL32" s="873"/>
      <c r="AM32" s="873"/>
      <c r="AN32" s="873"/>
      <c r="AO32" s="873"/>
      <c r="AP32" s="873">
        <v>20619</v>
      </c>
      <c r="AQ32" s="873"/>
      <c r="AR32" s="873"/>
      <c r="AS32" s="873"/>
      <c r="AT32" s="873"/>
      <c r="AU32" s="873">
        <v>16804</v>
      </c>
      <c r="AV32" s="873"/>
      <c r="AW32" s="873"/>
      <c r="AX32" s="873"/>
      <c r="AY32" s="873"/>
      <c r="AZ32" s="874" t="s">
        <v>587</v>
      </c>
      <c r="BA32" s="874"/>
      <c r="BB32" s="874"/>
      <c r="BC32" s="874"/>
      <c r="BD32" s="874"/>
      <c r="BE32" s="875" t="s">
        <v>409</v>
      </c>
      <c r="BF32" s="875"/>
      <c r="BG32" s="875"/>
      <c r="BH32" s="875"/>
      <c r="BI32" s="876"/>
      <c r="BJ32" s="230"/>
      <c r="BK32" s="230"/>
      <c r="BL32" s="230"/>
      <c r="BM32" s="230"/>
      <c r="BN32" s="230"/>
      <c r="BO32" s="239"/>
      <c r="BP32" s="239"/>
      <c r="BQ32" s="236">
        <v>26</v>
      </c>
      <c r="BR32" s="237"/>
      <c r="BS32" s="816"/>
      <c r="BT32" s="817"/>
      <c r="BU32" s="817"/>
      <c r="BV32" s="817"/>
      <c r="BW32" s="817"/>
      <c r="BX32" s="817"/>
      <c r="BY32" s="817"/>
      <c r="BZ32" s="817"/>
      <c r="CA32" s="817"/>
      <c r="CB32" s="817"/>
      <c r="CC32" s="817"/>
      <c r="CD32" s="817"/>
      <c r="CE32" s="817"/>
      <c r="CF32" s="817"/>
      <c r="CG32" s="81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16"/>
      <c r="DW32" s="817"/>
      <c r="DX32" s="817"/>
      <c r="DY32" s="817"/>
      <c r="DZ32" s="822"/>
      <c r="EA32" s="228"/>
    </row>
    <row r="33" spans="1:131" ht="26.25" customHeight="1" x14ac:dyDescent="0.2">
      <c r="A33" s="240">
        <v>6</v>
      </c>
      <c r="B33" s="823" t="s">
        <v>410</v>
      </c>
      <c r="C33" s="824"/>
      <c r="D33" s="824"/>
      <c r="E33" s="824"/>
      <c r="F33" s="824"/>
      <c r="G33" s="824"/>
      <c r="H33" s="824"/>
      <c r="I33" s="824"/>
      <c r="J33" s="824"/>
      <c r="K33" s="824"/>
      <c r="L33" s="824"/>
      <c r="M33" s="824"/>
      <c r="N33" s="824"/>
      <c r="O33" s="824"/>
      <c r="P33" s="825"/>
      <c r="Q33" s="826">
        <v>2</v>
      </c>
      <c r="R33" s="827"/>
      <c r="S33" s="827"/>
      <c r="T33" s="827"/>
      <c r="U33" s="827"/>
      <c r="V33" s="827">
        <v>1</v>
      </c>
      <c r="W33" s="827"/>
      <c r="X33" s="827"/>
      <c r="Y33" s="827"/>
      <c r="Z33" s="827"/>
      <c r="AA33" s="827">
        <v>1</v>
      </c>
      <c r="AB33" s="827"/>
      <c r="AC33" s="827"/>
      <c r="AD33" s="827"/>
      <c r="AE33" s="828"/>
      <c r="AF33" s="829">
        <v>1</v>
      </c>
      <c r="AG33" s="830"/>
      <c r="AH33" s="830"/>
      <c r="AI33" s="830"/>
      <c r="AJ33" s="831"/>
      <c r="AK33" s="877">
        <v>1</v>
      </c>
      <c r="AL33" s="873"/>
      <c r="AM33" s="873"/>
      <c r="AN33" s="873"/>
      <c r="AO33" s="873"/>
      <c r="AP33" s="873" t="s">
        <v>587</v>
      </c>
      <c r="AQ33" s="873"/>
      <c r="AR33" s="873"/>
      <c r="AS33" s="873"/>
      <c r="AT33" s="873"/>
      <c r="AU33" s="873" t="s">
        <v>587</v>
      </c>
      <c r="AV33" s="873"/>
      <c r="AW33" s="873"/>
      <c r="AX33" s="873"/>
      <c r="AY33" s="873"/>
      <c r="AZ33" s="874" t="s">
        <v>587</v>
      </c>
      <c r="BA33" s="874"/>
      <c r="BB33" s="874"/>
      <c r="BC33" s="874"/>
      <c r="BD33" s="874"/>
      <c r="BE33" s="875" t="s">
        <v>411</v>
      </c>
      <c r="BF33" s="875"/>
      <c r="BG33" s="875"/>
      <c r="BH33" s="875"/>
      <c r="BI33" s="876"/>
      <c r="BJ33" s="230"/>
      <c r="BK33" s="230"/>
      <c r="BL33" s="230"/>
      <c r="BM33" s="230"/>
      <c r="BN33" s="230"/>
      <c r="BO33" s="239"/>
      <c r="BP33" s="239"/>
      <c r="BQ33" s="236">
        <v>27</v>
      </c>
      <c r="BR33" s="237"/>
      <c r="BS33" s="816"/>
      <c r="BT33" s="817"/>
      <c r="BU33" s="817"/>
      <c r="BV33" s="817"/>
      <c r="BW33" s="817"/>
      <c r="BX33" s="817"/>
      <c r="BY33" s="817"/>
      <c r="BZ33" s="817"/>
      <c r="CA33" s="817"/>
      <c r="CB33" s="817"/>
      <c r="CC33" s="817"/>
      <c r="CD33" s="817"/>
      <c r="CE33" s="817"/>
      <c r="CF33" s="817"/>
      <c r="CG33" s="81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16"/>
      <c r="DW33" s="817"/>
      <c r="DX33" s="817"/>
      <c r="DY33" s="817"/>
      <c r="DZ33" s="822"/>
      <c r="EA33" s="228"/>
    </row>
    <row r="34" spans="1:131" ht="26.25" customHeight="1" x14ac:dyDescent="0.2">
      <c r="A34" s="240">
        <v>7</v>
      </c>
      <c r="B34" s="823" t="s">
        <v>412</v>
      </c>
      <c r="C34" s="824"/>
      <c r="D34" s="824"/>
      <c r="E34" s="824"/>
      <c r="F34" s="824"/>
      <c r="G34" s="824"/>
      <c r="H34" s="824"/>
      <c r="I34" s="824"/>
      <c r="J34" s="824"/>
      <c r="K34" s="824"/>
      <c r="L34" s="824"/>
      <c r="M34" s="824"/>
      <c r="N34" s="824"/>
      <c r="O34" s="824"/>
      <c r="P34" s="825"/>
      <c r="Q34" s="826">
        <v>130</v>
      </c>
      <c r="R34" s="827"/>
      <c r="S34" s="827"/>
      <c r="T34" s="827"/>
      <c r="U34" s="827"/>
      <c r="V34" s="827">
        <v>107</v>
      </c>
      <c r="W34" s="827"/>
      <c r="X34" s="827"/>
      <c r="Y34" s="827"/>
      <c r="Z34" s="827"/>
      <c r="AA34" s="827">
        <v>23</v>
      </c>
      <c r="AB34" s="827"/>
      <c r="AC34" s="827"/>
      <c r="AD34" s="827"/>
      <c r="AE34" s="828"/>
      <c r="AF34" s="829">
        <v>23</v>
      </c>
      <c r="AG34" s="830"/>
      <c r="AH34" s="830"/>
      <c r="AI34" s="830"/>
      <c r="AJ34" s="831"/>
      <c r="AK34" s="877" t="s">
        <v>587</v>
      </c>
      <c r="AL34" s="873"/>
      <c r="AM34" s="873"/>
      <c r="AN34" s="873"/>
      <c r="AO34" s="873"/>
      <c r="AP34" s="873">
        <v>194</v>
      </c>
      <c r="AQ34" s="873"/>
      <c r="AR34" s="873"/>
      <c r="AS34" s="873"/>
      <c r="AT34" s="873"/>
      <c r="AU34" s="873" t="s">
        <v>587</v>
      </c>
      <c r="AV34" s="873"/>
      <c r="AW34" s="873"/>
      <c r="AX34" s="873"/>
      <c r="AY34" s="873"/>
      <c r="AZ34" s="874" t="s">
        <v>587</v>
      </c>
      <c r="BA34" s="874"/>
      <c r="BB34" s="874"/>
      <c r="BC34" s="874"/>
      <c r="BD34" s="874"/>
      <c r="BE34" s="875" t="s">
        <v>411</v>
      </c>
      <c r="BF34" s="875"/>
      <c r="BG34" s="875"/>
      <c r="BH34" s="875"/>
      <c r="BI34" s="876"/>
      <c r="BJ34" s="230"/>
      <c r="BK34" s="230"/>
      <c r="BL34" s="230"/>
      <c r="BM34" s="230"/>
      <c r="BN34" s="230"/>
      <c r="BO34" s="239"/>
      <c r="BP34" s="239"/>
      <c r="BQ34" s="236">
        <v>28</v>
      </c>
      <c r="BR34" s="237"/>
      <c r="BS34" s="816"/>
      <c r="BT34" s="817"/>
      <c r="BU34" s="817"/>
      <c r="BV34" s="817"/>
      <c r="BW34" s="817"/>
      <c r="BX34" s="817"/>
      <c r="BY34" s="817"/>
      <c r="BZ34" s="817"/>
      <c r="CA34" s="817"/>
      <c r="CB34" s="817"/>
      <c r="CC34" s="817"/>
      <c r="CD34" s="817"/>
      <c r="CE34" s="817"/>
      <c r="CF34" s="817"/>
      <c r="CG34" s="81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16"/>
      <c r="DW34" s="817"/>
      <c r="DX34" s="817"/>
      <c r="DY34" s="817"/>
      <c r="DZ34" s="822"/>
      <c r="EA34" s="228"/>
    </row>
    <row r="35" spans="1:131" ht="26.25" customHeight="1" x14ac:dyDescent="0.2">
      <c r="A35" s="240">
        <v>8</v>
      </c>
      <c r="B35" s="823" t="s">
        <v>413</v>
      </c>
      <c r="C35" s="824"/>
      <c r="D35" s="824"/>
      <c r="E35" s="824"/>
      <c r="F35" s="824"/>
      <c r="G35" s="824"/>
      <c r="H35" s="824"/>
      <c r="I35" s="824"/>
      <c r="J35" s="824"/>
      <c r="K35" s="824"/>
      <c r="L35" s="824"/>
      <c r="M35" s="824"/>
      <c r="N35" s="824"/>
      <c r="O35" s="824"/>
      <c r="P35" s="825"/>
      <c r="Q35" s="826">
        <v>32</v>
      </c>
      <c r="R35" s="827"/>
      <c r="S35" s="827"/>
      <c r="T35" s="827"/>
      <c r="U35" s="827"/>
      <c r="V35" s="827">
        <v>32</v>
      </c>
      <c r="W35" s="827"/>
      <c r="X35" s="827"/>
      <c r="Y35" s="827"/>
      <c r="Z35" s="827"/>
      <c r="AA35" s="827" t="s">
        <v>587</v>
      </c>
      <c r="AB35" s="827"/>
      <c r="AC35" s="827"/>
      <c r="AD35" s="827"/>
      <c r="AE35" s="828"/>
      <c r="AF35" s="829" t="s">
        <v>127</v>
      </c>
      <c r="AG35" s="830"/>
      <c r="AH35" s="830"/>
      <c r="AI35" s="830"/>
      <c r="AJ35" s="831"/>
      <c r="AK35" s="877">
        <v>28</v>
      </c>
      <c r="AL35" s="873"/>
      <c r="AM35" s="873"/>
      <c r="AN35" s="873"/>
      <c r="AO35" s="873"/>
      <c r="AP35" s="873">
        <v>45</v>
      </c>
      <c r="AQ35" s="873"/>
      <c r="AR35" s="873"/>
      <c r="AS35" s="873"/>
      <c r="AT35" s="873"/>
      <c r="AU35" s="873">
        <v>41</v>
      </c>
      <c r="AV35" s="873"/>
      <c r="AW35" s="873"/>
      <c r="AX35" s="873"/>
      <c r="AY35" s="873"/>
      <c r="AZ35" s="874" t="s">
        <v>587</v>
      </c>
      <c r="BA35" s="874"/>
      <c r="BB35" s="874"/>
      <c r="BC35" s="874"/>
      <c r="BD35" s="874"/>
      <c r="BE35" s="875" t="s">
        <v>414</v>
      </c>
      <c r="BF35" s="875"/>
      <c r="BG35" s="875"/>
      <c r="BH35" s="875"/>
      <c r="BI35" s="876"/>
      <c r="BJ35" s="230"/>
      <c r="BK35" s="230"/>
      <c r="BL35" s="230"/>
      <c r="BM35" s="230"/>
      <c r="BN35" s="230"/>
      <c r="BO35" s="239"/>
      <c r="BP35" s="239"/>
      <c r="BQ35" s="236">
        <v>29</v>
      </c>
      <c r="BR35" s="237"/>
      <c r="BS35" s="816"/>
      <c r="BT35" s="817"/>
      <c r="BU35" s="817"/>
      <c r="BV35" s="817"/>
      <c r="BW35" s="817"/>
      <c r="BX35" s="817"/>
      <c r="BY35" s="817"/>
      <c r="BZ35" s="817"/>
      <c r="CA35" s="817"/>
      <c r="CB35" s="817"/>
      <c r="CC35" s="817"/>
      <c r="CD35" s="817"/>
      <c r="CE35" s="817"/>
      <c r="CF35" s="817"/>
      <c r="CG35" s="81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16"/>
      <c r="DW35" s="817"/>
      <c r="DX35" s="817"/>
      <c r="DY35" s="817"/>
      <c r="DZ35" s="822"/>
      <c r="EA35" s="228"/>
    </row>
    <row r="36" spans="1:131" ht="26.25" customHeight="1" x14ac:dyDescent="0.2">
      <c r="A36" s="240">
        <v>9</v>
      </c>
      <c r="B36" s="823" t="s">
        <v>415</v>
      </c>
      <c r="C36" s="824"/>
      <c r="D36" s="824"/>
      <c r="E36" s="824"/>
      <c r="F36" s="824"/>
      <c r="G36" s="824"/>
      <c r="H36" s="824"/>
      <c r="I36" s="824"/>
      <c r="J36" s="824"/>
      <c r="K36" s="824"/>
      <c r="L36" s="824"/>
      <c r="M36" s="824"/>
      <c r="N36" s="824"/>
      <c r="O36" s="824"/>
      <c r="P36" s="825"/>
      <c r="Q36" s="826">
        <v>24</v>
      </c>
      <c r="R36" s="827"/>
      <c r="S36" s="827"/>
      <c r="T36" s="827"/>
      <c r="U36" s="827"/>
      <c r="V36" s="827">
        <v>22</v>
      </c>
      <c r="W36" s="827"/>
      <c r="X36" s="827"/>
      <c r="Y36" s="827"/>
      <c r="Z36" s="827"/>
      <c r="AA36" s="827">
        <v>1</v>
      </c>
      <c r="AB36" s="827"/>
      <c r="AC36" s="827"/>
      <c r="AD36" s="827"/>
      <c r="AE36" s="828"/>
      <c r="AF36" s="829">
        <v>1</v>
      </c>
      <c r="AG36" s="830"/>
      <c r="AH36" s="830"/>
      <c r="AI36" s="830"/>
      <c r="AJ36" s="831"/>
      <c r="AK36" s="877">
        <v>15</v>
      </c>
      <c r="AL36" s="873"/>
      <c r="AM36" s="873"/>
      <c r="AN36" s="873"/>
      <c r="AO36" s="873"/>
      <c r="AP36" s="873" t="s">
        <v>587</v>
      </c>
      <c r="AQ36" s="873"/>
      <c r="AR36" s="873"/>
      <c r="AS36" s="873"/>
      <c r="AT36" s="873"/>
      <c r="AU36" s="873" t="s">
        <v>587</v>
      </c>
      <c r="AV36" s="873"/>
      <c r="AW36" s="873"/>
      <c r="AX36" s="873"/>
      <c r="AY36" s="873"/>
      <c r="AZ36" s="874" t="s">
        <v>587</v>
      </c>
      <c r="BA36" s="874"/>
      <c r="BB36" s="874"/>
      <c r="BC36" s="874"/>
      <c r="BD36" s="874"/>
      <c r="BE36" s="875" t="s">
        <v>411</v>
      </c>
      <c r="BF36" s="875"/>
      <c r="BG36" s="875"/>
      <c r="BH36" s="875"/>
      <c r="BI36" s="876"/>
      <c r="BJ36" s="230"/>
      <c r="BK36" s="230"/>
      <c r="BL36" s="230"/>
      <c r="BM36" s="230"/>
      <c r="BN36" s="230"/>
      <c r="BO36" s="239"/>
      <c r="BP36" s="239"/>
      <c r="BQ36" s="236">
        <v>30</v>
      </c>
      <c r="BR36" s="237"/>
      <c r="BS36" s="816"/>
      <c r="BT36" s="817"/>
      <c r="BU36" s="817"/>
      <c r="BV36" s="817"/>
      <c r="BW36" s="817"/>
      <c r="BX36" s="817"/>
      <c r="BY36" s="817"/>
      <c r="BZ36" s="817"/>
      <c r="CA36" s="817"/>
      <c r="CB36" s="817"/>
      <c r="CC36" s="817"/>
      <c r="CD36" s="817"/>
      <c r="CE36" s="817"/>
      <c r="CF36" s="817"/>
      <c r="CG36" s="81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16"/>
      <c r="DW36" s="817"/>
      <c r="DX36" s="817"/>
      <c r="DY36" s="817"/>
      <c r="DZ36" s="822"/>
      <c r="EA36" s="228"/>
    </row>
    <row r="37" spans="1:131" ht="26.25" customHeight="1" x14ac:dyDescent="0.2">
      <c r="A37" s="240">
        <v>10</v>
      </c>
      <c r="B37" s="823"/>
      <c r="C37" s="824"/>
      <c r="D37" s="824"/>
      <c r="E37" s="824"/>
      <c r="F37" s="824"/>
      <c r="G37" s="824"/>
      <c r="H37" s="824"/>
      <c r="I37" s="824"/>
      <c r="J37" s="824"/>
      <c r="K37" s="824"/>
      <c r="L37" s="824"/>
      <c r="M37" s="824"/>
      <c r="N37" s="824"/>
      <c r="O37" s="824"/>
      <c r="P37" s="825"/>
      <c r="Q37" s="826"/>
      <c r="R37" s="827"/>
      <c r="S37" s="827"/>
      <c r="T37" s="827"/>
      <c r="U37" s="827"/>
      <c r="V37" s="827"/>
      <c r="W37" s="827"/>
      <c r="X37" s="827"/>
      <c r="Y37" s="827"/>
      <c r="Z37" s="827"/>
      <c r="AA37" s="827"/>
      <c r="AB37" s="827"/>
      <c r="AC37" s="827"/>
      <c r="AD37" s="827"/>
      <c r="AE37" s="828"/>
      <c r="AF37" s="829"/>
      <c r="AG37" s="830"/>
      <c r="AH37" s="830"/>
      <c r="AI37" s="830"/>
      <c r="AJ37" s="831"/>
      <c r="AK37" s="877"/>
      <c r="AL37" s="873"/>
      <c r="AM37" s="873"/>
      <c r="AN37" s="873"/>
      <c r="AO37" s="873"/>
      <c r="AP37" s="873"/>
      <c r="AQ37" s="873"/>
      <c r="AR37" s="873"/>
      <c r="AS37" s="873"/>
      <c r="AT37" s="873"/>
      <c r="AU37" s="873"/>
      <c r="AV37" s="873"/>
      <c r="AW37" s="873"/>
      <c r="AX37" s="873"/>
      <c r="AY37" s="873"/>
      <c r="AZ37" s="874"/>
      <c r="BA37" s="874"/>
      <c r="BB37" s="874"/>
      <c r="BC37" s="874"/>
      <c r="BD37" s="874"/>
      <c r="BE37" s="875"/>
      <c r="BF37" s="875"/>
      <c r="BG37" s="875"/>
      <c r="BH37" s="875"/>
      <c r="BI37" s="876"/>
      <c r="BJ37" s="230"/>
      <c r="BK37" s="230"/>
      <c r="BL37" s="230"/>
      <c r="BM37" s="230"/>
      <c r="BN37" s="230"/>
      <c r="BO37" s="239"/>
      <c r="BP37" s="239"/>
      <c r="BQ37" s="236">
        <v>31</v>
      </c>
      <c r="BR37" s="237"/>
      <c r="BS37" s="816"/>
      <c r="BT37" s="817"/>
      <c r="BU37" s="817"/>
      <c r="BV37" s="817"/>
      <c r="BW37" s="817"/>
      <c r="BX37" s="817"/>
      <c r="BY37" s="817"/>
      <c r="BZ37" s="817"/>
      <c r="CA37" s="817"/>
      <c r="CB37" s="817"/>
      <c r="CC37" s="817"/>
      <c r="CD37" s="817"/>
      <c r="CE37" s="817"/>
      <c r="CF37" s="817"/>
      <c r="CG37" s="81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16"/>
      <c r="DW37" s="817"/>
      <c r="DX37" s="817"/>
      <c r="DY37" s="817"/>
      <c r="DZ37" s="822"/>
      <c r="EA37" s="228"/>
    </row>
    <row r="38" spans="1:131" ht="26.25" customHeight="1" x14ac:dyDescent="0.2">
      <c r="A38" s="240">
        <v>11</v>
      </c>
      <c r="B38" s="823"/>
      <c r="C38" s="824"/>
      <c r="D38" s="824"/>
      <c r="E38" s="824"/>
      <c r="F38" s="824"/>
      <c r="G38" s="824"/>
      <c r="H38" s="824"/>
      <c r="I38" s="824"/>
      <c r="J38" s="824"/>
      <c r="K38" s="824"/>
      <c r="L38" s="824"/>
      <c r="M38" s="824"/>
      <c r="N38" s="824"/>
      <c r="O38" s="824"/>
      <c r="P38" s="825"/>
      <c r="Q38" s="826"/>
      <c r="R38" s="827"/>
      <c r="S38" s="827"/>
      <c r="T38" s="827"/>
      <c r="U38" s="827"/>
      <c r="V38" s="827"/>
      <c r="W38" s="827"/>
      <c r="X38" s="827"/>
      <c r="Y38" s="827"/>
      <c r="Z38" s="827"/>
      <c r="AA38" s="827"/>
      <c r="AB38" s="827"/>
      <c r="AC38" s="827"/>
      <c r="AD38" s="827"/>
      <c r="AE38" s="828"/>
      <c r="AF38" s="829"/>
      <c r="AG38" s="830"/>
      <c r="AH38" s="830"/>
      <c r="AI38" s="830"/>
      <c r="AJ38" s="831"/>
      <c r="AK38" s="877"/>
      <c r="AL38" s="873"/>
      <c r="AM38" s="873"/>
      <c r="AN38" s="873"/>
      <c r="AO38" s="873"/>
      <c r="AP38" s="873"/>
      <c r="AQ38" s="873"/>
      <c r="AR38" s="873"/>
      <c r="AS38" s="873"/>
      <c r="AT38" s="873"/>
      <c r="AU38" s="873"/>
      <c r="AV38" s="873"/>
      <c r="AW38" s="873"/>
      <c r="AX38" s="873"/>
      <c r="AY38" s="873"/>
      <c r="AZ38" s="874"/>
      <c r="BA38" s="874"/>
      <c r="BB38" s="874"/>
      <c r="BC38" s="874"/>
      <c r="BD38" s="874"/>
      <c r="BE38" s="875"/>
      <c r="BF38" s="875"/>
      <c r="BG38" s="875"/>
      <c r="BH38" s="875"/>
      <c r="BI38" s="876"/>
      <c r="BJ38" s="230"/>
      <c r="BK38" s="230"/>
      <c r="BL38" s="230"/>
      <c r="BM38" s="230"/>
      <c r="BN38" s="230"/>
      <c r="BO38" s="239"/>
      <c r="BP38" s="239"/>
      <c r="BQ38" s="236">
        <v>32</v>
      </c>
      <c r="BR38" s="237"/>
      <c r="BS38" s="816"/>
      <c r="BT38" s="817"/>
      <c r="BU38" s="817"/>
      <c r="BV38" s="817"/>
      <c r="BW38" s="817"/>
      <c r="BX38" s="817"/>
      <c r="BY38" s="817"/>
      <c r="BZ38" s="817"/>
      <c r="CA38" s="817"/>
      <c r="CB38" s="817"/>
      <c r="CC38" s="817"/>
      <c r="CD38" s="817"/>
      <c r="CE38" s="817"/>
      <c r="CF38" s="817"/>
      <c r="CG38" s="81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16"/>
      <c r="DW38" s="817"/>
      <c r="DX38" s="817"/>
      <c r="DY38" s="817"/>
      <c r="DZ38" s="822"/>
      <c r="EA38" s="228"/>
    </row>
    <row r="39" spans="1:131" ht="26.25" customHeight="1" x14ac:dyDescent="0.2">
      <c r="A39" s="240">
        <v>12</v>
      </c>
      <c r="B39" s="823"/>
      <c r="C39" s="824"/>
      <c r="D39" s="824"/>
      <c r="E39" s="824"/>
      <c r="F39" s="824"/>
      <c r="G39" s="824"/>
      <c r="H39" s="824"/>
      <c r="I39" s="824"/>
      <c r="J39" s="824"/>
      <c r="K39" s="824"/>
      <c r="L39" s="824"/>
      <c r="M39" s="824"/>
      <c r="N39" s="824"/>
      <c r="O39" s="824"/>
      <c r="P39" s="825"/>
      <c r="Q39" s="826"/>
      <c r="R39" s="827"/>
      <c r="S39" s="827"/>
      <c r="T39" s="827"/>
      <c r="U39" s="827"/>
      <c r="V39" s="827"/>
      <c r="W39" s="827"/>
      <c r="X39" s="827"/>
      <c r="Y39" s="827"/>
      <c r="Z39" s="827"/>
      <c r="AA39" s="827"/>
      <c r="AB39" s="827"/>
      <c r="AC39" s="827"/>
      <c r="AD39" s="827"/>
      <c r="AE39" s="828"/>
      <c r="AF39" s="829"/>
      <c r="AG39" s="830"/>
      <c r="AH39" s="830"/>
      <c r="AI39" s="830"/>
      <c r="AJ39" s="831"/>
      <c r="AK39" s="877"/>
      <c r="AL39" s="873"/>
      <c r="AM39" s="873"/>
      <c r="AN39" s="873"/>
      <c r="AO39" s="873"/>
      <c r="AP39" s="873"/>
      <c r="AQ39" s="873"/>
      <c r="AR39" s="873"/>
      <c r="AS39" s="873"/>
      <c r="AT39" s="873"/>
      <c r="AU39" s="873"/>
      <c r="AV39" s="873"/>
      <c r="AW39" s="873"/>
      <c r="AX39" s="873"/>
      <c r="AY39" s="873"/>
      <c r="AZ39" s="874"/>
      <c r="BA39" s="874"/>
      <c r="BB39" s="874"/>
      <c r="BC39" s="874"/>
      <c r="BD39" s="874"/>
      <c r="BE39" s="875"/>
      <c r="BF39" s="875"/>
      <c r="BG39" s="875"/>
      <c r="BH39" s="875"/>
      <c r="BI39" s="876"/>
      <c r="BJ39" s="230"/>
      <c r="BK39" s="230"/>
      <c r="BL39" s="230"/>
      <c r="BM39" s="230"/>
      <c r="BN39" s="230"/>
      <c r="BO39" s="239"/>
      <c r="BP39" s="239"/>
      <c r="BQ39" s="236">
        <v>33</v>
      </c>
      <c r="BR39" s="237"/>
      <c r="BS39" s="816"/>
      <c r="BT39" s="817"/>
      <c r="BU39" s="817"/>
      <c r="BV39" s="817"/>
      <c r="BW39" s="817"/>
      <c r="BX39" s="817"/>
      <c r="BY39" s="817"/>
      <c r="BZ39" s="817"/>
      <c r="CA39" s="817"/>
      <c r="CB39" s="817"/>
      <c r="CC39" s="817"/>
      <c r="CD39" s="817"/>
      <c r="CE39" s="817"/>
      <c r="CF39" s="817"/>
      <c r="CG39" s="81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16"/>
      <c r="DW39" s="817"/>
      <c r="DX39" s="817"/>
      <c r="DY39" s="817"/>
      <c r="DZ39" s="822"/>
      <c r="EA39" s="228"/>
    </row>
    <row r="40" spans="1:131" ht="26.25" customHeight="1" x14ac:dyDescent="0.2">
      <c r="A40" s="236">
        <v>13</v>
      </c>
      <c r="B40" s="823"/>
      <c r="C40" s="824"/>
      <c r="D40" s="824"/>
      <c r="E40" s="824"/>
      <c r="F40" s="824"/>
      <c r="G40" s="824"/>
      <c r="H40" s="824"/>
      <c r="I40" s="824"/>
      <c r="J40" s="824"/>
      <c r="K40" s="824"/>
      <c r="L40" s="824"/>
      <c r="M40" s="824"/>
      <c r="N40" s="824"/>
      <c r="O40" s="824"/>
      <c r="P40" s="825"/>
      <c r="Q40" s="826"/>
      <c r="R40" s="827"/>
      <c r="S40" s="827"/>
      <c r="T40" s="827"/>
      <c r="U40" s="827"/>
      <c r="V40" s="827"/>
      <c r="W40" s="827"/>
      <c r="X40" s="827"/>
      <c r="Y40" s="827"/>
      <c r="Z40" s="827"/>
      <c r="AA40" s="827"/>
      <c r="AB40" s="827"/>
      <c r="AC40" s="827"/>
      <c r="AD40" s="827"/>
      <c r="AE40" s="828"/>
      <c r="AF40" s="829"/>
      <c r="AG40" s="830"/>
      <c r="AH40" s="830"/>
      <c r="AI40" s="830"/>
      <c r="AJ40" s="831"/>
      <c r="AK40" s="877"/>
      <c r="AL40" s="873"/>
      <c r="AM40" s="873"/>
      <c r="AN40" s="873"/>
      <c r="AO40" s="873"/>
      <c r="AP40" s="873"/>
      <c r="AQ40" s="873"/>
      <c r="AR40" s="873"/>
      <c r="AS40" s="873"/>
      <c r="AT40" s="873"/>
      <c r="AU40" s="873"/>
      <c r="AV40" s="873"/>
      <c r="AW40" s="873"/>
      <c r="AX40" s="873"/>
      <c r="AY40" s="873"/>
      <c r="AZ40" s="874"/>
      <c r="BA40" s="874"/>
      <c r="BB40" s="874"/>
      <c r="BC40" s="874"/>
      <c r="BD40" s="874"/>
      <c r="BE40" s="875"/>
      <c r="BF40" s="875"/>
      <c r="BG40" s="875"/>
      <c r="BH40" s="875"/>
      <c r="BI40" s="876"/>
      <c r="BJ40" s="230"/>
      <c r="BK40" s="230"/>
      <c r="BL40" s="230"/>
      <c r="BM40" s="230"/>
      <c r="BN40" s="230"/>
      <c r="BO40" s="239"/>
      <c r="BP40" s="239"/>
      <c r="BQ40" s="236">
        <v>34</v>
      </c>
      <c r="BR40" s="237"/>
      <c r="BS40" s="816"/>
      <c r="BT40" s="817"/>
      <c r="BU40" s="817"/>
      <c r="BV40" s="817"/>
      <c r="BW40" s="817"/>
      <c r="BX40" s="817"/>
      <c r="BY40" s="817"/>
      <c r="BZ40" s="817"/>
      <c r="CA40" s="817"/>
      <c r="CB40" s="817"/>
      <c r="CC40" s="817"/>
      <c r="CD40" s="817"/>
      <c r="CE40" s="817"/>
      <c r="CF40" s="817"/>
      <c r="CG40" s="81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16"/>
      <c r="DW40" s="817"/>
      <c r="DX40" s="817"/>
      <c r="DY40" s="817"/>
      <c r="DZ40" s="822"/>
      <c r="EA40" s="228"/>
    </row>
    <row r="41" spans="1:131" ht="26.25" customHeight="1" x14ac:dyDescent="0.2">
      <c r="A41" s="236">
        <v>14</v>
      </c>
      <c r="B41" s="823"/>
      <c r="C41" s="824"/>
      <c r="D41" s="824"/>
      <c r="E41" s="824"/>
      <c r="F41" s="824"/>
      <c r="G41" s="824"/>
      <c r="H41" s="824"/>
      <c r="I41" s="824"/>
      <c r="J41" s="824"/>
      <c r="K41" s="824"/>
      <c r="L41" s="824"/>
      <c r="M41" s="824"/>
      <c r="N41" s="824"/>
      <c r="O41" s="824"/>
      <c r="P41" s="825"/>
      <c r="Q41" s="826"/>
      <c r="R41" s="827"/>
      <c r="S41" s="827"/>
      <c r="T41" s="827"/>
      <c r="U41" s="827"/>
      <c r="V41" s="827"/>
      <c r="W41" s="827"/>
      <c r="X41" s="827"/>
      <c r="Y41" s="827"/>
      <c r="Z41" s="827"/>
      <c r="AA41" s="827"/>
      <c r="AB41" s="827"/>
      <c r="AC41" s="827"/>
      <c r="AD41" s="827"/>
      <c r="AE41" s="828"/>
      <c r="AF41" s="829"/>
      <c r="AG41" s="830"/>
      <c r="AH41" s="830"/>
      <c r="AI41" s="830"/>
      <c r="AJ41" s="831"/>
      <c r="AK41" s="877"/>
      <c r="AL41" s="873"/>
      <c r="AM41" s="873"/>
      <c r="AN41" s="873"/>
      <c r="AO41" s="873"/>
      <c r="AP41" s="873"/>
      <c r="AQ41" s="873"/>
      <c r="AR41" s="873"/>
      <c r="AS41" s="873"/>
      <c r="AT41" s="873"/>
      <c r="AU41" s="873"/>
      <c r="AV41" s="873"/>
      <c r="AW41" s="873"/>
      <c r="AX41" s="873"/>
      <c r="AY41" s="873"/>
      <c r="AZ41" s="874"/>
      <c r="BA41" s="874"/>
      <c r="BB41" s="874"/>
      <c r="BC41" s="874"/>
      <c r="BD41" s="874"/>
      <c r="BE41" s="875"/>
      <c r="BF41" s="875"/>
      <c r="BG41" s="875"/>
      <c r="BH41" s="875"/>
      <c r="BI41" s="876"/>
      <c r="BJ41" s="230"/>
      <c r="BK41" s="230"/>
      <c r="BL41" s="230"/>
      <c r="BM41" s="230"/>
      <c r="BN41" s="230"/>
      <c r="BO41" s="239"/>
      <c r="BP41" s="239"/>
      <c r="BQ41" s="236">
        <v>35</v>
      </c>
      <c r="BR41" s="237"/>
      <c r="BS41" s="816"/>
      <c r="BT41" s="817"/>
      <c r="BU41" s="817"/>
      <c r="BV41" s="817"/>
      <c r="BW41" s="817"/>
      <c r="BX41" s="817"/>
      <c r="BY41" s="817"/>
      <c r="BZ41" s="817"/>
      <c r="CA41" s="817"/>
      <c r="CB41" s="817"/>
      <c r="CC41" s="817"/>
      <c r="CD41" s="817"/>
      <c r="CE41" s="817"/>
      <c r="CF41" s="817"/>
      <c r="CG41" s="81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16"/>
      <c r="DW41" s="817"/>
      <c r="DX41" s="817"/>
      <c r="DY41" s="817"/>
      <c r="DZ41" s="822"/>
      <c r="EA41" s="228"/>
    </row>
    <row r="42" spans="1:131" ht="26.25" customHeight="1" x14ac:dyDescent="0.2">
      <c r="A42" s="236">
        <v>15</v>
      </c>
      <c r="B42" s="823"/>
      <c r="C42" s="824"/>
      <c r="D42" s="824"/>
      <c r="E42" s="824"/>
      <c r="F42" s="824"/>
      <c r="G42" s="824"/>
      <c r="H42" s="824"/>
      <c r="I42" s="824"/>
      <c r="J42" s="824"/>
      <c r="K42" s="824"/>
      <c r="L42" s="824"/>
      <c r="M42" s="824"/>
      <c r="N42" s="824"/>
      <c r="O42" s="824"/>
      <c r="P42" s="825"/>
      <c r="Q42" s="826"/>
      <c r="R42" s="827"/>
      <c r="S42" s="827"/>
      <c r="T42" s="827"/>
      <c r="U42" s="827"/>
      <c r="V42" s="827"/>
      <c r="W42" s="827"/>
      <c r="X42" s="827"/>
      <c r="Y42" s="827"/>
      <c r="Z42" s="827"/>
      <c r="AA42" s="827"/>
      <c r="AB42" s="827"/>
      <c r="AC42" s="827"/>
      <c r="AD42" s="827"/>
      <c r="AE42" s="828"/>
      <c r="AF42" s="829"/>
      <c r="AG42" s="830"/>
      <c r="AH42" s="830"/>
      <c r="AI42" s="830"/>
      <c r="AJ42" s="831"/>
      <c r="AK42" s="877"/>
      <c r="AL42" s="873"/>
      <c r="AM42" s="873"/>
      <c r="AN42" s="873"/>
      <c r="AO42" s="873"/>
      <c r="AP42" s="873"/>
      <c r="AQ42" s="873"/>
      <c r="AR42" s="873"/>
      <c r="AS42" s="873"/>
      <c r="AT42" s="873"/>
      <c r="AU42" s="873"/>
      <c r="AV42" s="873"/>
      <c r="AW42" s="873"/>
      <c r="AX42" s="873"/>
      <c r="AY42" s="873"/>
      <c r="AZ42" s="874"/>
      <c r="BA42" s="874"/>
      <c r="BB42" s="874"/>
      <c r="BC42" s="874"/>
      <c r="BD42" s="874"/>
      <c r="BE42" s="875"/>
      <c r="BF42" s="875"/>
      <c r="BG42" s="875"/>
      <c r="BH42" s="875"/>
      <c r="BI42" s="876"/>
      <c r="BJ42" s="230"/>
      <c r="BK42" s="230"/>
      <c r="BL42" s="230"/>
      <c r="BM42" s="230"/>
      <c r="BN42" s="230"/>
      <c r="BO42" s="239"/>
      <c r="BP42" s="239"/>
      <c r="BQ42" s="236">
        <v>36</v>
      </c>
      <c r="BR42" s="237"/>
      <c r="BS42" s="816"/>
      <c r="BT42" s="817"/>
      <c r="BU42" s="817"/>
      <c r="BV42" s="817"/>
      <c r="BW42" s="817"/>
      <c r="BX42" s="817"/>
      <c r="BY42" s="817"/>
      <c r="BZ42" s="817"/>
      <c r="CA42" s="817"/>
      <c r="CB42" s="817"/>
      <c r="CC42" s="817"/>
      <c r="CD42" s="817"/>
      <c r="CE42" s="817"/>
      <c r="CF42" s="817"/>
      <c r="CG42" s="81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16"/>
      <c r="DW42" s="817"/>
      <c r="DX42" s="817"/>
      <c r="DY42" s="817"/>
      <c r="DZ42" s="822"/>
      <c r="EA42" s="228"/>
    </row>
    <row r="43" spans="1:131" ht="26.25" customHeight="1" x14ac:dyDescent="0.2">
      <c r="A43" s="236">
        <v>16</v>
      </c>
      <c r="B43" s="823"/>
      <c r="C43" s="824"/>
      <c r="D43" s="824"/>
      <c r="E43" s="824"/>
      <c r="F43" s="824"/>
      <c r="G43" s="824"/>
      <c r="H43" s="824"/>
      <c r="I43" s="824"/>
      <c r="J43" s="824"/>
      <c r="K43" s="824"/>
      <c r="L43" s="824"/>
      <c r="M43" s="824"/>
      <c r="N43" s="824"/>
      <c r="O43" s="824"/>
      <c r="P43" s="825"/>
      <c r="Q43" s="826"/>
      <c r="R43" s="827"/>
      <c r="S43" s="827"/>
      <c r="T43" s="827"/>
      <c r="U43" s="827"/>
      <c r="V43" s="827"/>
      <c r="W43" s="827"/>
      <c r="X43" s="827"/>
      <c r="Y43" s="827"/>
      <c r="Z43" s="827"/>
      <c r="AA43" s="827"/>
      <c r="AB43" s="827"/>
      <c r="AC43" s="827"/>
      <c r="AD43" s="827"/>
      <c r="AE43" s="828"/>
      <c r="AF43" s="829"/>
      <c r="AG43" s="830"/>
      <c r="AH43" s="830"/>
      <c r="AI43" s="830"/>
      <c r="AJ43" s="831"/>
      <c r="AK43" s="877"/>
      <c r="AL43" s="873"/>
      <c r="AM43" s="873"/>
      <c r="AN43" s="873"/>
      <c r="AO43" s="873"/>
      <c r="AP43" s="873"/>
      <c r="AQ43" s="873"/>
      <c r="AR43" s="873"/>
      <c r="AS43" s="873"/>
      <c r="AT43" s="873"/>
      <c r="AU43" s="873"/>
      <c r="AV43" s="873"/>
      <c r="AW43" s="873"/>
      <c r="AX43" s="873"/>
      <c r="AY43" s="873"/>
      <c r="AZ43" s="874"/>
      <c r="BA43" s="874"/>
      <c r="BB43" s="874"/>
      <c r="BC43" s="874"/>
      <c r="BD43" s="874"/>
      <c r="BE43" s="875"/>
      <c r="BF43" s="875"/>
      <c r="BG43" s="875"/>
      <c r="BH43" s="875"/>
      <c r="BI43" s="876"/>
      <c r="BJ43" s="230"/>
      <c r="BK43" s="230"/>
      <c r="BL43" s="230"/>
      <c r="BM43" s="230"/>
      <c r="BN43" s="230"/>
      <c r="BO43" s="239"/>
      <c r="BP43" s="239"/>
      <c r="BQ43" s="236">
        <v>37</v>
      </c>
      <c r="BR43" s="237"/>
      <c r="BS43" s="816"/>
      <c r="BT43" s="817"/>
      <c r="BU43" s="817"/>
      <c r="BV43" s="817"/>
      <c r="BW43" s="817"/>
      <c r="BX43" s="817"/>
      <c r="BY43" s="817"/>
      <c r="BZ43" s="817"/>
      <c r="CA43" s="817"/>
      <c r="CB43" s="817"/>
      <c r="CC43" s="817"/>
      <c r="CD43" s="817"/>
      <c r="CE43" s="817"/>
      <c r="CF43" s="817"/>
      <c r="CG43" s="81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16"/>
      <c r="DW43" s="817"/>
      <c r="DX43" s="817"/>
      <c r="DY43" s="817"/>
      <c r="DZ43" s="822"/>
      <c r="EA43" s="228"/>
    </row>
    <row r="44" spans="1:131" ht="26.25" customHeight="1" x14ac:dyDescent="0.2">
      <c r="A44" s="236">
        <v>17</v>
      </c>
      <c r="B44" s="823"/>
      <c r="C44" s="824"/>
      <c r="D44" s="824"/>
      <c r="E44" s="824"/>
      <c r="F44" s="824"/>
      <c r="G44" s="824"/>
      <c r="H44" s="824"/>
      <c r="I44" s="824"/>
      <c r="J44" s="824"/>
      <c r="K44" s="824"/>
      <c r="L44" s="824"/>
      <c r="M44" s="824"/>
      <c r="N44" s="824"/>
      <c r="O44" s="824"/>
      <c r="P44" s="825"/>
      <c r="Q44" s="826"/>
      <c r="R44" s="827"/>
      <c r="S44" s="827"/>
      <c r="T44" s="827"/>
      <c r="U44" s="827"/>
      <c r="V44" s="827"/>
      <c r="W44" s="827"/>
      <c r="X44" s="827"/>
      <c r="Y44" s="827"/>
      <c r="Z44" s="827"/>
      <c r="AA44" s="827"/>
      <c r="AB44" s="827"/>
      <c r="AC44" s="827"/>
      <c r="AD44" s="827"/>
      <c r="AE44" s="828"/>
      <c r="AF44" s="829"/>
      <c r="AG44" s="830"/>
      <c r="AH44" s="830"/>
      <c r="AI44" s="830"/>
      <c r="AJ44" s="831"/>
      <c r="AK44" s="877"/>
      <c r="AL44" s="873"/>
      <c r="AM44" s="873"/>
      <c r="AN44" s="873"/>
      <c r="AO44" s="873"/>
      <c r="AP44" s="873"/>
      <c r="AQ44" s="873"/>
      <c r="AR44" s="873"/>
      <c r="AS44" s="873"/>
      <c r="AT44" s="873"/>
      <c r="AU44" s="873"/>
      <c r="AV44" s="873"/>
      <c r="AW44" s="873"/>
      <c r="AX44" s="873"/>
      <c r="AY44" s="873"/>
      <c r="AZ44" s="874"/>
      <c r="BA44" s="874"/>
      <c r="BB44" s="874"/>
      <c r="BC44" s="874"/>
      <c r="BD44" s="874"/>
      <c r="BE44" s="875"/>
      <c r="BF44" s="875"/>
      <c r="BG44" s="875"/>
      <c r="BH44" s="875"/>
      <c r="BI44" s="876"/>
      <c r="BJ44" s="230"/>
      <c r="BK44" s="230"/>
      <c r="BL44" s="230"/>
      <c r="BM44" s="230"/>
      <c r="BN44" s="230"/>
      <c r="BO44" s="239"/>
      <c r="BP44" s="239"/>
      <c r="BQ44" s="236">
        <v>38</v>
      </c>
      <c r="BR44" s="237"/>
      <c r="BS44" s="816"/>
      <c r="BT44" s="817"/>
      <c r="BU44" s="817"/>
      <c r="BV44" s="817"/>
      <c r="BW44" s="817"/>
      <c r="BX44" s="817"/>
      <c r="BY44" s="817"/>
      <c r="BZ44" s="817"/>
      <c r="CA44" s="817"/>
      <c r="CB44" s="817"/>
      <c r="CC44" s="817"/>
      <c r="CD44" s="817"/>
      <c r="CE44" s="817"/>
      <c r="CF44" s="817"/>
      <c r="CG44" s="81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16"/>
      <c r="DW44" s="817"/>
      <c r="DX44" s="817"/>
      <c r="DY44" s="817"/>
      <c r="DZ44" s="822"/>
      <c r="EA44" s="228"/>
    </row>
    <row r="45" spans="1:131" ht="26.25" customHeight="1" x14ac:dyDescent="0.2">
      <c r="A45" s="236">
        <v>18</v>
      </c>
      <c r="B45" s="823"/>
      <c r="C45" s="824"/>
      <c r="D45" s="824"/>
      <c r="E45" s="824"/>
      <c r="F45" s="824"/>
      <c r="G45" s="824"/>
      <c r="H45" s="824"/>
      <c r="I45" s="824"/>
      <c r="J45" s="824"/>
      <c r="K45" s="824"/>
      <c r="L45" s="824"/>
      <c r="M45" s="824"/>
      <c r="N45" s="824"/>
      <c r="O45" s="824"/>
      <c r="P45" s="825"/>
      <c r="Q45" s="826"/>
      <c r="R45" s="827"/>
      <c r="S45" s="827"/>
      <c r="T45" s="827"/>
      <c r="U45" s="827"/>
      <c r="V45" s="827"/>
      <c r="W45" s="827"/>
      <c r="X45" s="827"/>
      <c r="Y45" s="827"/>
      <c r="Z45" s="827"/>
      <c r="AA45" s="827"/>
      <c r="AB45" s="827"/>
      <c r="AC45" s="827"/>
      <c r="AD45" s="827"/>
      <c r="AE45" s="828"/>
      <c r="AF45" s="829"/>
      <c r="AG45" s="830"/>
      <c r="AH45" s="830"/>
      <c r="AI45" s="830"/>
      <c r="AJ45" s="831"/>
      <c r="AK45" s="877"/>
      <c r="AL45" s="873"/>
      <c r="AM45" s="873"/>
      <c r="AN45" s="873"/>
      <c r="AO45" s="873"/>
      <c r="AP45" s="873"/>
      <c r="AQ45" s="873"/>
      <c r="AR45" s="873"/>
      <c r="AS45" s="873"/>
      <c r="AT45" s="873"/>
      <c r="AU45" s="873"/>
      <c r="AV45" s="873"/>
      <c r="AW45" s="873"/>
      <c r="AX45" s="873"/>
      <c r="AY45" s="873"/>
      <c r="AZ45" s="874"/>
      <c r="BA45" s="874"/>
      <c r="BB45" s="874"/>
      <c r="BC45" s="874"/>
      <c r="BD45" s="874"/>
      <c r="BE45" s="875"/>
      <c r="BF45" s="875"/>
      <c r="BG45" s="875"/>
      <c r="BH45" s="875"/>
      <c r="BI45" s="876"/>
      <c r="BJ45" s="230"/>
      <c r="BK45" s="230"/>
      <c r="BL45" s="230"/>
      <c r="BM45" s="230"/>
      <c r="BN45" s="230"/>
      <c r="BO45" s="239"/>
      <c r="BP45" s="239"/>
      <c r="BQ45" s="236">
        <v>39</v>
      </c>
      <c r="BR45" s="237"/>
      <c r="BS45" s="816"/>
      <c r="BT45" s="817"/>
      <c r="BU45" s="817"/>
      <c r="BV45" s="817"/>
      <c r="BW45" s="817"/>
      <c r="BX45" s="817"/>
      <c r="BY45" s="817"/>
      <c r="BZ45" s="817"/>
      <c r="CA45" s="817"/>
      <c r="CB45" s="817"/>
      <c r="CC45" s="817"/>
      <c r="CD45" s="817"/>
      <c r="CE45" s="817"/>
      <c r="CF45" s="817"/>
      <c r="CG45" s="81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16"/>
      <c r="DW45" s="817"/>
      <c r="DX45" s="817"/>
      <c r="DY45" s="817"/>
      <c r="DZ45" s="822"/>
      <c r="EA45" s="228"/>
    </row>
    <row r="46" spans="1:131" ht="26.25" customHeight="1" x14ac:dyDescent="0.2">
      <c r="A46" s="236">
        <v>19</v>
      </c>
      <c r="B46" s="823"/>
      <c r="C46" s="824"/>
      <c r="D46" s="824"/>
      <c r="E46" s="824"/>
      <c r="F46" s="824"/>
      <c r="G46" s="824"/>
      <c r="H46" s="824"/>
      <c r="I46" s="824"/>
      <c r="J46" s="824"/>
      <c r="K46" s="824"/>
      <c r="L46" s="824"/>
      <c r="M46" s="824"/>
      <c r="N46" s="824"/>
      <c r="O46" s="824"/>
      <c r="P46" s="825"/>
      <c r="Q46" s="826"/>
      <c r="R46" s="827"/>
      <c r="S46" s="827"/>
      <c r="T46" s="827"/>
      <c r="U46" s="827"/>
      <c r="V46" s="827"/>
      <c r="W46" s="827"/>
      <c r="X46" s="827"/>
      <c r="Y46" s="827"/>
      <c r="Z46" s="827"/>
      <c r="AA46" s="827"/>
      <c r="AB46" s="827"/>
      <c r="AC46" s="827"/>
      <c r="AD46" s="827"/>
      <c r="AE46" s="828"/>
      <c r="AF46" s="829"/>
      <c r="AG46" s="830"/>
      <c r="AH46" s="830"/>
      <c r="AI46" s="830"/>
      <c r="AJ46" s="831"/>
      <c r="AK46" s="877"/>
      <c r="AL46" s="873"/>
      <c r="AM46" s="873"/>
      <c r="AN46" s="873"/>
      <c r="AO46" s="873"/>
      <c r="AP46" s="873"/>
      <c r="AQ46" s="873"/>
      <c r="AR46" s="873"/>
      <c r="AS46" s="873"/>
      <c r="AT46" s="873"/>
      <c r="AU46" s="873"/>
      <c r="AV46" s="873"/>
      <c r="AW46" s="873"/>
      <c r="AX46" s="873"/>
      <c r="AY46" s="873"/>
      <c r="AZ46" s="874"/>
      <c r="BA46" s="874"/>
      <c r="BB46" s="874"/>
      <c r="BC46" s="874"/>
      <c r="BD46" s="874"/>
      <c r="BE46" s="875"/>
      <c r="BF46" s="875"/>
      <c r="BG46" s="875"/>
      <c r="BH46" s="875"/>
      <c r="BI46" s="876"/>
      <c r="BJ46" s="230"/>
      <c r="BK46" s="230"/>
      <c r="BL46" s="230"/>
      <c r="BM46" s="230"/>
      <c r="BN46" s="230"/>
      <c r="BO46" s="239"/>
      <c r="BP46" s="239"/>
      <c r="BQ46" s="236">
        <v>40</v>
      </c>
      <c r="BR46" s="237"/>
      <c r="BS46" s="816"/>
      <c r="BT46" s="817"/>
      <c r="BU46" s="817"/>
      <c r="BV46" s="817"/>
      <c r="BW46" s="817"/>
      <c r="BX46" s="817"/>
      <c r="BY46" s="817"/>
      <c r="BZ46" s="817"/>
      <c r="CA46" s="817"/>
      <c r="CB46" s="817"/>
      <c r="CC46" s="817"/>
      <c r="CD46" s="817"/>
      <c r="CE46" s="817"/>
      <c r="CF46" s="817"/>
      <c r="CG46" s="81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16"/>
      <c r="DW46" s="817"/>
      <c r="DX46" s="817"/>
      <c r="DY46" s="817"/>
      <c r="DZ46" s="822"/>
      <c r="EA46" s="228"/>
    </row>
    <row r="47" spans="1:131" ht="26.25" customHeight="1" x14ac:dyDescent="0.2">
      <c r="A47" s="236">
        <v>20</v>
      </c>
      <c r="B47" s="823"/>
      <c r="C47" s="824"/>
      <c r="D47" s="824"/>
      <c r="E47" s="824"/>
      <c r="F47" s="824"/>
      <c r="G47" s="824"/>
      <c r="H47" s="824"/>
      <c r="I47" s="824"/>
      <c r="J47" s="824"/>
      <c r="K47" s="824"/>
      <c r="L47" s="824"/>
      <c r="M47" s="824"/>
      <c r="N47" s="824"/>
      <c r="O47" s="824"/>
      <c r="P47" s="825"/>
      <c r="Q47" s="826"/>
      <c r="R47" s="827"/>
      <c r="S47" s="827"/>
      <c r="T47" s="827"/>
      <c r="U47" s="827"/>
      <c r="V47" s="827"/>
      <c r="W47" s="827"/>
      <c r="X47" s="827"/>
      <c r="Y47" s="827"/>
      <c r="Z47" s="827"/>
      <c r="AA47" s="827"/>
      <c r="AB47" s="827"/>
      <c r="AC47" s="827"/>
      <c r="AD47" s="827"/>
      <c r="AE47" s="828"/>
      <c r="AF47" s="829"/>
      <c r="AG47" s="830"/>
      <c r="AH47" s="830"/>
      <c r="AI47" s="830"/>
      <c r="AJ47" s="831"/>
      <c r="AK47" s="877"/>
      <c r="AL47" s="873"/>
      <c r="AM47" s="873"/>
      <c r="AN47" s="873"/>
      <c r="AO47" s="873"/>
      <c r="AP47" s="873"/>
      <c r="AQ47" s="873"/>
      <c r="AR47" s="873"/>
      <c r="AS47" s="873"/>
      <c r="AT47" s="873"/>
      <c r="AU47" s="873"/>
      <c r="AV47" s="873"/>
      <c r="AW47" s="873"/>
      <c r="AX47" s="873"/>
      <c r="AY47" s="873"/>
      <c r="AZ47" s="874"/>
      <c r="BA47" s="874"/>
      <c r="BB47" s="874"/>
      <c r="BC47" s="874"/>
      <c r="BD47" s="874"/>
      <c r="BE47" s="875"/>
      <c r="BF47" s="875"/>
      <c r="BG47" s="875"/>
      <c r="BH47" s="875"/>
      <c r="BI47" s="876"/>
      <c r="BJ47" s="230"/>
      <c r="BK47" s="230"/>
      <c r="BL47" s="230"/>
      <c r="BM47" s="230"/>
      <c r="BN47" s="230"/>
      <c r="BO47" s="239"/>
      <c r="BP47" s="239"/>
      <c r="BQ47" s="236">
        <v>41</v>
      </c>
      <c r="BR47" s="237"/>
      <c r="BS47" s="816"/>
      <c r="BT47" s="817"/>
      <c r="BU47" s="817"/>
      <c r="BV47" s="817"/>
      <c r="BW47" s="817"/>
      <c r="BX47" s="817"/>
      <c r="BY47" s="817"/>
      <c r="BZ47" s="817"/>
      <c r="CA47" s="817"/>
      <c r="CB47" s="817"/>
      <c r="CC47" s="817"/>
      <c r="CD47" s="817"/>
      <c r="CE47" s="817"/>
      <c r="CF47" s="817"/>
      <c r="CG47" s="81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16"/>
      <c r="DW47" s="817"/>
      <c r="DX47" s="817"/>
      <c r="DY47" s="817"/>
      <c r="DZ47" s="822"/>
      <c r="EA47" s="228"/>
    </row>
    <row r="48" spans="1:131" ht="26.25" customHeight="1" x14ac:dyDescent="0.2">
      <c r="A48" s="236">
        <v>21</v>
      </c>
      <c r="B48" s="823"/>
      <c r="C48" s="824"/>
      <c r="D48" s="824"/>
      <c r="E48" s="824"/>
      <c r="F48" s="824"/>
      <c r="G48" s="824"/>
      <c r="H48" s="824"/>
      <c r="I48" s="824"/>
      <c r="J48" s="824"/>
      <c r="K48" s="824"/>
      <c r="L48" s="824"/>
      <c r="M48" s="824"/>
      <c r="N48" s="824"/>
      <c r="O48" s="824"/>
      <c r="P48" s="825"/>
      <c r="Q48" s="826"/>
      <c r="R48" s="827"/>
      <c r="S48" s="827"/>
      <c r="T48" s="827"/>
      <c r="U48" s="827"/>
      <c r="V48" s="827"/>
      <c r="W48" s="827"/>
      <c r="X48" s="827"/>
      <c r="Y48" s="827"/>
      <c r="Z48" s="827"/>
      <c r="AA48" s="827"/>
      <c r="AB48" s="827"/>
      <c r="AC48" s="827"/>
      <c r="AD48" s="827"/>
      <c r="AE48" s="828"/>
      <c r="AF48" s="829"/>
      <c r="AG48" s="830"/>
      <c r="AH48" s="830"/>
      <c r="AI48" s="830"/>
      <c r="AJ48" s="831"/>
      <c r="AK48" s="877"/>
      <c r="AL48" s="873"/>
      <c r="AM48" s="873"/>
      <c r="AN48" s="873"/>
      <c r="AO48" s="873"/>
      <c r="AP48" s="873"/>
      <c r="AQ48" s="873"/>
      <c r="AR48" s="873"/>
      <c r="AS48" s="873"/>
      <c r="AT48" s="873"/>
      <c r="AU48" s="873"/>
      <c r="AV48" s="873"/>
      <c r="AW48" s="873"/>
      <c r="AX48" s="873"/>
      <c r="AY48" s="873"/>
      <c r="AZ48" s="874"/>
      <c r="BA48" s="874"/>
      <c r="BB48" s="874"/>
      <c r="BC48" s="874"/>
      <c r="BD48" s="874"/>
      <c r="BE48" s="875"/>
      <c r="BF48" s="875"/>
      <c r="BG48" s="875"/>
      <c r="BH48" s="875"/>
      <c r="BI48" s="876"/>
      <c r="BJ48" s="230"/>
      <c r="BK48" s="230"/>
      <c r="BL48" s="230"/>
      <c r="BM48" s="230"/>
      <c r="BN48" s="230"/>
      <c r="BO48" s="239"/>
      <c r="BP48" s="239"/>
      <c r="BQ48" s="236">
        <v>42</v>
      </c>
      <c r="BR48" s="237"/>
      <c r="BS48" s="816"/>
      <c r="BT48" s="817"/>
      <c r="BU48" s="817"/>
      <c r="BV48" s="817"/>
      <c r="BW48" s="817"/>
      <c r="BX48" s="817"/>
      <c r="BY48" s="817"/>
      <c r="BZ48" s="817"/>
      <c r="CA48" s="817"/>
      <c r="CB48" s="817"/>
      <c r="CC48" s="817"/>
      <c r="CD48" s="817"/>
      <c r="CE48" s="817"/>
      <c r="CF48" s="817"/>
      <c r="CG48" s="81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16"/>
      <c r="DW48" s="817"/>
      <c r="DX48" s="817"/>
      <c r="DY48" s="817"/>
      <c r="DZ48" s="822"/>
      <c r="EA48" s="228"/>
    </row>
    <row r="49" spans="1:131" ht="26.25" customHeight="1" x14ac:dyDescent="0.2">
      <c r="A49" s="236">
        <v>22</v>
      </c>
      <c r="B49" s="823"/>
      <c r="C49" s="824"/>
      <c r="D49" s="824"/>
      <c r="E49" s="824"/>
      <c r="F49" s="824"/>
      <c r="G49" s="824"/>
      <c r="H49" s="824"/>
      <c r="I49" s="824"/>
      <c r="J49" s="824"/>
      <c r="K49" s="824"/>
      <c r="L49" s="824"/>
      <c r="M49" s="824"/>
      <c r="N49" s="824"/>
      <c r="O49" s="824"/>
      <c r="P49" s="825"/>
      <c r="Q49" s="826"/>
      <c r="R49" s="827"/>
      <c r="S49" s="827"/>
      <c r="T49" s="827"/>
      <c r="U49" s="827"/>
      <c r="V49" s="827"/>
      <c r="W49" s="827"/>
      <c r="X49" s="827"/>
      <c r="Y49" s="827"/>
      <c r="Z49" s="827"/>
      <c r="AA49" s="827"/>
      <c r="AB49" s="827"/>
      <c r="AC49" s="827"/>
      <c r="AD49" s="827"/>
      <c r="AE49" s="828"/>
      <c r="AF49" s="829"/>
      <c r="AG49" s="830"/>
      <c r="AH49" s="830"/>
      <c r="AI49" s="830"/>
      <c r="AJ49" s="831"/>
      <c r="AK49" s="877"/>
      <c r="AL49" s="873"/>
      <c r="AM49" s="873"/>
      <c r="AN49" s="873"/>
      <c r="AO49" s="873"/>
      <c r="AP49" s="873"/>
      <c r="AQ49" s="873"/>
      <c r="AR49" s="873"/>
      <c r="AS49" s="873"/>
      <c r="AT49" s="873"/>
      <c r="AU49" s="873"/>
      <c r="AV49" s="873"/>
      <c r="AW49" s="873"/>
      <c r="AX49" s="873"/>
      <c r="AY49" s="873"/>
      <c r="AZ49" s="874"/>
      <c r="BA49" s="874"/>
      <c r="BB49" s="874"/>
      <c r="BC49" s="874"/>
      <c r="BD49" s="874"/>
      <c r="BE49" s="875"/>
      <c r="BF49" s="875"/>
      <c r="BG49" s="875"/>
      <c r="BH49" s="875"/>
      <c r="BI49" s="876"/>
      <c r="BJ49" s="230"/>
      <c r="BK49" s="230"/>
      <c r="BL49" s="230"/>
      <c r="BM49" s="230"/>
      <c r="BN49" s="230"/>
      <c r="BO49" s="239"/>
      <c r="BP49" s="239"/>
      <c r="BQ49" s="236">
        <v>43</v>
      </c>
      <c r="BR49" s="237"/>
      <c r="BS49" s="816"/>
      <c r="BT49" s="817"/>
      <c r="BU49" s="817"/>
      <c r="BV49" s="817"/>
      <c r="BW49" s="817"/>
      <c r="BX49" s="817"/>
      <c r="BY49" s="817"/>
      <c r="BZ49" s="817"/>
      <c r="CA49" s="817"/>
      <c r="CB49" s="817"/>
      <c r="CC49" s="817"/>
      <c r="CD49" s="817"/>
      <c r="CE49" s="817"/>
      <c r="CF49" s="817"/>
      <c r="CG49" s="81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16"/>
      <c r="DW49" s="817"/>
      <c r="DX49" s="817"/>
      <c r="DY49" s="817"/>
      <c r="DZ49" s="822"/>
      <c r="EA49" s="228"/>
    </row>
    <row r="50" spans="1:131" ht="26.25" customHeight="1" x14ac:dyDescent="0.2">
      <c r="A50" s="236">
        <v>23</v>
      </c>
      <c r="B50" s="823"/>
      <c r="C50" s="824"/>
      <c r="D50" s="824"/>
      <c r="E50" s="824"/>
      <c r="F50" s="824"/>
      <c r="G50" s="824"/>
      <c r="H50" s="824"/>
      <c r="I50" s="824"/>
      <c r="J50" s="824"/>
      <c r="K50" s="824"/>
      <c r="L50" s="824"/>
      <c r="M50" s="824"/>
      <c r="N50" s="824"/>
      <c r="O50" s="824"/>
      <c r="P50" s="825"/>
      <c r="Q50" s="878"/>
      <c r="R50" s="879"/>
      <c r="S50" s="879"/>
      <c r="T50" s="879"/>
      <c r="U50" s="879"/>
      <c r="V50" s="879"/>
      <c r="W50" s="879"/>
      <c r="X50" s="879"/>
      <c r="Y50" s="879"/>
      <c r="Z50" s="879"/>
      <c r="AA50" s="879"/>
      <c r="AB50" s="879"/>
      <c r="AC50" s="879"/>
      <c r="AD50" s="879"/>
      <c r="AE50" s="880"/>
      <c r="AF50" s="829"/>
      <c r="AG50" s="830"/>
      <c r="AH50" s="830"/>
      <c r="AI50" s="830"/>
      <c r="AJ50" s="831"/>
      <c r="AK50" s="882"/>
      <c r="AL50" s="879"/>
      <c r="AM50" s="879"/>
      <c r="AN50" s="879"/>
      <c r="AO50" s="879"/>
      <c r="AP50" s="879"/>
      <c r="AQ50" s="879"/>
      <c r="AR50" s="879"/>
      <c r="AS50" s="879"/>
      <c r="AT50" s="879"/>
      <c r="AU50" s="879"/>
      <c r="AV50" s="879"/>
      <c r="AW50" s="879"/>
      <c r="AX50" s="879"/>
      <c r="AY50" s="879"/>
      <c r="AZ50" s="881"/>
      <c r="BA50" s="881"/>
      <c r="BB50" s="881"/>
      <c r="BC50" s="881"/>
      <c r="BD50" s="881"/>
      <c r="BE50" s="875"/>
      <c r="BF50" s="875"/>
      <c r="BG50" s="875"/>
      <c r="BH50" s="875"/>
      <c r="BI50" s="876"/>
      <c r="BJ50" s="230"/>
      <c r="BK50" s="230"/>
      <c r="BL50" s="230"/>
      <c r="BM50" s="230"/>
      <c r="BN50" s="230"/>
      <c r="BO50" s="239"/>
      <c r="BP50" s="239"/>
      <c r="BQ50" s="236">
        <v>44</v>
      </c>
      <c r="BR50" s="237"/>
      <c r="BS50" s="816"/>
      <c r="BT50" s="817"/>
      <c r="BU50" s="817"/>
      <c r="BV50" s="817"/>
      <c r="BW50" s="817"/>
      <c r="BX50" s="817"/>
      <c r="BY50" s="817"/>
      <c r="BZ50" s="817"/>
      <c r="CA50" s="817"/>
      <c r="CB50" s="817"/>
      <c r="CC50" s="817"/>
      <c r="CD50" s="817"/>
      <c r="CE50" s="817"/>
      <c r="CF50" s="817"/>
      <c r="CG50" s="81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16"/>
      <c r="DW50" s="817"/>
      <c r="DX50" s="817"/>
      <c r="DY50" s="817"/>
      <c r="DZ50" s="822"/>
      <c r="EA50" s="228"/>
    </row>
    <row r="51" spans="1:131" ht="26.25" customHeight="1" x14ac:dyDescent="0.2">
      <c r="A51" s="236">
        <v>24</v>
      </c>
      <c r="B51" s="823"/>
      <c r="C51" s="824"/>
      <c r="D51" s="824"/>
      <c r="E51" s="824"/>
      <c r="F51" s="824"/>
      <c r="G51" s="824"/>
      <c r="H51" s="824"/>
      <c r="I51" s="824"/>
      <c r="J51" s="824"/>
      <c r="K51" s="824"/>
      <c r="L51" s="824"/>
      <c r="M51" s="824"/>
      <c r="N51" s="824"/>
      <c r="O51" s="824"/>
      <c r="P51" s="825"/>
      <c r="Q51" s="878"/>
      <c r="R51" s="879"/>
      <c r="S51" s="879"/>
      <c r="T51" s="879"/>
      <c r="U51" s="879"/>
      <c r="V51" s="879"/>
      <c r="W51" s="879"/>
      <c r="X51" s="879"/>
      <c r="Y51" s="879"/>
      <c r="Z51" s="879"/>
      <c r="AA51" s="879"/>
      <c r="AB51" s="879"/>
      <c r="AC51" s="879"/>
      <c r="AD51" s="879"/>
      <c r="AE51" s="880"/>
      <c r="AF51" s="829"/>
      <c r="AG51" s="830"/>
      <c r="AH51" s="830"/>
      <c r="AI51" s="830"/>
      <c r="AJ51" s="831"/>
      <c r="AK51" s="882"/>
      <c r="AL51" s="879"/>
      <c r="AM51" s="879"/>
      <c r="AN51" s="879"/>
      <c r="AO51" s="879"/>
      <c r="AP51" s="879"/>
      <c r="AQ51" s="879"/>
      <c r="AR51" s="879"/>
      <c r="AS51" s="879"/>
      <c r="AT51" s="879"/>
      <c r="AU51" s="879"/>
      <c r="AV51" s="879"/>
      <c r="AW51" s="879"/>
      <c r="AX51" s="879"/>
      <c r="AY51" s="879"/>
      <c r="AZ51" s="881"/>
      <c r="BA51" s="881"/>
      <c r="BB51" s="881"/>
      <c r="BC51" s="881"/>
      <c r="BD51" s="881"/>
      <c r="BE51" s="875"/>
      <c r="BF51" s="875"/>
      <c r="BG51" s="875"/>
      <c r="BH51" s="875"/>
      <c r="BI51" s="876"/>
      <c r="BJ51" s="230"/>
      <c r="BK51" s="230"/>
      <c r="BL51" s="230"/>
      <c r="BM51" s="230"/>
      <c r="BN51" s="230"/>
      <c r="BO51" s="239"/>
      <c r="BP51" s="239"/>
      <c r="BQ51" s="236">
        <v>45</v>
      </c>
      <c r="BR51" s="237"/>
      <c r="BS51" s="816"/>
      <c r="BT51" s="817"/>
      <c r="BU51" s="817"/>
      <c r="BV51" s="817"/>
      <c r="BW51" s="817"/>
      <c r="BX51" s="817"/>
      <c r="BY51" s="817"/>
      <c r="BZ51" s="817"/>
      <c r="CA51" s="817"/>
      <c r="CB51" s="817"/>
      <c r="CC51" s="817"/>
      <c r="CD51" s="817"/>
      <c r="CE51" s="817"/>
      <c r="CF51" s="817"/>
      <c r="CG51" s="81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16"/>
      <c r="DW51" s="817"/>
      <c r="DX51" s="817"/>
      <c r="DY51" s="817"/>
      <c r="DZ51" s="822"/>
      <c r="EA51" s="228"/>
    </row>
    <row r="52" spans="1:131" ht="26.25" customHeight="1" x14ac:dyDescent="0.2">
      <c r="A52" s="236">
        <v>25</v>
      </c>
      <c r="B52" s="823"/>
      <c r="C52" s="824"/>
      <c r="D52" s="824"/>
      <c r="E52" s="824"/>
      <c r="F52" s="824"/>
      <c r="G52" s="824"/>
      <c r="H52" s="824"/>
      <c r="I52" s="824"/>
      <c r="J52" s="824"/>
      <c r="K52" s="824"/>
      <c r="L52" s="824"/>
      <c r="M52" s="824"/>
      <c r="N52" s="824"/>
      <c r="O52" s="824"/>
      <c r="P52" s="825"/>
      <c r="Q52" s="878"/>
      <c r="R52" s="879"/>
      <c r="S52" s="879"/>
      <c r="T52" s="879"/>
      <c r="U52" s="879"/>
      <c r="V52" s="879"/>
      <c r="W52" s="879"/>
      <c r="X52" s="879"/>
      <c r="Y52" s="879"/>
      <c r="Z52" s="879"/>
      <c r="AA52" s="879"/>
      <c r="AB52" s="879"/>
      <c r="AC52" s="879"/>
      <c r="AD52" s="879"/>
      <c r="AE52" s="880"/>
      <c r="AF52" s="829"/>
      <c r="AG52" s="830"/>
      <c r="AH52" s="830"/>
      <c r="AI52" s="830"/>
      <c r="AJ52" s="831"/>
      <c r="AK52" s="882"/>
      <c r="AL52" s="879"/>
      <c r="AM52" s="879"/>
      <c r="AN52" s="879"/>
      <c r="AO52" s="879"/>
      <c r="AP52" s="879"/>
      <c r="AQ52" s="879"/>
      <c r="AR52" s="879"/>
      <c r="AS52" s="879"/>
      <c r="AT52" s="879"/>
      <c r="AU52" s="879"/>
      <c r="AV52" s="879"/>
      <c r="AW52" s="879"/>
      <c r="AX52" s="879"/>
      <c r="AY52" s="879"/>
      <c r="AZ52" s="881"/>
      <c r="BA52" s="881"/>
      <c r="BB52" s="881"/>
      <c r="BC52" s="881"/>
      <c r="BD52" s="881"/>
      <c r="BE52" s="875"/>
      <c r="BF52" s="875"/>
      <c r="BG52" s="875"/>
      <c r="BH52" s="875"/>
      <c r="BI52" s="876"/>
      <c r="BJ52" s="230"/>
      <c r="BK52" s="230"/>
      <c r="BL52" s="230"/>
      <c r="BM52" s="230"/>
      <c r="BN52" s="230"/>
      <c r="BO52" s="239"/>
      <c r="BP52" s="239"/>
      <c r="BQ52" s="236">
        <v>46</v>
      </c>
      <c r="BR52" s="237"/>
      <c r="BS52" s="816"/>
      <c r="BT52" s="817"/>
      <c r="BU52" s="817"/>
      <c r="BV52" s="817"/>
      <c r="BW52" s="817"/>
      <c r="BX52" s="817"/>
      <c r="BY52" s="817"/>
      <c r="BZ52" s="817"/>
      <c r="CA52" s="817"/>
      <c r="CB52" s="817"/>
      <c r="CC52" s="817"/>
      <c r="CD52" s="817"/>
      <c r="CE52" s="817"/>
      <c r="CF52" s="817"/>
      <c r="CG52" s="81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16"/>
      <c r="DW52" s="817"/>
      <c r="DX52" s="817"/>
      <c r="DY52" s="817"/>
      <c r="DZ52" s="822"/>
      <c r="EA52" s="228"/>
    </row>
    <row r="53" spans="1:131" ht="26.25" customHeight="1" x14ac:dyDescent="0.2">
      <c r="A53" s="236">
        <v>26</v>
      </c>
      <c r="B53" s="823"/>
      <c r="C53" s="824"/>
      <c r="D53" s="824"/>
      <c r="E53" s="824"/>
      <c r="F53" s="824"/>
      <c r="G53" s="824"/>
      <c r="H53" s="824"/>
      <c r="I53" s="824"/>
      <c r="J53" s="824"/>
      <c r="K53" s="824"/>
      <c r="L53" s="824"/>
      <c r="M53" s="824"/>
      <c r="N53" s="824"/>
      <c r="O53" s="824"/>
      <c r="P53" s="825"/>
      <c r="Q53" s="878"/>
      <c r="R53" s="879"/>
      <c r="S53" s="879"/>
      <c r="T53" s="879"/>
      <c r="U53" s="879"/>
      <c r="V53" s="879"/>
      <c r="W53" s="879"/>
      <c r="X53" s="879"/>
      <c r="Y53" s="879"/>
      <c r="Z53" s="879"/>
      <c r="AA53" s="879"/>
      <c r="AB53" s="879"/>
      <c r="AC53" s="879"/>
      <c r="AD53" s="879"/>
      <c r="AE53" s="880"/>
      <c r="AF53" s="829"/>
      <c r="AG53" s="830"/>
      <c r="AH53" s="830"/>
      <c r="AI53" s="830"/>
      <c r="AJ53" s="831"/>
      <c r="AK53" s="882"/>
      <c r="AL53" s="879"/>
      <c r="AM53" s="879"/>
      <c r="AN53" s="879"/>
      <c r="AO53" s="879"/>
      <c r="AP53" s="879"/>
      <c r="AQ53" s="879"/>
      <c r="AR53" s="879"/>
      <c r="AS53" s="879"/>
      <c r="AT53" s="879"/>
      <c r="AU53" s="879"/>
      <c r="AV53" s="879"/>
      <c r="AW53" s="879"/>
      <c r="AX53" s="879"/>
      <c r="AY53" s="879"/>
      <c r="AZ53" s="881"/>
      <c r="BA53" s="881"/>
      <c r="BB53" s="881"/>
      <c r="BC53" s="881"/>
      <c r="BD53" s="881"/>
      <c r="BE53" s="875"/>
      <c r="BF53" s="875"/>
      <c r="BG53" s="875"/>
      <c r="BH53" s="875"/>
      <c r="BI53" s="876"/>
      <c r="BJ53" s="230"/>
      <c r="BK53" s="230"/>
      <c r="BL53" s="230"/>
      <c r="BM53" s="230"/>
      <c r="BN53" s="230"/>
      <c r="BO53" s="239"/>
      <c r="BP53" s="239"/>
      <c r="BQ53" s="236">
        <v>47</v>
      </c>
      <c r="BR53" s="237"/>
      <c r="BS53" s="816"/>
      <c r="BT53" s="817"/>
      <c r="BU53" s="817"/>
      <c r="BV53" s="817"/>
      <c r="BW53" s="817"/>
      <c r="BX53" s="817"/>
      <c r="BY53" s="817"/>
      <c r="BZ53" s="817"/>
      <c r="CA53" s="817"/>
      <c r="CB53" s="817"/>
      <c r="CC53" s="817"/>
      <c r="CD53" s="817"/>
      <c r="CE53" s="817"/>
      <c r="CF53" s="817"/>
      <c r="CG53" s="81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16"/>
      <c r="DW53" s="817"/>
      <c r="DX53" s="817"/>
      <c r="DY53" s="817"/>
      <c r="DZ53" s="822"/>
      <c r="EA53" s="228"/>
    </row>
    <row r="54" spans="1:131" ht="26.25" customHeight="1" x14ac:dyDescent="0.2">
      <c r="A54" s="236">
        <v>27</v>
      </c>
      <c r="B54" s="823"/>
      <c r="C54" s="824"/>
      <c r="D54" s="824"/>
      <c r="E54" s="824"/>
      <c r="F54" s="824"/>
      <c r="G54" s="824"/>
      <c r="H54" s="824"/>
      <c r="I54" s="824"/>
      <c r="J54" s="824"/>
      <c r="K54" s="824"/>
      <c r="L54" s="824"/>
      <c r="M54" s="824"/>
      <c r="N54" s="824"/>
      <c r="O54" s="824"/>
      <c r="P54" s="825"/>
      <c r="Q54" s="878"/>
      <c r="R54" s="879"/>
      <c r="S54" s="879"/>
      <c r="T54" s="879"/>
      <c r="U54" s="879"/>
      <c r="V54" s="879"/>
      <c r="W54" s="879"/>
      <c r="X54" s="879"/>
      <c r="Y54" s="879"/>
      <c r="Z54" s="879"/>
      <c r="AA54" s="879"/>
      <c r="AB54" s="879"/>
      <c r="AC54" s="879"/>
      <c r="AD54" s="879"/>
      <c r="AE54" s="880"/>
      <c r="AF54" s="829"/>
      <c r="AG54" s="830"/>
      <c r="AH54" s="830"/>
      <c r="AI54" s="830"/>
      <c r="AJ54" s="831"/>
      <c r="AK54" s="882"/>
      <c r="AL54" s="879"/>
      <c r="AM54" s="879"/>
      <c r="AN54" s="879"/>
      <c r="AO54" s="879"/>
      <c r="AP54" s="879"/>
      <c r="AQ54" s="879"/>
      <c r="AR54" s="879"/>
      <c r="AS54" s="879"/>
      <c r="AT54" s="879"/>
      <c r="AU54" s="879"/>
      <c r="AV54" s="879"/>
      <c r="AW54" s="879"/>
      <c r="AX54" s="879"/>
      <c r="AY54" s="879"/>
      <c r="AZ54" s="881"/>
      <c r="BA54" s="881"/>
      <c r="BB54" s="881"/>
      <c r="BC54" s="881"/>
      <c r="BD54" s="881"/>
      <c r="BE54" s="875"/>
      <c r="BF54" s="875"/>
      <c r="BG54" s="875"/>
      <c r="BH54" s="875"/>
      <c r="BI54" s="876"/>
      <c r="BJ54" s="230"/>
      <c r="BK54" s="230"/>
      <c r="BL54" s="230"/>
      <c r="BM54" s="230"/>
      <c r="BN54" s="230"/>
      <c r="BO54" s="239"/>
      <c r="BP54" s="239"/>
      <c r="BQ54" s="236">
        <v>48</v>
      </c>
      <c r="BR54" s="237"/>
      <c r="BS54" s="816"/>
      <c r="BT54" s="817"/>
      <c r="BU54" s="817"/>
      <c r="BV54" s="817"/>
      <c r="BW54" s="817"/>
      <c r="BX54" s="817"/>
      <c r="BY54" s="817"/>
      <c r="BZ54" s="817"/>
      <c r="CA54" s="817"/>
      <c r="CB54" s="817"/>
      <c r="CC54" s="817"/>
      <c r="CD54" s="817"/>
      <c r="CE54" s="817"/>
      <c r="CF54" s="817"/>
      <c r="CG54" s="81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16"/>
      <c r="DW54" s="817"/>
      <c r="DX54" s="817"/>
      <c r="DY54" s="817"/>
      <c r="DZ54" s="822"/>
      <c r="EA54" s="228"/>
    </row>
    <row r="55" spans="1:131" ht="26.25" customHeight="1" x14ac:dyDescent="0.2">
      <c r="A55" s="236">
        <v>28</v>
      </c>
      <c r="B55" s="823"/>
      <c r="C55" s="824"/>
      <c r="D55" s="824"/>
      <c r="E55" s="824"/>
      <c r="F55" s="824"/>
      <c r="G55" s="824"/>
      <c r="H55" s="824"/>
      <c r="I55" s="824"/>
      <c r="J55" s="824"/>
      <c r="K55" s="824"/>
      <c r="L55" s="824"/>
      <c r="M55" s="824"/>
      <c r="N55" s="824"/>
      <c r="O55" s="824"/>
      <c r="P55" s="825"/>
      <c r="Q55" s="878"/>
      <c r="R55" s="879"/>
      <c r="S55" s="879"/>
      <c r="T55" s="879"/>
      <c r="U55" s="879"/>
      <c r="V55" s="879"/>
      <c r="W55" s="879"/>
      <c r="X55" s="879"/>
      <c r="Y55" s="879"/>
      <c r="Z55" s="879"/>
      <c r="AA55" s="879"/>
      <c r="AB55" s="879"/>
      <c r="AC55" s="879"/>
      <c r="AD55" s="879"/>
      <c r="AE55" s="880"/>
      <c r="AF55" s="829"/>
      <c r="AG55" s="830"/>
      <c r="AH55" s="830"/>
      <c r="AI55" s="830"/>
      <c r="AJ55" s="831"/>
      <c r="AK55" s="882"/>
      <c r="AL55" s="879"/>
      <c r="AM55" s="879"/>
      <c r="AN55" s="879"/>
      <c r="AO55" s="879"/>
      <c r="AP55" s="879"/>
      <c r="AQ55" s="879"/>
      <c r="AR55" s="879"/>
      <c r="AS55" s="879"/>
      <c r="AT55" s="879"/>
      <c r="AU55" s="879"/>
      <c r="AV55" s="879"/>
      <c r="AW55" s="879"/>
      <c r="AX55" s="879"/>
      <c r="AY55" s="879"/>
      <c r="AZ55" s="881"/>
      <c r="BA55" s="881"/>
      <c r="BB55" s="881"/>
      <c r="BC55" s="881"/>
      <c r="BD55" s="881"/>
      <c r="BE55" s="875"/>
      <c r="BF55" s="875"/>
      <c r="BG55" s="875"/>
      <c r="BH55" s="875"/>
      <c r="BI55" s="876"/>
      <c r="BJ55" s="230"/>
      <c r="BK55" s="230"/>
      <c r="BL55" s="230"/>
      <c r="BM55" s="230"/>
      <c r="BN55" s="230"/>
      <c r="BO55" s="239"/>
      <c r="BP55" s="239"/>
      <c r="BQ55" s="236">
        <v>49</v>
      </c>
      <c r="BR55" s="237"/>
      <c r="BS55" s="816"/>
      <c r="BT55" s="817"/>
      <c r="BU55" s="817"/>
      <c r="BV55" s="817"/>
      <c r="BW55" s="817"/>
      <c r="BX55" s="817"/>
      <c r="BY55" s="817"/>
      <c r="BZ55" s="817"/>
      <c r="CA55" s="817"/>
      <c r="CB55" s="817"/>
      <c r="CC55" s="817"/>
      <c r="CD55" s="817"/>
      <c r="CE55" s="817"/>
      <c r="CF55" s="817"/>
      <c r="CG55" s="81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16"/>
      <c r="DW55" s="817"/>
      <c r="DX55" s="817"/>
      <c r="DY55" s="817"/>
      <c r="DZ55" s="822"/>
      <c r="EA55" s="228"/>
    </row>
    <row r="56" spans="1:131" ht="26.25" customHeight="1" x14ac:dyDescent="0.2">
      <c r="A56" s="236">
        <v>29</v>
      </c>
      <c r="B56" s="823"/>
      <c r="C56" s="824"/>
      <c r="D56" s="824"/>
      <c r="E56" s="824"/>
      <c r="F56" s="824"/>
      <c r="G56" s="824"/>
      <c r="H56" s="824"/>
      <c r="I56" s="824"/>
      <c r="J56" s="824"/>
      <c r="K56" s="824"/>
      <c r="L56" s="824"/>
      <c r="M56" s="824"/>
      <c r="N56" s="824"/>
      <c r="O56" s="824"/>
      <c r="P56" s="825"/>
      <c r="Q56" s="878"/>
      <c r="R56" s="879"/>
      <c r="S56" s="879"/>
      <c r="T56" s="879"/>
      <c r="U56" s="879"/>
      <c r="V56" s="879"/>
      <c r="W56" s="879"/>
      <c r="X56" s="879"/>
      <c r="Y56" s="879"/>
      <c r="Z56" s="879"/>
      <c r="AA56" s="879"/>
      <c r="AB56" s="879"/>
      <c r="AC56" s="879"/>
      <c r="AD56" s="879"/>
      <c r="AE56" s="880"/>
      <c r="AF56" s="829"/>
      <c r="AG56" s="830"/>
      <c r="AH56" s="830"/>
      <c r="AI56" s="830"/>
      <c r="AJ56" s="831"/>
      <c r="AK56" s="882"/>
      <c r="AL56" s="879"/>
      <c r="AM56" s="879"/>
      <c r="AN56" s="879"/>
      <c r="AO56" s="879"/>
      <c r="AP56" s="879"/>
      <c r="AQ56" s="879"/>
      <c r="AR56" s="879"/>
      <c r="AS56" s="879"/>
      <c r="AT56" s="879"/>
      <c r="AU56" s="879"/>
      <c r="AV56" s="879"/>
      <c r="AW56" s="879"/>
      <c r="AX56" s="879"/>
      <c r="AY56" s="879"/>
      <c r="AZ56" s="881"/>
      <c r="BA56" s="881"/>
      <c r="BB56" s="881"/>
      <c r="BC56" s="881"/>
      <c r="BD56" s="881"/>
      <c r="BE56" s="875"/>
      <c r="BF56" s="875"/>
      <c r="BG56" s="875"/>
      <c r="BH56" s="875"/>
      <c r="BI56" s="876"/>
      <c r="BJ56" s="230"/>
      <c r="BK56" s="230"/>
      <c r="BL56" s="230"/>
      <c r="BM56" s="230"/>
      <c r="BN56" s="230"/>
      <c r="BO56" s="239"/>
      <c r="BP56" s="239"/>
      <c r="BQ56" s="236">
        <v>50</v>
      </c>
      <c r="BR56" s="237"/>
      <c r="BS56" s="816"/>
      <c r="BT56" s="817"/>
      <c r="BU56" s="817"/>
      <c r="BV56" s="817"/>
      <c r="BW56" s="817"/>
      <c r="BX56" s="817"/>
      <c r="BY56" s="817"/>
      <c r="BZ56" s="817"/>
      <c r="CA56" s="817"/>
      <c r="CB56" s="817"/>
      <c r="CC56" s="817"/>
      <c r="CD56" s="817"/>
      <c r="CE56" s="817"/>
      <c r="CF56" s="817"/>
      <c r="CG56" s="81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16"/>
      <c r="DW56" s="817"/>
      <c r="DX56" s="817"/>
      <c r="DY56" s="817"/>
      <c r="DZ56" s="822"/>
      <c r="EA56" s="228"/>
    </row>
    <row r="57" spans="1:131" ht="26.25" customHeight="1" x14ac:dyDescent="0.2">
      <c r="A57" s="236">
        <v>30</v>
      </c>
      <c r="B57" s="823"/>
      <c r="C57" s="824"/>
      <c r="D57" s="824"/>
      <c r="E57" s="824"/>
      <c r="F57" s="824"/>
      <c r="G57" s="824"/>
      <c r="H57" s="824"/>
      <c r="I57" s="824"/>
      <c r="J57" s="824"/>
      <c r="K57" s="824"/>
      <c r="L57" s="824"/>
      <c r="M57" s="824"/>
      <c r="N57" s="824"/>
      <c r="O57" s="824"/>
      <c r="P57" s="825"/>
      <c r="Q57" s="878"/>
      <c r="R57" s="879"/>
      <c r="S57" s="879"/>
      <c r="T57" s="879"/>
      <c r="U57" s="879"/>
      <c r="V57" s="879"/>
      <c r="W57" s="879"/>
      <c r="X57" s="879"/>
      <c r="Y57" s="879"/>
      <c r="Z57" s="879"/>
      <c r="AA57" s="879"/>
      <c r="AB57" s="879"/>
      <c r="AC57" s="879"/>
      <c r="AD57" s="879"/>
      <c r="AE57" s="880"/>
      <c r="AF57" s="829"/>
      <c r="AG57" s="830"/>
      <c r="AH57" s="830"/>
      <c r="AI57" s="830"/>
      <c r="AJ57" s="831"/>
      <c r="AK57" s="882"/>
      <c r="AL57" s="879"/>
      <c r="AM57" s="879"/>
      <c r="AN57" s="879"/>
      <c r="AO57" s="879"/>
      <c r="AP57" s="879"/>
      <c r="AQ57" s="879"/>
      <c r="AR57" s="879"/>
      <c r="AS57" s="879"/>
      <c r="AT57" s="879"/>
      <c r="AU57" s="879"/>
      <c r="AV57" s="879"/>
      <c r="AW57" s="879"/>
      <c r="AX57" s="879"/>
      <c r="AY57" s="879"/>
      <c r="AZ57" s="881"/>
      <c r="BA57" s="881"/>
      <c r="BB57" s="881"/>
      <c r="BC57" s="881"/>
      <c r="BD57" s="881"/>
      <c r="BE57" s="875"/>
      <c r="BF57" s="875"/>
      <c r="BG57" s="875"/>
      <c r="BH57" s="875"/>
      <c r="BI57" s="876"/>
      <c r="BJ57" s="230"/>
      <c r="BK57" s="230"/>
      <c r="BL57" s="230"/>
      <c r="BM57" s="230"/>
      <c r="BN57" s="230"/>
      <c r="BO57" s="239"/>
      <c r="BP57" s="239"/>
      <c r="BQ57" s="236">
        <v>51</v>
      </c>
      <c r="BR57" s="237"/>
      <c r="BS57" s="816"/>
      <c r="BT57" s="817"/>
      <c r="BU57" s="817"/>
      <c r="BV57" s="817"/>
      <c r="BW57" s="817"/>
      <c r="BX57" s="817"/>
      <c r="BY57" s="817"/>
      <c r="BZ57" s="817"/>
      <c r="CA57" s="817"/>
      <c r="CB57" s="817"/>
      <c r="CC57" s="817"/>
      <c r="CD57" s="817"/>
      <c r="CE57" s="817"/>
      <c r="CF57" s="817"/>
      <c r="CG57" s="81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16"/>
      <c r="DW57" s="817"/>
      <c r="DX57" s="817"/>
      <c r="DY57" s="817"/>
      <c r="DZ57" s="822"/>
      <c r="EA57" s="228"/>
    </row>
    <row r="58" spans="1:131" ht="26.25" customHeight="1" x14ac:dyDescent="0.2">
      <c r="A58" s="236">
        <v>31</v>
      </c>
      <c r="B58" s="823"/>
      <c r="C58" s="824"/>
      <c r="D58" s="824"/>
      <c r="E58" s="824"/>
      <c r="F58" s="824"/>
      <c r="G58" s="824"/>
      <c r="H58" s="824"/>
      <c r="I58" s="824"/>
      <c r="J58" s="824"/>
      <c r="K58" s="824"/>
      <c r="L58" s="824"/>
      <c r="M58" s="824"/>
      <c r="N58" s="824"/>
      <c r="O58" s="824"/>
      <c r="P58" s="825"/>
      <c r="Q58" s="878"/>
      <c r="R58" s="879"/>
      <c r="S58" s="879"/>
      <c r="T58" s="879"/>
      <c r="U58" s="879"/>
      <c r="V58" s="879"/>
      <c r="W58" s="879"/>
      <c r="X58" s="879"/>
      <c r="Y58" s="879"/>
      <c r="Z58" s="879"/>
      <c r="AA58" s="879"/>
      <c r="AB58" s="879"/>
      <c r="AC58" s="879"/>
      <c r="AD58" s="879"/>
      <c r="AE58" s="880"/>
      <c r="AF58" s="829"/>
      <c r="AG58" s="830"/>
      <c r="AH58" s="830"/>
      <c r="AI58" s="830"/>
      <c r="AJ58" s="831"/>
      <c r="AK58" s="882"/>
      <c r="AL58" s="879"/>
      <c r="AM58" s="879"/>
      <c r="AN58" s="879"/>
      <c r="AO58" s="879"/>
      <c r="AP58" s="879"/>
      <c r="AQ58" s="879"/>
      <c r="AR58" s="879"/>
      <c r="AS58" s="879"/>
      <c r="AT58" s="879"/>
      <c r="AU58" s="879"/>
      <c r="AV58" s="879"/>
      <c r="AW58" s="879"/>
      <c r="AX58" s="879"/>
      <c r="AY58" s="879"/>
      <c r="AZ58" s="881"/>
      <c r="BA58" s="881"/>
      <c r="BB58" s="881"/>
      <c r="BC58" s="881"/>
      <c r="BD58" s="881"/>
      <c r="BE58" s="875"/>
      <c r="BF58" s="875"/>
      <c r="BG58" s="875"/>
      <c r="BH58" s="875"/>
      <c r="BI58" s="876"/>
      <c r="BJ58" s="230"/>
      <c r="BK58" s="230"/>
      <c r="BL58" s="230"/>
      <c r="BM58" s="230"/>
      <c r="BN58" s="230"/>
      <c r="BO58" s="239"/>
      <c r="BP58" s="239"/>
      <c r="BQ58" s="236">
        <v>52</v>
      </c>
      <c r="BR58" s="237"/>
      <c r="BS58" s="816"/>
      <c r="BT58" s="817"/>
      <c r="BU58" s="817"/>
      <c r="BV58" s="817"/>
      <c r="BW58" s="817"/>
      <c r="BX58" s="817"/>
      <c r="BY58" s="817"/>
      <c r="BZ58" s="817"/>
      <c r="CA58" s="817"/>
      <c r="CB58" s="817"/>
      <c r="CC58" s="817"/>
      <c r="CD58" s="817"/>
      <c r="CE58" s="817"/>
      <c r="CF58" s="817"/>
      <c r="CG58" s="81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16"/>
      <c r="DW58" s="817"/>
      <c r="DX58" s="817"/>
      <c r="DY58" s="817"/>
      <c r="DZ58" s="822"/>
      <c r="EA58" s="228"/>
    </row>
    <row r="59" spans="1:131" ht="26.25" customHeight="1" x14ac:dyDescent="0.2">
      <c r="A59" s="236">
        <v>32</v>
      </c>
      <c r="B59" s="823"/>
      <c r="C59" s="824"/>
      <c r="D59" s="824"/>
      <c r="E59" s="824"/>
      <c r="F59" s="824"/>
      <c r="G59" s="824"/>
      <c r="H59" s="824"/>
      <c r="I59" s="824"/>
      <c r="J59" s="824"/>
      <c r="K59" s="824"/>
      <c r="L59" s="824"/>
      <c r="M59" s="824"/>
      <c r="N59" s="824"/>
      <c r="O59" s="824"/>
      <c r="P59" s="825"/>
      <c r="Q59" s="878"/>
      <c r="R59" s="879"/>
      <c r="S59" s="879"/>
      <c r="T59" s="879"/>
      <c r="U59" s="879"/>
      <c r="V59" s="879"/>
      <c r="W59" s="879"/>
      <c r="X59" s="879"/>
      <c r="Y59" s="879"/>
      <c r="Z59" s="879"/>
      <c r="AA59" s="879"/>
      <c r="AB59" s="879"/>
      <c r="AC59" s="879"/>
      <c r="AD59" s="879"/>
      <c r="AE59" s="880"/>
      <c r="AF59" s="829"/>
      <c r="AG59" s="830"/>
      <c r="AH59" s="830"/>
      <c r="AI59" s="830"/>
      <c r="AJ59" s="831"/>
      <c r="AK59" s="882"/>
      <c r="AL59" s="879"/>
      <c r="AM59" s="879"/>
      <c r="AN59" s="879"/>
      <c r="AO59" s="879"/>
      <c r="AP59" s="879"/>
      <c r="AQ59" s="879"/>
      <c r="AR59" s="879"/>
      <c r="AS59" s="879"/>
      <c r="AT59" s="879"/>
      <c r="AU59" s="879"/>
      <c r="AV59" s="879"/>
      <c r="AW59" s="879"/>
      <c r="AX59" s="879"/>
      <c r="AY59" s="879"/>
      <c r="AZ59" s="881"/>
      <c r="BA59" s="881"/>
      <c r="BB59" s="881"/>
      <c r="BC59" s="881"/>
      <c r="BD59" s="881"/>
      <c r="BE59" s="875"/>
      <c r="BF59" s="875"/>
      <c r="BG59" s="875"/>
      <c r="BH59" s="875"/>
      <c r="BI59" s="876"/>
      <c r="BJ59" s="230"/>
      <c r="BK59" s="230"/>
      <c r="BL59" s="230"/>
      <c r="BM59" s="230"/>
      <c r="BN59" s="230"/>
      <c r="BO59" s="239"/>
      <c r="BP59" s="239"/>
      <c r="BQ59" s="236">
        <v>53</v>
      </c>
      <c r="BR59" s="237"/>
      <c r="BS59" s="816"/>
      <c r="BT59" s="817"/>
      <c r="BU59" s="817"/>
      <c r="BV59" s="817"/>
      <c r="BW59" s="817"/>
      <c r="BX59" s="817"/>
      <c r="BY59" s="817"/>
      <c r="BZ59" s="817"/>
      <c r="CA59" s="817"/>
      <c r="CB59" s="817"/>
      <c r="CC59" s="817"/>
      <c r="CD59" s="817"/>
      <c r="CE59" s="817"/>
      <c r="CF59" s="817"/>
      <c r="CG59" s="81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16"/>
      <c r="DW59" s="817"/>
      <c r="DX59" s="817"/>
      <c r="DY59" s="817"/>
      <c r="DZ59" s="822"/>
      <c r="EA59" s="228"/>
    </row>
    <row r="60" spans="1:131" ht="26.25" customHeight="1" x14ac:dyDescent="0.2">
      <c r="A60" s="236">
        <v>33</v>
      </c>
      <c r="B60" s="823"/>
      <c r="C60" s="824"/>
      <c r="D60" s="824"/>
      <c r="E60" s="824"/>
      <c r="F60" s="824"/>
      <c r="G60" s="824"/>
      <c r="H60" s="824"/>
      <c r="I60" s="824"/>
      <c r="J60" s="824"/>
      <c r="K60" s="824"/>
      <c r="L60" s="824"/>
      <c r="M60" s="824"/>
      <c r="N60" s="824"/>
      <c r="O60" s="824"/>
      <c r="P60" s="825"/>
      <c r="Q60" s="878"/>
      <c r="R60" s="879"/>
      <c r="S60" s="879"/>
      <c r="T60" s="879"/>
      <c r="U60" s="879"/>
      <c r="V60" s="879"/>
      <c r="W60" s="879"/>
      <c r="X60" s="879"/>
      <c r="Y60" s="879"/>
      <c r="Z60" s="879"/>
      <c r="AA60" s="879"/>
      <c r="AB60" s="879"/>
      <c r="AC60" s="879"/>
      <c r="AD60" s="879"/>
      <c r="AE60" s="880"/>
      <c r="AF60" s="829"/>
      <c r="AG60" s="830"/>
      <c r="AH60" s="830"/>
      <c r="AI60" s="830"/>
      <c r="AJ60" s="831"/>
      <c r="AK60" s="882"/>
      <c r="AL60" s="879"/>
      <c r="AM60" s="879"/>
      <c r="AN60" s="879"/>
      <c r="AO60" s="879"/>
      <c r="AP60" s="879"/>
      <c r="AQ60" s="879"/>
      <c r="AR60" s="879"/>
      <c r="AS60" s="879"/>
      <c r="AT60" s="879"/>
      <c r="AU60" s="879"/>
      <c r="AV60" s="879"/>
      <c r="AW60" s="879"/>
      <c r="AX60" s="879"/>
      <c r="AY60" s="879"/>
      <c r="AZ60" s="881"/>
      <c r="BA60" s="881"/>
      <c r="BB60" s="881"/>
      <c r="BC60" s="881"/>
      <c r="BD60" s="881"/>
      <c r="BE60" s="875"/>
      <c r="BF60" s="875"/>
      <c r="BG60" s="875"/>
      <c r="BH60" s="875"/>
      <c r="BI60" s="876"/>
      <c r="BJ60" s="230"/>
      <c r="BK60" s="230"/>
      <c r="BL60" s="230"/>
      <c r="BM60" s="230"/>
      <c r="BN60" s="230"/>
      <c r="BO60" s="239"/>
      <c r="BP60" s="239"/>
      <c r="BQ60" s="236">
        <v>54</v>
      </c>
      <c r="BR60" s="237"/>
      <c r="BS60" s="816"/>
      <c r="BT60" s="817"/>
      <c r="BU60" s="817"/>
      <c r="BV60" s="817"/>
      <c r="BW60" s="817"/>
      <c r="BX60" s="817"/>
      <c r="BY60" s="817"/>
      <c r="BZ60" s="817"/>
      <c r="CA60" s="817"/>
      <c r="CB60" s="817"/>
      <c r="CC60" s="817"/>
      <c r="CD60" s="817"/>
      <c r="CE60" s="817"/>
      <c r="CF60" s="817"/>
      <c r="CG60" s="81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16"/>
      <c r="DW60" s="817"/>
      <c r="DX60" s="817"/>
      <c r="DY60" s="817"/>
      <c r="DZ60" s="822"/>
      <c r="EA60" s="228"/>
    </row>
    <row r="61" spans="1:131" ht="26.25" customHeight="1" thickBot="1" x14ac:dyDescent="0.25">
      <c r="A61" s="236">
        <v>34</v>
      </c>
      <c r="B61" s="823"/>
      <c r="C61" s="824"/>
      <c r="D61" s="824"/>
      <c r="E61" s="824"/>
      <c r="F61" s="824"/>
      <c r="G61" s="824"/>
      <c r="H61" s="824"/>
      <c r="I61" s="824"/>
      <c r="J61" s="824"/>
      <c r="K61" s="824"/>
      <c r="L61" s="824"/>
      <c r="M61" s="824"/>
      <c r="N61" s="824"/>
      <c r="O61" s="824"/>
      <c r="P61" s="825"/>
      <c r="Q61" s="878"/>
      <c r="R61" s="879"/>
      <c r="S61" s="879"/>
      <c r="T61" s="879"/>
      <c r="U61" s="879"/>
      <c r="V61" s="879"/>
      <c r="W61" s="879"/>
      <c r="X61" s="879"/>
      <c r="Y61" s="879"/>
      <c r="Z61" s="879"/>
      <c r="AA61" s="879"/>
      <c r="AB61" s="879"/>
      <c r="AC61" s="879"/>
      <c r="AD61" s="879"/>
      <c r="AE61" s="880"/>
      <c r="AF61" s="829"/>
      <c r="AG61" s="830"/>
      <c r="AH61" s="830"/>
      <c r="AI61" s="830"/>
      <c r="AJ61" s="831"/>
      <c r="AK61" s="882"/>
      <c r="AL61" s="879"/>
      <c r="AM61" s="879"/>
      <c r="AN61" s="879"/>
      <c r="AO61" s="879"/>
      <c r="AP61" s="879"/>
      <c r="AQ61" s="879"/>
      <c r="AR61" s="879"/>
      <c r="AS61" s="879"/>
      <c r="AT61" s="879"/>
      <c r="AU61" s="879"/>
      <c r="AV61" s="879"/>
      <c r="AW61" s="879"/>
      <c r="AX61" s="879"/>
      <c r="AY61" s="879"/>
      <c r="AZ61" s="881"/>
      <c r="BA61" s="881"/>
      <c r="BB61" s="881"/>
      <c r="BC61" s="881"/>
      <c r="BD61" s="881"/>
      <c r="BE61" s="875"/>
      <c r="BF61" s="875"/>
      <c r="BG61" s="875"/>
      <c r="BH61" s="875"/>
      <c r="BI61" s="876"/>
      <c r="BJ61" s="230"/>
      <c r="BK61" s="230"/>
      <c r="BL61" s="230"/>
      <c r="BM61" s="230"/>
      <c r="BN61" s="230"/>
      <c r="BO61" s="239"/>
      <c r="BP61" s="239"/>
      <c r="BQ61" s="236">
        <v>55</v>
      </c>
      <c r="BR61" s="237"/>
      <c r="BS61" s="816"/>
      <c r="BT61" s="817"/>
      <c r="BU61" s="817"/>
      <c r="BV61" s="817"/>
      <c r="BW61" s="817"/>
      <c r="BX61" s="817"/>
      <c r="BY61" s="817"/>
      <c r="BZ61" s="817"/>
      <c r="CA61" s="817"/>
      <c r="CB61" s="817"/>
      <c r="CC61" s="817"/>
      <c r="CD61" s="817"/>
      <c r="CE61" s="817"/>
      <c r="CF61" s="817"/>
      <c r="CG61" s="81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16"/>
      <c r="DW61" s="817"/>
      <c r="DX61" s="817"/>
      <c r="DY61" s="817"/>
      <c r="DZ61" s="822"/>
      <c r="EA61" s="228"/>
    </row>
    <row r="62" spans="1:131" ht="26.25" customHeight="1" x14ac:dyDescent="0.2">
      <c r="A62" s="236">
        <v>35</v>
      </c>
      <c r="B62" s="823"/>
      <c r="C62" s="824"/>
      <c r="D62" s="824"/>
      <c r="E62" s="824"/>
      <c r="F62" s="824"/>
      <c r="G62" s="824"/>
      <c r="H62" s="824"/>
      <c r="I62" s="824"/>
      <c r="J62" s="824"/>
      <c r="K62" s="824"/>
      <c r="L62" s="824"/>
      <c r="M62" s="824"/>
      <c r="N62" s="824"/>
      <c r="O62" s="824"/>
      <c r="P62" s="825"/>
      <c r="Q62" s="878"/>
      <c r="R62" s="879"/>
      <c r="S62" s="879"/>
      <c r="T62" s="879"/>
      <c r="U62" s="879"/>
      <c r="V62" s="879"/>
      <c r="W62" s="879"/>
      <c r="X62" s="879"/>
      <c r="Y62" s="879"/>
      <c r="Z62" s="879"/>
      <c r="AA62" s="879"/>
      <c r="AB62" s="879"/>
      <c r="AC62" s="879"/>
      <c r="AD62" s="879"/>
      <c r="AE62" s="880"/>
      <c r="AF62" s="829"/>
      <c r="AG62" s="830"/>
      <c r="AH62" s="830"/>
      <c r="AI62" s="830"/>
      <c r="AJ62" s="831"/>
      <c r="AK62" s="882"/>
      <c r="AL62" s="879"/>
      <c r="AM62" s="879"/>
      <c r="AN62" s="879"/>
      <c r="AO62" s="879"/>
      <c r="AP62" s="879"/>
      <c r="AQ62" s="879"/>
      <c r="AR62" s="879"/>
      <c r="AS62" s="879"/>
      <c r="AT62" s="879"/>
      <c r="AU62" s="879"/>
      <c r="AV62" s="879"/>
      <c r="AW62" s="879"/>
      <c r="AX62" s="879"/>
      <c r="AY62" s="879"/>
      <c r="AZ62" s="881"/>
      <c r="BA62" s="881"/>
      <c r="BB62" s="881"/>
      <c r="BC62" s="881"/>
      <c r="BD62" s="881"/>
      <c r="BE62" s="875"/>
      <c r="BF62" s="875"/>
      <c r="BG62" s="875"/>
      <c r="BH62" s="875"/>
      <c r="BI62" s="876"/>
      <c r="BJ62" s="890" t="s">
        <v>416</v>
      </c>
      <c r="BK62" s="849"/>
      <c r="BL62" s="849"/>
      <c r="BM62" s="849"/>
      <c r="BN62" s="850"/>
      <c r="BO62" s="239"/>
      <c r="BP62" s="239"/>
      <c r="BQ62" s="236">
        <v>56</v>
      </c>
      <c r="BR62" s="237"/>
      <c r="BS62" s="816"/>
      <c r="BT62" s="817"/>
      <c r="BU62" s="817"/>
      <c r="BV62" s="817"/>
      <c r="BW62" s="817"/>
      <c r="BX62" s="817"/>
      <c r="BY62" s="817"/>
      <c r="BZ62" s="817"/>
      <c r="CA62" s="817"/>
      <c r="CB62" s="817"/>
      <c r="CC62" s="817"/>
      <c r="CD62" s="817"/>
      <c r="CE62" s="817"/>
      <c r="CF62" s="817"/>
      <c r="CG62" s="81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16"/>
      <c r="DW62" s="817"/>
      <c r="DX62" s="817"/>
      <c r="DY62" s="817"/>
      <c r="DZ62" s="822"/>
      <c r="EA62" s="228"/>
    </row>
    <row r="63" spans="1:131" ht="26.25" customHeight="1" thickBot="1" x14ac:dyDescent="0.25">
      <c r="A63" s="238" t="s">
        <v>390</v>
      </c>
      <c r="B63" s="832" t="s">
        <v>417</v>
      </c>
      <c r="C63" s="833"/>
      <c r="D63" s="833"/>
      <c r="E63" s="833"/>
      <c r="F63" s="833"/>
      <c r="G63" s="833"/>
      <c r="H63" s="833"/>
      <c r="I63" s="833"/>
      <c r="J63" s="833"/>
      <c r="K63" s="833"/>
      <c r="L63" s="833"/>
      <c r="M63" s="833"/>
      <c r="N63" s="833"/>
      <c r="O63" s="833"/>
      <c r="P63" s="834"/>
      <c r="Q63" s="883"/>
      <c r="R63" s="884"/>
      <c r="S63" s="884"/>
      <c r="T63" s="884"/>
      <c r="U63" s="884"/>
      <c r="V63" s="884"/>
      <c r="W63" s="884"/>
      <c r="X63" s="884"/>
      <c r="Y63" s="884"/>
      <c r="Z63" s="884"/>
      <c r="AA63" s="884"/>
      <c r="AB63" s="884"/>
      <c r="AC63" s="884"/>
      <c r="AD63" s="884"/>
      <c r="AE63" s="885"/>
      <c r="AF63" s="886">
        <v>1566</v>
      </c>
      <c r="AG63" s="887"/>
      <c r="AH63" s="887"/>
      <c r="AI63" s="887"/>
      <c r="AJ63" s="888"/>
      <c r="AK63" s="889"/>
      <c r="AL63" s="884"/>
      <c r="AM63" s="884"/>
      <c r="AN63" s="884"/>
      <c r="AO63" s="884"/>
      <c r="AP63" s="887">
        <v>23850</v>
      </c>
      <c r="AQ63" s="887"/>
      <c r="AR63" s="887"/>
      <c r="AS63" s="887"/>
      <c r="AT63" s="887"/>
      <c r="AU63" s="887">
        <v>17063</v>
      </c>
      <c r="AV63" s="887"/>
      <c r="AW63" s="887"/>
      <c r="AX63" s="887"/>
      <c r="AY63" s="887"/>
      <c r="AZ63" s="891"/>
      <c r="BA63" s="891"/>
      <c r="BB63" s="891"/>
      <c r="BC63" s="891"/>
      <c r="BD63" s="891"/>
      <c r="BE63" s="892"/>
      <c r="BF63" s="892"/>
      <c r="BG63" s="892"/>
      <c r="BH63" s="892"/>
      <c r="BI63" s="893"/>
      <c r="BJ63" s="894" t="s">
        <v>127</v>
      </c>
      <c r="BK63" s="895"/>
      <c r="BL63" s="895"/>
      <c r="BM63" s="895"/>
      <c r="BN63" s="896"/>
      <c r="BO63" s="239"/>
      <c r="BP63" s="239"/>
      <c r="BQ63" s="236">
        <v>57</v>
      </c>
      <c r="BR63" s="237"/>
      <c r="BS63" s="816"/>
      <c r="BT63" s="817"/>
      <c r="BU63" s="817"/>
      <c r="BV63" s="817"/>
      <c r="BW63" s="817"/>
      <c r="BX63" s="817"/>
      <c r="BY63" s="817"/>
      <c r="BZ63" s="817"/>
      <c r="CA63" s="817"/>
      <c r="CB63" s="817"/>
      <c r="CC63" s="817"/>
      <c r="CD63" s="817"/>
      <c r="CE63" s="817"/>
      <c r="CF63" s="817"/>
      <c r="CG63" s="81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16"/>
      <c r="DW63" s="817"/>
      <c r="DX63" s="817"/>
      <c r="DY63" s="817"/>
      <c r="DZ63" s="822"/>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816"/>
      <c r="BT64" s="817"/>
      <c r="BU64" s="817"/>
      <c r="BV64" s="817"/>
      <c r="BW64" s="817"/>
      <c r="BX64" s="817"/>
      <c r="BY64" s="817"/>
      <c r="BZ64" s="817"/>
      <c r="CA64" s="817"/>
      <c r="CB64" s="817"/>
      <c r="CC64" s="817"/>
      <c r="CD64" s="817"/>
      <c r="CE64" s="817"/>
      <c r="CF64" s="817"/>
      <c r="CG64" s="81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16"/>
      <c r="DW64" s="817"/>
      <c r="DX64" s="817"/>
      <c r="DY64" s="817"/>
      <c r="DZ64" s="822"/>
      <c r="EA64" s="228"/>
    </row>
    <row r="65" spans="1:131" ht="26.25" customHeight="1" thickBot="1" x14ac:dyDescent="0.25">
      <c r="A65" s="230" t="s">
        <v>418</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816"/>
      <c r="BT65" s="817"/>
      <c r="BU65" s="817"/>
      <c r="BV65" s="817"/>
      <c r="BW65" s="817"/>
      <c r="BX65" s="817"/>
      <c r="BY65" s="817"/>
      <c r="BZ65" s="817"/>
      <c r="CA65" s="817"/>
      <c r="CB65" s="817"/>
      <c r="CC65" s="817"/>
      <c r="CD65" s="817"/>
      <c r="CE65" s="817"/>
      <c r="CF65" s="817"/>
      <c r="CG65" s="81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16"/>
      <c r="DW65" s="817"/>
      <c r="DX65" s="817"/>
      <c r="DY65" s="817"/>
      <c r="DZ65" s="822"/>
      <c r="EA65" s="228"/>
    </row>
    <row r="66" spans="1:131" ht="26.25" customHeight="1" x14ac:dyDescent="0.2">
      <c r="A66" s="770" t="s">
        <v>419</v>
      </c>
      <c r="B66" s="771"/>
      <c r="C66" s="771"/>
      <c r="D66" s="771"/>
      <c r="E66" s="771"/>
      <c r="F66" s="771"/>
      <c r="G66" s="771"/>
      <c r="H66" s="771"/>
      <c r="I66" s="771"/>
      <c r="J66" s="771"/>
      <c r="K66" s="771"/>
      <c r="L66" s="771"/>
      <c r="M66" s="771"/>
      <c r="N66" s="771"/>
      <c r="O66" s="771"/>
      <c r="P66" s="772"/>
      <c r="Q66" s="776" t="s">
        <v>420</v>
      </c>
      <c r="R66" s="777"/>
      <c r="S66" s="777"/>
      <c r="T66" s="777"/>
      <c r="U66" s="778"/>
      <c r="V66" s="776" t="s">
        <v>421</v>
      </c>
      <c r="W66" s="777"/>
      <c r="X66" s="777"/>
      <c r="Y66" s="777"/>
      <c r="Z66" s="778"/>
      <c r="AA66" s="776" t="s">
        <v>397</v>
      </c>
      <c r="AB66" s="777"/>
      <c r="AC66" s="777"/>
      <c r="AD66" s="777"/>
      <c r="AE66" s="778"/>
      <c r="AF66" s="897" t="s">
        <v>422</v>
      </c>
      <c r="AG66" s="858"/>
      <c r="AH66" s="858"/>
      <c r="AI66" s="858"/>
      <c r="AJ66" s="898"/>
      <c r="AK66" s="776" t="s">
        <v>423</v>
      </c>
      <c r="AL66" s="771"/>
      <c r="AM66" s="771"/>
      <c r="AN66" s="771"/>
      <c r="AO66" s="772"/>
      <c r="AP66" s="776" t="s">
        <v>424</v>
      </c>
      <c r="AQ66" s="777"/>
      <c r="AR66" s="777"/>
      <c r="AS66" s="777"/>
      <c r="AT66" s="778"/>
      <c r="AU66" s="776" t="s">
        <v>425</v>
      </c>
      <c r="AV66" s="777"/>
      <c r="AW66" s="777"/>
      <c r="AX66" s="777"/>
      <c r="AY66" s="778"/>
      <c r="AZ66" s="776" t="s">
        <v>378</v>
      </c>
      <c r="BA66" s="777"/>
      <c r="BB66" s="777"/>
      <c r="BC66" s="777"/>
      <c r="BD66" s="783"/>
      <c r="BE66" s="239"/>
      <c r="BF66" s="239"/>
      <c r="BG66" s="239"/>
      <c r="BH66" s="239"/>
      <c r="BI66" s="239"/>
      <c r="BJ66" s="239"/>
      <c r="BK66" s="239"/>
      <c r="BL66" s="239"/>
      <c r="BM66" s="239"/>
      <c r="BN66" s="239"/>
      <c r="BO66" s="239"/>
      <c r="BP66" s="239"/>
      <c r="BQ66" s="236">
        <v>60</v>
      </c>
      <c r="BR66" s="241"/>
      <c r="BS66" s="902"/>
      <c r="BT66" s="903"/>
      <c r="BU66" s="903"/>
      <c r="BV66" s="903"/>
      <c r="BW66" s="903"/>
      <c r="BX66" s="903"/>
      <c r="BY66" s="903"/>
      <c r="BZ66" s="903"/>
      <c r="CA66" s="903"/>
      <c r="CB66" s="903"/>
      <c r="CC66" s="903"/>
      <c r="CD66" s="903"/>
      <c r="CE66" s="903"/>
      <c r="CF66" s="903"/>
      <c r="CG66" s="908"/>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28"/>
    </row>
    <row r="67" spans="1:131" ht="26.25" customHeight="1" thickBot="1" x14ac:dyDescent="0.25">
      <c r="A67" s="773"/>
      <c r="B67" s="774"/>
      <c r="C67" s="774"/>
      <c r="D67" s="774"/>
      <c r="E67" s="774"/>
      <c r="F67" s="774"/>
      <c r="G67" s="774"/>
      <c r="H67" s="774"/>
      <c r="I67" s="774"/>
      <c r="J67" s="774"/>
      <c r="K67" s="774"/>
      <c r="L67" s="774"/>
      <c r="M67" s="774"/>
      <c r="N67" s="774"/>
      <c r="O67" s="774"/>
      <c r="P67" s="775"/>
      <c r="Q67" s="779"/>
      <c r="R67" s="780"/>
      <c r="S67" s="780"/>
      <c r="T67" s="780"/>
      <c r="U67" s="781"/>
      <c r="V67" s="779"/>
      <c r="W67" s="780"/>
      <c r="X67" s="780"/>
      <c r="Y67" s="780"/>
      <c r="Z67" s="781"/>
      <c r="AA67" s="779"/>
      <c r="AB67" s="780"/>
      <c r="AC67" s="780"/>
      <c r="AD67" s="780"/>
      <c r="AE67" s="781"/>
      <c r="AF67" s="899"/>
      <c r="AG67" s="861"/>
      <c r="AH67" s="861"/>
      <c r="AI67" s="861"/>
      <c r="AJ67" s="900"/>
      <c r="AK67" s="901"/>
      <c r="AL67" s="774"/>
      <c r="AM67" s="774"/>
      <c r="AN67" s="774"/>
      <c r="AO67" s="775"/>
      <c r="AP67" s="779"/>
      <c r="AQ67" s="780"/>
      <c r="AR67" s="780"/>
      <c r="AS67" s="780"/>
      <c r="AT67" s="781"/>
      <c r="AU67" s="779"/>
      <c r="AV67" s="780"/>
      <c r="AW67" s="780"/>
      <c r="AX67" s="780"/>
      <c r="AY67" s="781"/>
      <c r="AZ67" s="779"/>
      <c r="BA67" s="780"/>
      <c r="BB67" s="780"/>
      <c r="BC67" s="780"/>
      <c r="BD67" s="785"/>
      <c r="BE67" s="239"/>
      <c r="BF67" s="239"/>
      <c r="BG67" s="239"/>
      <c r="BH67" s="239"/>
      <c r="BI67" s="239"/>
      <c r="BJ67" s="239"/>
      <c r="BK67" s="239"/>
      <c r="BL67" s="239"/>
      <c r="BM67" s="239"/>
      <c r="BN67" s="239"/>
      <c r="BO67" s="239"/>
      <c r="BP67" s="239"/>
      <c r="BQ67" s="236">
        <v>61</v>
      </c>
      <c r="BR67" s="241"/>
      <c r="BS67" s="902"/>
      <c r="BT67" s="903"/>
      <c r="BU67" s="903"/>
      <c r="BV67" s="903"/>
      <c r="BW67" s="903"/>
      <c r="BX67" s="903"/>
      <c r="BY67" s="903"/>
      <c r="BZ67" s="903"/>
      <c r="CA67" s="903"/>
      <c r="CB67" s="903"/>
      <c r="CC67" s="903"/>
      <c r="CD67" s="903"/>
      <c r="CE67" s="903"/>
      <c r="CF67" s="903"/>
      <c r="CG67" s="908"/>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28"/>
    </row>
    <row r="68" spans="1:131" ht="26.25" customHeight="1" thickTop="1" x14ac:dyDescent="0.2">
      <c r="A68" s="234">
        <v>1</v>
      </c>
      <c r="B68" s="912" t="s">
        <v>588</v>
      </c>
      <c r="C68" s="913"/>
      <c r="D68" s="913"/>
      <c r="E68" s="913"/>
      <c r="F68" s="913"/>
      <c r="G68" s="913"/>
      <c r="H68" s="913"/>
      <c r="I68" s="913"/>
      <c r="J68" s="913"/>
      <c r="K68" s="913"/>
      <c r="L68" s="913"/>
      <c r="M68" s="913"/>
      <c r="N68" s="913"/>
      <c r="O68" s="913"/>
      <c r="P68" s="914"/>
      <c r="Q68" s="915">
        <v>3397</v>
      </c>
      <c r="R68" s="909"/>
      <c r="S68" s="909"/>
      <c r="T68" s="909"/>
      <c r="U68" s="909"/>
      <c r="V68" s="909">
        <v>3307</v>
      </c>
      <c r="W68" s="909"/>
      <c r="X68" s="909"/>
      <c r="Y68" s="909"/>
      <c r="Z68" s="909"/>
      <c r="AA68" s="909">
        <v>91</v>
      </c>
      <c r="AB68" s="909"/>
      <c r="AC68" s="909"/>
      <c r="AD68" s="909"/>
      <c r="AE68" s="909"/>
      <c r="AF68" s="909">
        <v>91</v>
      </c>
      <c r="AG68" s="909"/>
      <c r="AH68" s="909"/>
      <c r="AI68" s="909"/>
      <c r="AJ68" s="909"/>
      <c r="AK68" s="909">
        <v>39</v>
      </c>
      <c r="AL68" s="909"/>
      <c r="AM68" s="909"/>
      <c r="AN68" s="909"/>
      <c r="AO68" s="909"/>
      <c r="AP68" s="909">
        <v>1979</v>
      </c>
      <c r="AQ68" s="909"/>
      <c r="AR68" s="909"/>
      <c r="AS68" s="909"/>
      <c r="AT68" s="909"/>
      <c r="AU68" s="909">
        <v>1471</v>
      </c>
      <c r="AV68" s="909"/>
      <c r="AW68" s="909"/>
      <c r="AX68" s="909"/>
      <c r="AY68" s="909"/>
      <c r="AZ68" s="910"/>
      <c r="BA68" s="910"/>
      <c r="BB68" s="910"/>
      <c r="BC68" s="910"/>
      <c r="BD68" s="911"/>
      <c r="BE68" s="239"/>
      <c r="BF68" s="239"/>
      <c r="BG68" s="239"/>
      <c r="BH68" s="239"/>
      <c r="BI68" s="239"/>
      <c r="BJ68" s="239"/>
      <c r="BK68" s="239"/>
      <c r="BL68" s="239"/>
      <c r="BM68" s="239"/>
      <c r="BN68" s="239"/>
      <c r="BO68" s="239"/>
      <c r="BP68" s="239"/>
      <c r="BQ68" s="236">
        <v>62</v>
      </c>
      <c r="BR68" s="241"/>
      <c r="BS68" s="902"/>
      <c r="BT68" s="903"/>
      <c r="BU68" s="903"/>
      <c r="BV68" s="903"/>
      <c r="BW68" s="903"/>
      <c r="BX68" s="903"/>
      <c r="BY68" s="903"/>
      <c r="BZ68" s="903"/>
      <c r="CA68" s="903"/>
      <c r="CB68" s="903"/>
      <c r="CC68" s="903"/>
      <c r="CD68" s="903"/>
      <c r="CE68" s="903"/>
      <c r="CF68" s="903"/>
      <c r="CG68" s="908"/>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28"/>
    </row>
    <row r="69" spans="1:131" ht="26.25" customHeight="1" x14ac:dyDescent="0.2">
      <c r="A69" s="236">
        <v>2</v>
      </c>
      <c r="B69" s="916" t="s">
        <v>589</v>
      </c>
      <c r="C69" s="917"/>
      <c r="D69" s="917"/>
      <c r="E69" s="917"/>
      <c r="F69" s="917"/>
      <c r="G69" s="917"/>
      <c r="H69" s="917"/>
      <c r="I69" s="917"/>
      <c r="J69" s="917"/>
      <c r="K69" s="917"/>
      <c r="L69" s="917"/>
      <c r="M69" s="917"/>
      <c r="N69" s="917"/>
      <c r="O69" s="917"/>
      <c r="P69" s="918"/>
      <c r="Q69" s="919">
        <v>1</v>
      </c>
      <c r="R69" s="873"/>
      <c r="S69" s="873"/>
      <c r="T69" s="873"/>
      <c r="U69" s="873"/>
      <c r="V69" s="873">
        <v>1</v>
      </c>
      <c r="W69" s="873"/>
      <c r="X69" s="873"/>
      <c r="Y69" s="873"/>
      <c r="Z69" s="873"/>
      <c r="AA69" s="873">
        <v>0</v>
      </c>
      <c r="AB69" s="873"/>
      <c r="AC69" s="873"/>
      <c r="AD69" s="873"/>
      <c r="AE69" s="873"/>
      <c r="AF69" s="873">
        <v>0</v>
      </c>
      <c r="AG69" s="873"/>
      <c r="AH69" s="873"/>
      <c r="AI69" s="873"/>
      <c r="AJ69" s="873"/>
      <c r="AK69" s="873" t="s">
        <v>587</v>
      </c>
      <c r="AL69" s="873"/>
      <c r="AM69" s="873"/>
      <c r="AN69" s="873"/>
      <c r="AO69" s="873"/>
      <c r="AP69" s="873" t="s">
        <v>587</v>
      </c>
      <c r="AQ69" s="873"/>
      <c r="AR69" s="873"/>
      <c r="AS69" s="873"/>
      <c r="AT69" s="873"/>
      <c r="AU69" s="873" t="s">
        <v>587</v>
      </c>
      <c r="AV69" s="873"/>
      <c r="AW69" s="873"/>
      <c r="AX69" s="873"/>
      <c r="AY69" s="873"/>
      <c r="AZ69" s="875"/>
      <c r="BA69" s="875"/>
      <c r="BB69" s="875"/>
      <c r="BC69" s="875"/>
      <c r="BD69" s="876"/>
      <c r="BE69" s="239"/>
      <c r="BF69" s="239"/>
      <c r="BG69" s="239"/>
      <c r="BH69" s="239"/>
      <c r="BI69" s="239"/>
      <c r="BJ69" s="239"/>
      <c r="BK69" s="239"/>
      <c r="BL69" s="239"/>
      <c r="BM69" s="239"/>
      <c r="BN69" s="239"/>
      <c r="BO69" s="239"/>
      <c r="BP69" s="239"/>
      <c r="BQ69" s="236">
        <v>63</v>
      </c>
      <c r="BR69" s="241"/>
      <c r="BS69" s="902"/>
      <c r="BT69" s="903"/>
      <c r="BU69" s="903"/>
      <c r="BV69" s="903"/>
      <c r="BW69" s="903"/>
      <c r="BX69" s="903"/>
      <c r="BY69" s="903"/>
      <c r="BZ69" s="903"/>
      <c r="CA69" s="903"/>
      <c r="CB69" s="903"/>
      <c r="CC69" s="903"/>
      <c r="CD69" s="903"/>
      <c r="CE69" s="903"/>
      <c r="CF69" s="903"/>
      <c r="CG69" s="908"/>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28"/>
    </row>
    <row r="70" spans="1:131" ht="26.25" customHeight="1" x14ac:dyDescent="0.2">
      <c r="A70" s="236">
        <v>3</v>
      </c>
      <c r="B70" s="916" t="s">
        <v>590</v>
      </c>
      <c r="C70" s="917"/>
      <c r="D70" s="917"/>
      <c r="E70" s="917"/>
      <c r="F70" s="917"/>
      <c r="G70" s="917"/>
      <c r="H70" s="917"/>
      <c r="I70" s="917"/>
      <c r="J70" s="917"/>
      <c r="K70" s="917"/>
      <c r="L70" s="917"/>
      <c r="M70" s="917"/>
      <c r="N70" s="917"/>
      <c r="O70" s="917"/>
      <c r="P70" s="918"/>
      <c r="Q70" s="919">
        <v>7172</v>
      </c>
      <c r="R70" s="873"/>
      <c r="S70" s="873"/>
      <c r="T70" s="873"/>
      <c r="U70" s="873"/>
      <c r="V70" s="873">
        <v>6595</v>
      </c>
      <c r="W70" s="873"/>
      <c r="X70" s="873"/>
      <c r="Y70" s="873"/>
      <c r="Z70" s="873"/>
      <c r="AA70" s="873">
        <v>576</v>
      </c>
      <c r="AB70" s="873"/>
      <c r="AC70" s="873"/>
      <c r="AD70" s="873"/>
      <c r="AE70" s="873"/>
      <c r="AF70" s="873">
        <v>576</v>
      </c>
      <c r="AG70" s="873"/>
      <c r="AH70" s="873"/>
      <c r="AI70" s="873"/>
      <c r="AJ70" s="873"/>
      <c r="AK70" s="873">
        <v>2440</v>
      </c>
      <c r="AL70" s="873"/>
      <c r="AM70" s="873"/>
      <c r="AN70" s="873"/>
      <c r="AO70" s="873"/>
      <c r="AP70" s="873" t="s">
        <v>587</v>
      </c>
      <c r="AQ70" s="873"/>
      <c r="AR70" s="873"/>
      <c r="AS70" s="873"/>
      <c r="AT70" s="873"/>
      <c r="AU70" s="873" t="s">
        <v>587</v>
      </c>
      <c r="AV70" s="873"/>
      <c r="AW70" s="873"/>
      <c r="AX70" s="873"/>
      <c r="AY70" s="873"/>
      <c r="AZ70" s="875"/>
      <c r="BA70" s="875"/>
      <c r="BB70" s="875"/>
      <c r="BC70" s="875"/>
      <c r="BD70" s="876"/>
      <c r="BE70" s="239"/>
      <c r="BF70" s="239"/>
      <c r="BG70" s="239"/>
      <c r="BH70" s="239"/>
      <c r="BI70" s="239"/>
      <c r="BJ70" s="239"/>
      <c r="BK70" s="239"/>
      <c r="BL70" s="239"/>
      <c r="BM70" s="239"/>
      <c r="BN70" s="239"/>
      <c r="BO70" s="239"/>
      <c r="BP70" s="239"/>
      <c r="BQ70" s="236">
        <v>64</v>
      </c>
      <c r="BR70" s="241"/>
      <c r="BS70" s="902"/>
      <c r="BT70" s="903"/>
      <c r="BU70" s="903"/>
      <c r="BV70" s="903"/>
      <c r="BW70" s="903"/>
      <c r="BX70" s="903"/>
      <c r="BY70" s="903"/>
      <c r="BZ70" s="903"/>
      <c r="CA70" s="903"/>
      <c r="CB70" s="903"/>
      <c r="CC70" s="903"/>
      <c r="CD70" s="903"/>
      <c r="CE70" s="903"/>
      <c r="CF70" s="903"/>
      <c r="CG70" s="908"/>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28"/>
    </row>
    <row r="71" spans="1:131" ht="26.25" customHeight="1" x14ac:dyDescent="0.2">
      <c r="A71" s="236">
        <v>4</v>
      </c>
      <c r="B71" s="916" t="s">
        <v>591</v>
      </c>
      <c r="C71" s="917"/>
      <c r="D71" s="917"/>
      <c r="E71" s="917"/>
      <c r="F71" s="917"/>
      <c r="G71" s="917"/>
      <c r="H71" s="917"/>
      <c r="I71" s="917"/>
      <c r="J71" s="917"/>
      <c r="K71" s="917"/>
      <c r="L71" s="917"/>
      <c r="M71" s="917"/>
      <c r="N71" s="917"/>
      <c r="O71" s="917"/>
      <c r="P71" s="918"/>
      <c r="Q71" s="919">
        <v>89</v>
      </c>
      <c r="R71" s="873"/>
      <c r="S71" s="873"/>
      <c r="T71" s="873"/>
      <c r="U71" s="873"/>
      <c r="V71" s="873">
        <v>83</v>
      </c>
      <c r="W71" s="873"/>
      <c r="X71" s="873"/>
      <c r="Y71" s="873"/>
      <c r="Z71" s="873"/>
      <c r="AA71" s="873">
        <v>6</v>
      </c>
      <c r="AB71" s="873"/>
      <c r="AC71" s="873"/>
      <c r="AD71" s="873"/>
      <c r="AE71" s="873"/>
      <c r="AF71" s="873">
        <v>6</v>
      </c>
      <c r="AG71" s="873"/>
      <c r="AH71" s="873"/>
      <c r="AI71" s="873"/>
      <c r="AJ71" s="873"/>
      <c r="AK71" s="873">
        <v>3</v>
      </c>
      <c r="AL71" s="873"/>
      <c r="AM71" s="873"/>
      <c r="AN71" s="873"/>
      <c r="AO71" s="873"/>
      <c r="AP71" s="873" t="s">
        <v>587</v>
      </c>
      <c r="AQ71" s="873"/>
      <c r="AR71" s="873"/>
      <c r="AS71" s="873"/>
      <c r="AT71" s="873"/>
      <c r="AU71" s="873" t="s">
        <v>587</v>
      </c>
      <c r="AV71" s="873"/>
      <c r="AW71" s="873"/>
      <c r="AX71" s="873"/>
      <c r="AY71" s="873"/>
      <c r="AZ71" s="875"/>
      <c r="BA71" s="875"/>
      <c r="BB71" s="875"/>
      <c r="BC71" s="875"/>
      <c r="BD71" s="876"/>
      <c r="BE71" s="239"/>
      <c r="BF71" s="239"/>
      <c r="BG71" s="239"/>
      <c r="BH71" s="239"/>
      <c r="BI71" s="239"/>
      <c r="BJ71" s="239"/>
      <c r="BK71" s="239"/>
      <c r="BL71" s="239"/>
      <c r="BM71" s="239"/>
      <c r="BN71" s="239"/>
      <c r="BO71" s="239"/>
      <c r="BP71" s="239"/>
      <c r="BQ71" s="236">
        <v>65</v>
      </c>
      <c r="BR71" s="241"/>
      <c r="BS71" s="902"/>
      <c r="BT71" s="903"/>
      <c r="BU71" s="903"/>
      <c r="BV71" s="903"/>
      <c r="BW71" s="903"/>
      <c r="BX71" s="903"/>
      <c r="BY71" s="903"/>
      <c r="BZ71" s="903"/>
      <c r="CA71" s="903"/>
      <c r="CB71" s="903"/>
      <c r="CC71" s="903"/>
      <c r="CD71" s="903"/>
      <c r="CE71" s="903"/>
      <c r="CF71" s="903"/>
      <c r="CG71" s="908"/>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28"/>
    </row>
    <row r="72" spans="1:131" ht="26.25" customHeight="1" x14ac:dyDescent="0.2">
      <c r="A72" s="236">
        <v>5</v>
      </c>
      <c r="B72" s="916" t="s">
        <v>592</v>
      </c>
      <c r="C72" s="917"/>
      <c r="D72" s="917"/>
      <c r="E72" s="917"/>
      <c r="F72" s="917"/>
      <c r="G72" s="917"/>
      <c r="H72" s="917"/>
      <c r="I72" s="917"/>
      <c r="J72" s="917"/>
      <c r="K72" s="917"/>
      <c r="L72" s="917"/>
      <c r="M72" s="917"/>
      <c r="N72" s="917"/>
      <c r="O72" s="917"/>
      <c r="P72" s="918"/>
      <c r="Q72" s="919">
        <v>252958</v>
      </c>
      <c r="R72" s="873"/>
      <c r="S72" s="873"/>
      <c r="T72" s="873"/>
      <c r="U72" s="873"/>
      <c r="V72" s="873">
        <v>245877</v>
      </c>
      <c r="W72" s="873"/>
      <c r="X72" s="873"/>
      <c r="Y72" s="873"/>
      <c r="Z72" s="873"/>
      <c r="AA72" s="873">
        <v>7081</v>
      </c>
      <c r="AB72" s="873"/>
      <c r="AC72" s="873"/>
      <c r="AD72" s="873"/>
      <c r="AE72" s="873"/>
      <c r="AF72" s="873">
        <v>7081</v>
      </c>
      <c r="AG72" s="873"/>
      <c r="AH72" s="873"/>
      <c r="AI72" s="873"/>
      <c r="AJ72" s="873"/>
      <c r="AK72" s="873">
        <v>2765</v>
      </c>
      <c r="AL72" s="873"/>
      <c r="AM72" s="873"/>
      <c r="AN72" s="873"/>
      <c r="AO72" s="873"/>
      <c r="AP72" s="873" t="s">
        <v>587</v>
      </c>
      <c r="AQ72" s="873"/>
      <c r="AR72" s="873"/>
      <c r="AS72" s="873"/>
      <c r="AT72" s="873"/>
      <c r="AU72" s="873" t="s">
        <v>587</v>
      </c>
      <c r="AV72" s="873"/>
      <c r="AW72" s="873"/>
      <c r="AX72" s="873"/>
      <c r="AY72" s="873"/>
      <c r="AZ72" s="875"/>
      <c r="BA72" s="875"/>
      <c r="BB72" s="875"/>
      <c r="BC72" s="875"/>
      <c r="BD72" s="876"/>
      <c r="BE72" s="239"/>
      <c r="BF72" s="239"/>
      <c r="BG72" s="239"/>
      <c r="BH72" s="239"/>
      <c r="BI72" s="239"/>
      <c r="BJ72" s="239"/>
      <c r="BK72" s="239"/>
      <c r="BL72" s="239"/>
      <c r="BM72" s="239"/>
      <c r="BN72" s="239"/>
      <c r="BO72" s="239"/>
      <c r="BP72" s="239"/>
      <c r="BQ72" s="236">
        <v>66</v>
      </c>
      <c r="BR72" s="241"/>
      <c r="BS72" s="902"/>
      <c r="BT72" s="903"/>
      <c r="BU72" s="903"/>
      <c r="BV72" s="903"/>
      <c r="BW72" s="903"/>
      <c r="BX72" s="903"/>
      <c r="BY72" s="903"/>
      <c r="BZ72" s="903"/>
      <c r="CA72" s="903"/>
      <c r="CB72" s="903"/>
      <c r="CC72" s="903"/>
      <c r="CD72" s="903"/>
      <c r="CE72" s="903"/>
      <c r="CF72" s="903"/>
      <c r="CG72" s="908"/>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28"/>
    </row>
    <row r="73" spans="1:131" ht="26.25" customHeight="1" x14ac:dyDescent="0.2">
      <c r="A73" s="236">
        <v>6</v>
      </c>
      <c r="B73" s="916" t="s">
        <v>593</v>
      </c>
      <c r="C73" s="917"/>
      <c r="D73" s="917"/>
      <c r="E73" s="917"/>
      <c r="F73" s="917"/>
      <c r="G73" s="917"/>
      <c r="H73" s="917"/>
      <c r="I73" s="917"/>
      <c r="J73" s="917"/>
      <c r="K73" s="917"/>
      <c r="L73" s="917"/>
      <c r="M73" s="917"/>
      <c r="N73" s="917"/>
      <c r="O73" s="917"/>
      <c r="P73" s="918"/>
      <c r="Q73" s="919">
        <v>147</v>
      </c>
      <c r="R73" s="873"/>
      <c r="S73" s="873"/>
      <c r="T73" s="873"/>
      <c r="U73" s="873"/>
      <c r="V73" s="873">
        <v>125</v>
      </c>
      <c r="W73" s="873"/>
      <c r="X73" s="873"/>
      <c r="Y73" s="873"/>
      <c r="Z73" s="873"/>
      <c r="AA73" s="873">
        <v>22</v>
      </c>
      <c r="AB73" s="873"/>
      <c r="AC73" s="873"/>
      <c r="AD73" s="873"/>
      <c r="AE73" s="873"/>
      <c r="AF73" s="873">
        <v>22</v>
      </c>
      <c r="AG73" s="873"/>
      <c r="AH73" s="873"/>
      <c r="AI73" s="873"/>
      <c r="AJ73" s="873"/>
      <c r="AK73" s="873" t="s">
        <v>587</v>
      </c>
      <c r="AL73" s="873"/>
      <c r="AM73" s="873"/>
      <c r="AN73" s="873"/>
      <c r="AO73" s="873"/>
      <c r="AP73" s="873" t="s">
        <v>587</v>
      </c>
      <c r="AQ73" s="873"/>
      <c r="AR73" s="873"/>
      <c r="AS73" s="873"/>
      <c r="AT73" s="873"/>
      <c r="AU73" s="873" t="s">
        <v>594</v>
      </c>
      <c r="AV73" s="873"/>
      <c r="AW73" s="873"/>
      <c r="AX73" s="873"/>
      <c r="AY73" s="873"/>
      <c r="AZ73" s="875"/>
      <c r="BA73" s="875"/>
      <c r="BB73" s="875"/>
      <c r="BC73" s="875"/>
      <c r="BD73" s="876"/>
      <c r="BE73" s="239"/>
      <c r="BF73" s="239"/>
      <c r="BG73" s="239"/>
      <c r="BH73" s="239"/>
      <c r="BI73" s="239"/>
      <c r="BJ73" s="239"/>
      <c r="BK73" s="239"/>
      <c r="BL73" s="239"/>
      <c r="BM73" s="239"/>
      <c r="BN73" s="239"/>
      <c r="BO73" s="239"/>
      <c r="BP73" s="239"/>
      <c r="BQ73" s="236">
        <v>67</v>
      </c>
      <c r="BR73" s="241"/>
      <c r="BS73" s="902"/>
      <c r="BT73" s="903"/>
      <c r="BU73" s="903"/>
      <c r="BV73" s="903"/>
      <c r="BW73" s="903"/>
      <c r="BX73" s="903"/>
      <c r="BY73" s="903"/>
      <c r="BZ73" s="903"/>
      <c r="CA73" s="903"/>
      <c r="CB73" s="903"/>
      <c r="CC73" s="903"/>
      <c r="CD73" s="903"/>
      <c r="CE73" s="903"/>
      <c r="CF73" s="903"/>
      <c r="CG73" s="908"/>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28"/>
    </row>
    <row r="74" spans="1:131" ht="26.25" customHeight="1" x14ac:dyDescent="0.2">
      <c r="A74" s="236">
        <v>7</v>
      </c>
      <c r="B74" s="916"/>
      <c r="C74" s="917"/>
      <c r="D74" s="917"/>
      <c r="E74" s="917"/>
      <c r="F74" s="917"/>
      <c r="G74" s="917"/>
      <c r="H74" s="917"/>
      <c r="I74" s="917"/>
      <c r="J74" s="917"/>
      <c r="K74" s="917"/>
      <c r="L74" s="917"/>
      <c r="M74" s="917"/>
      <c r="N74" s="917"/>
      <c r="O74" s="917"/>
      <c r="P74" s="918"/>
      <c r="Q74" s="919"/>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875"/>
      <c r="BA74" s="875"/>
      <c r="BB74" s="875"/>
      <c r="BC74" s="875"/>
      <c r="BD74" s="876"/>
      <c r="BE74" s="239"/>
      <c r="BF74" s="239"/>
      <c r="BG74" s="239"/>
      <c r="BH74" s="239"/>
      <c r="BI74" s="239"/>
      <c r="BJ74" s="239"/>
      <c r="BK74" s="239"/>
      <c r="BL74" s="239"/>
      <c r="BM74" s="239"/>
      <c r="BN74" s="239"/>
      <c r="BO74" s="239"/>
      <c r="BP74" s="239"/>
      <c r="BQ74" s="236">
        <v>68</v>
      </c>
      <c r="BR74" s="241"/>
      <c r="BS74" s="902"/>
      <c r="BT74" s="903"/>
      <c r="BU74" s="903"/>
      <c r="BV74" s="903"/>
      <c r="BW74" s="903"/>
      <c r="BX74" s="903"/>
      <c r="BY74" s="903"/>
      <c r="BZ74" s="903"/>
      <c r="CA74" s="903"/>
      <c r="CB74" s="903"/>
      <c r="CC74" s="903"/>
      <c r="CD74" s="903"/>
      <c r="CE74" s="903"/>
      <c r="CF74" s="903"/>
      <c r="CG74" s="908"/>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28"/>
    </row>
    <row r="75" spans="1:131" ht="26.25" customHeight="1" x14ac:dyDescent="0.2">
      <c r="A75" s="236">
        <v>8</v>
      </c>
      <c r="B75" s="916"/>
      <c r="C75" s="917"/>
      <c r="D75" s="917"/>
      <c r="E75" s="917"/>
      <c r="F75" s="917"/>
      <c r="G75" s="917"/>
      <c r="H75" s="917"/>
      <c r="I75" s="917"/>
      <c r="J75" s="917"/>
      <c r="K75" s="917"/>
      <c r="L75" s="917"/>
      <c r="M75" s="917"/>
      <c r="N75" s="917"/>
      <c r="O75" s="917"/>
      <c r="P75" s="918"/>
      <c r="Q75" s="920"/>
      <c r="R75" s="921"/>
      <c r="S75" s="921"/>
      <c r="T75" s="921"/>
      <c r="U75" s="877"/>
      <c r="V75" s="922"/>
      <c r="W75" s="921"/>
      <c r="X75" s="921"/>
      <c r="Y75" s="921"/>
      <c r="Z75" s="877"/>
      <c r="AA75" s="922"/>
      <c r="AB75" s="921"/>
      <c r="AC75" s="921"/>
      <c r="AD75" s="921"/>
      <c r="AE75" s="877"/>
      <c r="AF75" s="922"/>
      <c r="AG75" s="921"/>
      <c r="AH75" s="921"/>
      <c r="AI75" s="921"/>
      <c r="AJ75" s="877"/>
      <c r="AK75" s="922"/>
      <c r="AL75" s="921"/>
      <c r="AM75" s="921"/>
      <c r="AN75" s="921"/>
      <c r="AO75" s="877"/>
      <c r="AP75" s="922"/>
      <c r="AQ75" s="921"/>
      <c r="AR75" s="921"/>
      <c r="AS75" s="921"/>
      <c r="AT75" s="877"/>
      <c r="AU75" s="922"/>
      <c r="AV75" s="921"/>
      <c r="AW75" s="921"/>
      <c r="AX75" s="921"/>
      <c r="AY75" s="877"/>
      <c r="AZ75" s="875"/>
      <c r="BA75" s="875"/>
      <c r="BB75" s="875"/>
      <c r="BC75" s="875"/>
      <c r="BD75" s="876"/>
      <c r="BE75" s="239"/>
      <c r="BF75" s="239"/>
      <c r="BG75" s="239"/>
      <c r="BH75" s="239"/>
      <c r="BI75" s="239"/>
      <c r="BJ75" s="239"/>
      <c r="BK75" s="239"/>
      <c r="BL75" s="239"/>
      <c r="BM75" s="239"/>
      <c r="BN75" s="239"/>
      <c r="BO75" s="239"/>
      <c r="BP75" s="239"/>
      <c r="BQ75" s="236">
        <v>69</v>
      </c>
      <c r="BR75" s="241"/>
      <c r="BS75" s="902"/>
      <c r="BT75" s="903"/>
      <c r="BU75" s="903"/>
      <c r="BV75" s="903"/>
      <c r="BW75" s="903"/>
      <c r="BX75" s="903"/>
      <c r="BY75" s="903"/>
      <c r="BZ75" s="903"/>
      <c r="CA75" s="903"/>
      <c r="CB75" s="903"/>
      <c r="CC75" s="903"/>
      <c r="CD75" s="903"/>
      <c r="CE75" s="903"/>
      <c r="CF75" s="903"/>
      <c r="CG75" s="908"/>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28"/>
    </row>
    <row r="76" spans="1:131" ht="26.25" customHeight="1" x14ac:dyDescent="0.2">
      <c r="A76" s="236">
        <v>9</v>
      </c>
      <c r="B76" s="916"/>
      <c r="C76" s="917"/>
      <c r="D76" s="917"/>
      <c r="E76" s="917"/>
      <c r="F76" s="917"/>
      <c r="G76" s="917"/>
      <c r="H76" s="917"/>
      <c r="I76" s="917"/>
      <c r="J76" s="917"/>
      <c r="K76" s="917"/>
      <c r="L76" s="917"/>
      <c r="M76" s="917"/>
      <c r="N76" s="917"/>
      <c r="O76" s="917"/>
      <c r="P76" s="918"/>
      <c r="Q76" s="920"/>
      <c r="R76" s="921"/>
      <c r="S76" s="921"/>
      <c r="T76" s="921"/>
      <c r="U76" s="877"/>
      <c r="V76" s="922"/>
      <c r="W76" s="921"/>
      <c r="X76" s="921"/>
      <c r="Y76" s="921"/>
      <c r="Z76" s="877"/>
      <c r="AA76" s="922"/>
      <c r="AB76" s="921"/>
      <c r="AC76" s="921"/>
      <c r="AD76" s="921"/>
      <c r="AE76" s="877"/>
      <c r="AF76" s="922"/>
      <c r="AG76" s="921"/>
      <c r="AH76" s="921"/>
      <c r="AI76" s="921"/>
      <c r="AJ76" s="877"/>
      <c r="AK76" s="922"/>
      <c r="AL76" s="921"/>
      <c r="AM76" s="921"/>
      <c r="AN76" s="921"/>
      <c r="AO76" s="877"/>
      <c r="AP76" s="922"/>
      <c r="AQ76" s="921"/>
      <c r="AR76" s="921"/>
      <c r="AS76" s="921"/>
      <c r="AT76" s="877"/>
      <c r="AU76" s="922"/>
      <c r="AV76" s="921"/>
      <c r="AW76" s="921"/>
      <c r="AX76" s="921"/>
      <c r="AY76" s="877"/>
      <c r="AZ76" s="875"/>
      <c r="BA76" s="875"/>
      <c r="BB76" s="875"/>
      <c r="BC76" s="875"/>
      <c r="BD76" s="876"/>
      <c r="BE76" s="239"/>
      <c r="BF76" s="239"/>
      <c r="BG76" s="239"/>
      <c r="BH76" s="239"/>
      <c r="BI76" s="239"/>
      <c r="BJ76" s="239"/>
      <c r="BK76" s="239"/>
      <c r="BL76" s="239"/>
      <c r="BM76" s="239"/>
      <c r="BN76" s="239"/>
      <c r="BO76" s="239"/>
      <c r="BP76" s="239"/>
      <c r="BQ76" s="236">
        <v>70</v>
      </c>
      <c r="BR76" s="241"/>
      <c r="BS76" s="902"/>
      <c r="BT76" s="903"/>
      <c r="BU76" s="903"/>
      <c r="BV76" s="903"/>
      <c r="BW76" s="903"/>
      <c r="BX76" s="903"/>
      <c r="BY76" s="903"/>
      <c r="BZ76" s="903"/>
      <c r="CA76" s="903"/>
      <c r="CB76" s="903"/>
      <c r="CC76" s="903"/>
      <c r="CD76" s="903"/>
      <c r="CE76" s="903"/>
      <c r="CF76" s="903"/>
      <c r="CG76" s="908"/>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28"/>
    </row>
    <row r="77" spans="1:131" ht="26.25" customHeight="1" x14ac:dyDescent="0.2">
      <c r="A77" s="236">
        <v>10</v>
      </c>
      <c r="B77" s="916"/>
      <c r="C77" s="917"/>
      <c r="D77" s="917"/>
      <c r="E77" s="917"/>
      <c r="F77" s="917"/>
      <c r="G77" s="917"/>
      <c r="H77" s="917"/>
      <c r="I77" s="917"/>
      <c r="J77" s="917"/>
      <c r="K77" s="917"/>
      <c r="L77" s="917"/>
      <c r="M77" s="917"/>
      <c r="N77" s="917"/>
      <c r="O77" s="917"/>
      <c r="P77" s="918"/>
      <c r="Q77" s="920"/>
      <c r="R77" s="921"/>
      <c r="S77" s="921"/>
      <c r="T77" s="921"/>
      <c r="U77" s="877"/>
      <c r="V77" s="922"/>
      <c r="W77" s="921"/>
      <c r="X77" s="921"/>
      <c r="Y77" s="921"/>
      <c r="Z77" s="877"/>
      <c r="AA77" s="922"/>
      <c r="AB77" s="921"/>
      <c r="AC77" s="921"/>
      <c r="AD77" s="921"/>
      <c r="AE77" s="877"/>
      <c r="AF77" s="922"/>
      <c r="AG77" s="921"/>
      <c r="AH77" s="921"/>
      <c r="AI77" s="921"/>
      <c r="AJ77" s="877"/>
      <c r="AK77" s="922"/>
      <c r="AL77" s="921"/>
      <c r="AM77" s="921"/>
      <c r="AN77" s="921"/>
      <c r="AO77" s="877"/>
      <c r="AP77" s="922"/>
      <c r="AQ77" s="921"/>
      <c r="AR77" s="921"/>
      <c r="AS77" s="921"/>
      <c r="AT77" s="877"/>
      <c r="AU77" s="922"/>
      <c r="AV77" s="921"/>
      <c r="AW77" s="921"/>
      <c r="AX77" s="921"/>
      <c r="AY77" s="877"/>
      <c r="AZ77" s="875"/>
      <c r="BA77" s="875"/>
      <c r="BB77" s="875"/>
      <c r="BC77" s="875"/>
      <c r="BD77" s="876"/>
      <c r="BE77" s="239"/>
      <c r="BF77" s="239"/>
      <c r="BG77" s="239"/>
      <c r="BH77" s="239"/>
      <c r="BI77" s="239"/>
      <c r="BJ77" s="239"/>
      <c r="BK77" s="239"/>
      <c r="BL77" s="239"/>
      <c r="BM77" s="239"/>
      <c r="BN77" s="239"/>
      <c r="BO77" s="239"/>
      <c r="BP77" s="239"/>
      <c r="BQ77" s="236">
        <v>71</v>
      </c>
      <c r="BR77" s="241"/>
      <c r="BS77" s="902"/>
      <c r="BT77" s="903"/>
      <c r="BU77" s="903"/>
      <c r="BV77" s="903"/>
      <c r="BW77" s="903"/>
      <c r="BX77" s="903"/>
      <c r="BY77" s="903"/>
      <c r="BZ77" s="903"/>
      <c r="CA77" s="903"/>
      <c r="CB77" s="903"/>
      <c r="CC77" s="903"/>
      <c r="CD77" s="903"/>
      <c r="CE77" s="903"/>
      <c r="CF77" s="903"/>
      <c r="CG77" s="908"/>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28"/>
    </row>
    <row r="78" spans="1:131" ht="26.25" customHeight="1" x14ac:dyDescent="0.2">
      <c r="A78" s="236">
        <v>11</v>
      </c>
      <c r="B78" s="916"/>
      <c r="C78" s="917"/>
      <c r="D78" s="917"/>
      <c r="E78" s="917"/>
      <c r="F78" s="917"/>
      <c r="G78" s="917"/>
      <c r="H78" s="917"/>
      <c r="I78" s="917"/>
      <c r="J78" s="917"/>
      <c r="K78" s="917"/>
      <c r="L78" s="917"/>
      <c r="M78" s="917"/>
      <c r="N78" s="917"/>
      <c r="O78" s="917"/>
      <c r="P78" s="918"/>
      <c r="Q78" s="919"/>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875"/>
      <c r="BA78" s="875"/>
      <c r="BB78" s="875"/>
      <c r="BC78" s="875"/>
      <c r="BD78" s="876"/>
      <c r="BE78" s="239"/>
      <c r="BF78" s="239"/>
      <c r="BG78" s="239"/>
      <c r="BH78" s="239"/>
      <c r="BI78" s="239"/>
      <c r="BJ78" s="228"/>
      <c r="BK78" s="228"/>
      <c r="BL78" s="228"/>
      <c r="BM78" s="228"/>
      <c r="BN78" s="228"/>
      <c r="BO78" s="239"/>
      <c r="BP78" s="239"/>
      <c r="BQ78" s="236">
        <v>72</v>
      </c>
      <c r="BR78" s="241"/>
      <c r="BS78" s="902"/>
      <c r="BT78" s="903"/>
      <c r="BU78" s="903"/>
      <c r="BV78" s="903"/>
      <c r="BW78" s="903"/>
      <c r="BX78" s="903"/>
      <c r="BY78" s="903"/>
      <c r="BZ78" s="903"/>
      <c r="CA78" s="903"/>
      <c r="CB78" s="903"/>
      <c r="CC78" s="903"/>
      <c r="CD78" s="903"/>
      <c r="CE78" s="903"/>
      <c r="CF78" s="903"/>
      <c r="CG78" s="908"/>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28"/>
    </row>
    <row r="79" spans="1:131" ht="26.25" customHeight="1" x14ac:dyDescent="0.2">
      <c r="A79" s="236">
        <v>12</v>
      </c>
      <c r="B79" s="916"/>
      <c r="C79" s="917"/>
      <c r="D79" s="917"/>
      <c r="E79" s="917"/>
      <c r="F79" s="917"/>
      <c r="G79" s="917"/>
      <c r="H79" s="917"/>
      <c r="I79" s="917"/>
      <c r="J79" s="917"/>
      <c r="K79" s="917"/>
      <c r="L79" s="917"/>
      <c r="M79" s="917"/>
      <c r="N79" s="917"/>
      <c r="O79" s="917"/>
      <c r="P79" s="918"/>
      <c r="Q79" s="919"/>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875"/>
      <c r="BA79" s="875"/>
      <c r="BB79" s="875"/>
      <c r="BC79" s="875"/>
      <c r="BD79" s="876"/>
      <c r="BE79" s="239"/>
      <c r="BF79" s="239"/>
      <c r="BG79" s="239"/>
      <c r="BH79" s="239"/>
      <c r="BI79" s="239"/>
      <c r="BJ79" s="228"/>
      <c r="BK79" s="228"/>
      <c r="BL79" s="228"/>
      <c r="BM79" s="228"/>
      <c r="BN79" s="228"/>
      <c r="BO79" s="239"/>
      <c r="BP79" s="239"/>
      <c r="BQ79" s="236">
        <v>73</v>
      </c>
      <c r="BR79" s="241"/>
      <c r="BS79" s="902"/>
      <c r="BT79" s="903"/>
      <c r="BU79" s="903"/>
      <c r="BV79" s="903"/>
      <c r="BW79" s="903"/>
      <c r="BX79" s="903"/>
      <c r="BY79" s="903"/>
      <c r="BZ79" s="903"/>
      <c r="CA79" s="903"/>
      <c r="CB79" s="903"/>
      <c r="CC79" s="903"/>
      <c r="CD79" s="903"/>
      <c r="CE79" s="903"/>
      <c r="CF79" s="903"/>
      <c r="CG79" s="908"/>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28"/>
    </row>
    <row r="80" spans="1:131" ht="26.25" customHeight="1" x14ac:dyDescent="0.2">
      <c r="A80" s="236">
        <v>13</v>
      </c>
      <c r="B80" s="916"/>
      <c r="C80" s="917"/>
      <c r="D80" s="917"/>
      <c r="E80" s="917"/>
      <c r="F80" s="917"/>
      <c r="G80" s="917"/>
      <c r="H80" s="917"/>
      <c r="I80" s="917"/>
      <c r="J80" s="917"/>
      <c r="K80" s="917"/>
      <c r="L80" s="917"/>
      <c r="M80" s="917"/>
      <c r="N80" s="917"/>
      <c r="O80" s="917"/>
      <c r="P80" s="918"/>
      <c r="Q80" s="919"/>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875"/>
      <c r="BA80" s="875"/>
      <c r="BB80" s="875"/>
      <c r="BC80" s="875"/>
      <c r="BD80" s="876"/>
      <c r="BE80" s="239"/>
      <c r="BF80" s="239"/>
      <c r="BG80" s="239"/>
      <c r="BH80" s="239"/>
      <c r="BI80" s="239"/>
      <c r="BJ80" s="239"/>
      <c r="BK80" s="239"/>
      <c r="BL80" s="239"/>
      <c r="BM80" s="239"/>
      <c r="BN80" s="239"/>
      <c r="BO80" s="239"/>
      <c r="BP80" s="239"/>
      <c r="BQ80" s="236">
        <v>74</v>
      </c>
      <c r="BR80" s="241"/>
      <c r="BS80" s="902"/>
      <c r="BT80" s="903"/>
      <c r="BU80" s="903"/>
      <c r="BV80" s="903"/>
      <c r="BW80" s="903"/>
      <c r="BX80" s="903"/>
      <c r="BY80" s="903"/>
      <c r="BZ80" s="903"/>
      <c r="CA80" s="903"/>
      <c r="CB80" s="903"/>
      <c r="CC80" s="903"/>
      <c r="CD80" s="903"/>
      <c r="CE80" s="903"/>
      <c r="CF80" s="903"/>
      <c r="CG80" s="908"/>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28"/>
    </row>
    <row r="81" spans="1:131" ht="26.25" customHeight="1" x14ac:dyDescent="0.2">
      <c r="A81" s="236">
        <v>14</v>
      </c>
      <c r="B81" s="916"/>
      <c r="C81" s="917"/>
      <c r="D81" s="917"/>
      <c r="E81" s="917"/>
      <c r="F81" s="917"/>
      <c r="G81" s="917"/>
      <c r="H81" s="917"/>
      <c r="I81" s="917"/>
      <c r="J81" s="917"/>
      <c r="K81" s="917"/>
      <c r="L81" s="917"/>
      <c r="M81" s="917"/>
      <c r="N81" s="917"/>
      <c r="O81" s="917"/>
      <c r="P81" s="918"/>
      <c r="Q81" s="919"/>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875"/>
      <c r="BA81" s="875"/>
      <c r="BB81" s="875"/>
      <c r="BC81" s="875"/>
      <c r="BD81" s="876"/>
      <c r="BE81" s="239"/>
      <c r="BF81" s="239"/>
      <c r="BG81" s="239"/>
      <c r="BH81" s="239"/>
      <c r="BI81" s="239"/>
      <c r="BJ81" s="239"/>
      <c r="BK81" s="239"/>
      <c r="BL81" s="239"/>
      <c r="BM81" s="239"/>
      <c r="BN81" s="239"/>
      <c r="BO81" s="239"/>
      <c r="BP81" s="239"/>
      <c r="BQ81" s="236">
        <v>75</v>
      </c>
      <c r="BR81" s="241"/>
      <c r="BS81" s="902"/>
      <c r="BT81" s="903"/>
      <c r="BU81" s="903"/>
      <c r="BV81" s="903"/>
      <c r="BW81" s="903"/>
      <c r="BX81" s="903"/>
      <c r="BY81" s="903"/>
      <c r="BZ81" s="903"/>
      <c r="CA81" s="903"/>
      <c r="CB81" s="903"/>
      <c r="CC81" s="903"/>
      <c r="CD81" s="903"/>
      <c r="CE81" s="903"/>
      <c r="CF81" s="903"/>
      <c r="CG81" s="908"/>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28"/>
    </row>
    <row r="82" spans="1:131" ht="26.25" customHeight="1" x14ac:dyDescent="0.2">
      <c r="A82" s="236">
        <v>15</v>
      </c>
      <c r="B82" s="916"/>
      <c r="C82" s="917"/>
      <c r="D82" s="917"/>
      <c r="E82" s="917"/>
      <c r="F82" s="917"/>
      <c r="G82" s="917"/>
      <c r="H82" s="917"/>
      <c r="I82" s="917"/>
      <c r="J82" s="917"/>
      <c r="K82" s="917"/>
      <c r="L82" s="917"/>
      <c r="M82" s="917"/>
      <c r="N82" s="917"/>
      <c r="O82" s="917"/>
      <c r="P82" s="918"/>
      <c r="Q82" s="919"/>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875"/>
      <c r="BA82" s="875"/>
      <c r="BB82" s="875"/>
      <c r="BC82" s="875"/>
      <c r="BD82" s="876"/>
      <c r="BE82" s="239"/>
      <c r="BF82" s="239"/>
      <c r="BG82" s="239"/>
      <c r="BH82" s="239"/>
      <c r="BI82" s="239"/>
      <c r="BJ82" s="239"/>
      <c r="BK82" s="239"/>
      <c r="BL82" s="239"/>
      <c r="BM82" s="239"/>
      <c r="BN82" s="239"/>
      <c r="BO82" s="239"/>
      <c r="BP82" s="239"/>
      <c r="BQ82" s="236">
        <v>76</v>
      </c>
      <c r="BR82" s="241"/>
      <c r="BS82" s="902"/>
      <c r="BT82" s="903"/>
      <c r="BU82" s="903"/>
      <c r="BV82" s="903"/>
      <c r="BW82" s="903"/>
      <c r="BX82" s="903"/>
      <c r="BY82" s="903"/>
      <c r="BZ82" s="903"/>
      <c r="CA82" s="903"/>
      <c r="CB82" s="903"/>
      <c r="CC82" s="903"/>
      <c r="CD82" s="903"/>
      <c r="CE82" s="903"/>
      <c r="CF82" s="903"/>
      <c r="CG82" s="908"/>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28"/>
    </row>
    <row r="83" spans="1:131" ht="26.25" customHeight="1" x14ac:dyDescent="0.2">
      <c r="A83" s="236">
        <v>16</v>
      </c>
      <c r="B83" s="916"/>
      <c r="C83" s="917"/>
      <c r="D83" s="917"/>
      <c r="E83" s="917"/>
      <c r="F83" s="917"/>
      <c r="G83" s="917"/>
      <c r="H83" s="917"/>
      <c r="I83" s="917"/>
      <c r="J83" s="917"/>
      <c r="K83" s="917"/>
      <c r="L83" s="917"/>
      <c r="M83" s="917"/>
      <c r="N83" s="917"/>
      <c r="O83" s="917"/>
      <c r="P83" s="918"/>
      <c r="Q83" s="919"/>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875"/>
      <c r="BA83" s="875"/>
      <c r="BB83" s="875"/>
      <c r="BC83" s="875"/>
      <c r="BD83" s="876"/>
      <c r="BE83" s="239"/>
      <c r="BF83" s="239"/>
      <c r="BG83" s="239"/>
      <c r="BH83" s="239"/>
      <c r="BI83" s="239"/>
      <c r="BJ83" s="239"/>
      <c r="BK83" s="239"/>
      <c r="BL83" s="239"/>
      <c r="BM83" s="239"/>
      <c r="BN83" s="239"/>
      <c r="BO83" s="239"/>
      <c r="BP83" s="239"/>
      <c r="BQ83" s="236">
        <v>77</v>
      </c>
      <c r="BR83" s="241"/>
      <c r="BS83" s="902"/>
      <c r="BT83" s="903"/>
      <c r="BU83" s="903"/>
      <c r="BV83" s="903"/>
      <c r="BW83" s="903"/>
      <c r="BX83" s="903"/>
      <c r="BY83" s="903"/>
      <c r="BZ83" s="903"/>
      <c r="CA83" s="903"/>
      <c r="CB83" s="903"/>
      <c r="CC83" s="903"/>
      <c r="CD83" s="903"/>
      <c r="CE83" s="903"/>
      <c r="CF83" s="903"/>
      <c r="CG83" s="908"/>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28"/>
    </row>
    <row r="84" spans="1:131" ht="26.25" customHeight="1" x14ac:dyDescent="0.2">
      <c r="A84" s="236">
        <v>17</v>
      </c>
      <c r="B84" s="916"/>
      <c r="C84" s="917"/>
      <c r="D84" s="917"/>
      <c r="E84" s="917"/>
      <c r="F84" s="917"/>
      <c r="G84" s="917"/>
      <c r="H84" s="917"/>
      <c r="I84" s="917"/>
      <c r="J84" s="917"/>
      <c r="K84" s="917"/>
      <c r="L84" s="917"/>
      <c r="M84" s="917"/>
      <c r="N84" s="917"/>
      <c r="O84" s="917"/>
      <c r="P84" s="918"/>
      <c r="Q84" s="919"/>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875"/>
      <c r="BA84" s="875"/>
      <c r="BB84" s="875"/>
      <c r="BC84" s="875"/>
      <c r="BD84" s="876"/>
      <c r="BE84" s="239"/>
      <c r="BF84" s="239"/>
      <c r="BG84" s="239"/>
      <c r="BH84" s="239"/>
      <c r="BI84" s="239"/>
      <c r="BJ84" s="239"/>
      <c r="BK84" s="239"/>
      <c r="BL84" s="239"/>
      <c r="BM84" s="239"/>
      <c r="BN84" s="239"/>
      <c r="BO84" s="239"/>
      <c r="BP84" s="239"/>
      <c r="BQ84" s="236">
        <v>78</v>
      </c>
      <c r="BR84" s="241"/>
      <c r="BS84" s="902"/>
      <c r="BT84" s="903"/>
      <c r="BU84" s="903"/>
      <c r="BV84" s="903"/>
      <c r="BW84" s="903"/>
      <c r="BX84" s="903"/>
      <c r="BY84" s="903"/>
      <c r="BZ84" s="903"/>
      <c r="CA84" s="903"/>
      <c r="CB84" s="903"/>
      <c r="CC84" s="903"/>
      <c r="CD84" s="903"/>
      <c r="CE84" s="903"/>
      <c r="CF84" s="903"/>
      <c r="CG84" s="908"/>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28"/>
    </row>
    <row r="85" spans="1:131" ht="26.25" customHeight="1" x14ac:dyDescent="0.2">
      <c r="A85" s="236">
        <v>18</v>
      </c>
      <c r="B85" s="916"/>
      <c r="C85" s="917"/>
      <c r="D85" s="917"/>
      <c r="E85" s="917"/>
      <c r="F85" s="917"/>
      <c r="G85" s="917"/>
      <c r="H85" s="917"/>
      <c r="I85" s="917"/>
      <c r="J85" s="917"/>
      <c r="K85" s="917"/>
      <c r="L85" s="917"/>
      <c r="M85" s="917"/>
      <c r="N85" s="917"/>
      <c r="O85" s="917"/>
      <c r="P85" s="918"/>
      <c r="Q85" s="919"/>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875"/>
      <c r="BA85" s="875"/>
      <c r="BB85" s="875"/>
      <c r="BC85" s="875"/>
      <c r="BD85" s="876"/>
      <c r="BE85" s="239"/>
      <c r="BF85" s="239"/>
      <c r="BG85" s="239"/>
      <c r="BH85" s="239"/>
      <c r="BI85" s="239"/>
      <c r="BJ85" s="239"/>
      <c r="BK85" s="239"/>
      <c r="BL85" s="239"/>
      <c r="BM85" s="239"/>
      <c r="BN85" s="239"/>
      <c r="BO85" s="239"/>
      <c r="BP85" s="239"/>
      <c r="BQ85" s="236">
        <v>79</v>
      </c>
      <c r="BR85" s="241"/>
      <c r="BS85" s="902"/>
      <c r="BT85" s="903"/>
      <c r="BU85" s="903"/>
      <c r="BV85" s="903"/>
      <c r="BW85" s="903"/>
      <c r="BX85" s="903"/>
      <c r="BY85" s="903"/>
      <c r="BZ85" s="903"/>
      <c r="CA85" s="903"/>
      <c r="CB85" s="903"/>
      <c r="CC85" s="903"/>
      <c r="CD85" s="903"/>
      <c r="CE85" s="903"/>
      <c r="CF85" s="903"/>
      <c r="CG85" s="908"/>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28"/>
    </row>
    <row r="86" spans="1:131" ht="26.25" customHeight="1" x14ac:dyDescent="0.2">
      <c r="A86" s="236">
        <v>19</v>
      </c>
      <c r="B86" s="916"/>
      <c r="C86" s="917"/>
      <c r="D86" s="917"/>
      <c r="E86" s="917"/>
      <c r="F86" s="917"/>
      <c r="G86" s="917"/>
      <c r="H86" s="917"/>
      <c r="I86" s="917"/>
      <c r="J86" s="917"/>
      <c r="K86" s="917"/>
      <c r="L86" s="917"/>
      <c r="M86" s="917"/>
      <c r="N86" s="917"/>
      <c r="O86" s="917"/>
      <c r="P86" s="918"/>
      <c r="Q86" s="919"/>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875"/>
      <c r="BA86" s="875"/>
      <c r="BB86" s="875"/>
      <c r="BC86" s="875"/>
      <c r="BD86" s="876"/>
      <c r="BE86" s="239"/>
      <c r="BF86" s="239"/>
      <c r="BG86" s="239"/>
      <c r="BH86" s="239"/>
      <c r="BI86" s="239"/>
      <c r="BJ86" s="239"/>
      <c r="BK86" s="239"/>
      <c r="BL86" s="239"/>
      <c r="BM86" s="239"/>
      <c r="BN86" s="239"/>
      <c r="BO86" s="239"/>
      <c r="BP86" s="239"/>
      <c r="BQ86" s="236">
        <v>80</v>
      </c>
      <c r="BR86" s="241"/>
      <c r="BS86" s="902"/>
      <c r="BT86" s="903"/>
      <c r="BU86" s="903"/>
      <c r="BV86" s="903"/>
      <c r="BW86" s="903"/>
      <c r="BX86" s="903"/>
      <c r="BY86" s="903"/>
      <c r="BZ86" s="903"/>
      <c r="CA86" s="903"/>
      <c r="CB86" s="903"/>
      <c r="CC86" s="903"/>
      <c r="CD86" s="903"/>
      <c r="CE86" s="903"/>
      <c r="CF86" s="903"/>
      <c r="CG86" s="908"/>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28"/>
    </row>
    <row r="87" spans="1:131" ht="26.25" customHeight="1" x14ac:dyDescent="0.2">
      <c r="A87" s="242">
        <v>20</v>
      </c>
      <c r="B87" s="923"/>
      <c r="C87" s="924"/>
      <c r="D87" s="924"/>
      <c r="E87" s="924"/>
      <c r="F87" s="924"/>
      <c r="G87" s="924"/>
      <c r="H87" s="924"/>
      <c r="I87" s="924"/>
      <c r="J87" s="924"/>
      <c r="K87" s="924"/>
      <c r="L87" s="924"/>
      <c r="M87" s="924"/>
      <c r="N87" s="924"/>
      <c r="O87" s="924"/>
      <c r="P87" s="925"/>
      <c r="Q87" s="926"/>
      <c r="R87" s="927"/>
      <c r="S87" s="927"/>
      <c r="T87" s="927"/>
      <c r="U87" s="927"/>
      <c r="V87" s="927"/>
      <c r="W87" s="927"/>
      <c r="X87" s="927"/>
      <c r="Y87" s="927"/>
      <c r="Z87" s="927"/>
      <c r="AA87" s="927"/>
      <c r="AB87" s="927"/>
      <c r="AC87" s="927"/>
      <c r="AD87" s="927"/>
      <c r="AE87" s="927"/>
      <c r="AF87" s="927"/>
      <c r="AG87" s="927"/>
      <c r="AH87" s="927"/>
      <c r="AI87" s="927"/>
      <c r="AJ87" s="927"/>
      <c r="AK87" s="927"/>
      <c r="AL87" s="927"/>
      <c r="AM87" s="927"/>
      <c r="AN87" s="927"/>
      <c r="AO87" s="927"/>
      <c r="AP87" s="927"/>
      <c r="AQ87" s="927"/>
      <c r="AR87" s="927"/>
      <c r="AS87" s="927"/>
      <c r="AT87" s="927"/>
      <c r="AU87" s="927"/>
      <c r="AV87" s="927"/>
      <c r="AW87" s="927"/>
      <c r="AX87" s="927"/>
      <c r="AY87" s="927"/>
      <c r="AZ87" s="928"/>
      <c r="BA87" s="928"/>
      <c r="BB87" s="928"/>
      <c r="BC87" s="928"/>
      <c r="BD87" s="929"/>
      <c r="BE87" s="239"/>
      <c r="BF87" s="239"/>
      <c r="BG87" s="239"/>
      <c r="BH87" s="239"/>
      <c r="BI87" s="239"/>
      <c r="BJ87" s="239"/>
      <c r="BK87" s="239"/>
      <c r="BL87" s="239"/>
      <c r="BM87" s="239"/>
      <c r="BN87" s="239"/>
      <c r="BO87" s="239"/>
      <c r="BP87" s="239"/>
      <c r="BQ87" s="236">
        <v>81</v>
      </c>
      <c r="BR87" s="241"/>
      <c r="BS87" s="902"/>
      <c r="BT87" s="903"/>
      <c r="BU87" s="903"/>
      <c r="BV87" s="903"/>
      <c r="BW87" s="903"/>
      <c r="BX87" s="903"/>
      <c r="BY87" s="903"/>
      <c r="BZ87" s="903"/>
      <c r="CA87" s="903"/>
      <c r="CB87" s="903"/>
      <c r="CC87" s="903"/>
      <c r="CD87" s="903"/>
      <c r="CE87" s="903"/>
      <c r="CF87" s="903"/>
      <c r="CG87" s="908"/>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28"/>
    </row>
    <row r="88" spans="1:131" ht="26.25" customHeight="1" thickBot="1" x14ac:dyDescent="0.25">
      <c r="A88" s="238" t="s">
        <v>390</v>
      </c>
      <c r="B88" s="832" t="s">
        <v>426</v>
      </c>
      <c r="C88" s="833"/>
      <c r="D88" s="833"/>
      <c r="E88" s="833"/>
      <c r="F88" s="833"/>
      <c r="G88" s="833"/>
      <c r="H88" s="833"/>
      <c r="I88" s="833"/>
      <c r="J88" s="833"/>
      <c r="K88" s="833"/>
      <c r="L88" s="833"/>
      <c r="M88" s="833"/>
      <c r="N88" s="833"/>
      <c r="O88" s="833"/>
      <c r="P88" s="834"/>
      <c r="Q88" s="883"/>
      <c r="R88" s="884"/>
      <c r="S88" s="884"/>
      <c r="T88" s="884"/>
      <c r="U88" s="884"/>
      <c r="V88" s="884"/>
      <c r="W88" s="884"/>
      <c r="X88" s="884"/>
      <c r="Y88" s="884"/>
      <c r="Z88" s="884"/>
      <c r="AA88" s="884"/>
      <c r="AB88" s="884"/>
      <c r="AC88" s="884"/>
      <c r="AD88" s="884"/>
      <c r="AE88" s="884"/>
      <c r="AF88" s="887">
        <v>7776</v>
      </c>
      <c r="AG88" s="887"/>
      <c r="AH88" s="887"/>
      <c r="AI88" s="887"/>
      <c r="AJ88" s="887"/>
      <c r="AK88" s="884"/>
      <c r="AL88" s="884"/>
      <c r="AM88" s="884"/>
      <c r="AN88" s="884"/>
      <c r="AO88" s="884"/>
      <c r="AP88" s="887">
        <v>1979</v>
      </c>
      <c r="AQ88" s="887"/>
      <c r="AR88" s="887"/>
      <c r="AS88" s="887"/>
      <c r="AT88" s="887"/>
      <c r="AU88" s="887">
        <v>1471</v>
      </c>
      <c r="AV88" s="887"/>
      <c r="AW88" s="887"/>
      <c r="AX88" s="887"/>
      <c r="AY88" s="887"/>
      <c r="AZ88" s="892"/>
      <c r="BA88" s="892"/>
      <c r="BB88" s="892"/>
      <c r="BC88" s="892"/>
      <c r="BD88" s="893"/>
      <c r="BE88" s="239"/>
      <c r="BF88" s="239"/>
      <c r="BG88" s="239"/>
      <c r="BH88" s="239"/>
      <c r="BI88" s="239"/>
      <c r="BJ88" s="239"/>
      <c r="BK88" s="239"/>
      <c r="BL88" s="239"/>
      <c r="BM88" s="239"/>
      <c r="BN88" s="239"/>
      <c r="BO88" s="239"/>
      <c r="BP88" s="239"/>
      <c r="BQ88" s="236">
        <v>82</v>
      </c>
      <c r="BR88" s="241"/>
      <c r="BS88" s="902"/>
      <c r="BT88" s="903"/>
      <c r="BU88" s="903"/>
      <c r="BV88" s="903"/>
      <c r="BW88" s="903"/>
      <c r="BX88" s="903"/>
      <c r="BY88" s="903"/>
      <c r="BZ88" s="903"/>
      <c r="CA88" s="903"/>
      <c r="CB88" s="903"/>
      <c r="CC88" s="903"/>
      <c r="CD88" s="903"/>
      <c r="CE88" s="903"/>
      <c r="CF88" s="903"/>
      <c r="CG88" s="908"/>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02"/>
      <c r="BT89" s="903"/>
      <c r="BU89" s="903"/>
      <c r="BV89" s="903"/>
      <c r="BW89" s="903"/>
      <c r="BX89" s="903"/>
      <c r="BY89" s="903"/>
      <c r="BZ89" s="903"/>
      <c r="CA89" s="903"/>
      <c r="CB89" s="903"/>
      <c r="CC89" s="903"/>
      <c r="CD89" s="903"/>
      <c r="CE89" s="903"/>
      <c r="CF89" s="903"/>
      <c r="CG89" s="908"/>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02"/>
      <c r="BT90" s="903"/>
      <c r="BU90" s="903"/>
      <c r="BV90" s="903"/>
      <c r="BW90" s="903"/>
      <c r="BX90" s="903"/>
      <c r="BY90" s="903"/>
      <c r="BZ90" s="903"/>
      <c r="CA90" s="903"/>
      <c r="CB90" s="903"/>
      <c r="CC90" s="903"/>
      <c r="CD90" s="903"/>
      <c r="CE90" s="903"/>
      <c r="CF90" s="903"/>
      <c r="CG90" s="908"/>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02"/>
      <c r="BT91" s="903"/>
      <c r="BU91" s="903"/>
      <c r="BV91" s="903"/>
      <c r="BW91" s="903"/>
      <c r="BX91" s="903"/>
      <c r="BY91" s="903"/>
      <c r="BZ91" s="903"/>
      <c r="CA91" s="903"/>
      <c r="CB91" s="903"/>
      <c r="CC91" s="903"/>
      <c r="CD91" s="903"/>
      <c r="CE91" s="903"/>
      <c r="CF91" s="903"/>
      <c r="CG91" s="908"/>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02"/>
      <c r="BT92" s="903"/>
      <c r="BU92" s="903"/>
      <c r="BV92" s="903"/>
      <c r="BW92" s="903"/>
      <c r="BX92" s="903"/>
      <c r="BY92" s="903"/>
      <c r="BZ92" s="903"/>
      <c r="CA92" s="903"/>
      <c r="CB92" s="903"/>
      <c r="CC92" s="903"/>
      <c r="CD92" s="903"/>
      <c r="CE92" s="903"/>
      <c r="CF92" s="903"/>
      <c r="CG92" s="908"/>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02"/>
      <c r="BT93" s="903"/>
      <c r="BU93" s="903"/>
      <c r="BV93" s="903"/>
      <c r="BW93" s="903"/>
      <c r="BX93" s="903"/>
      <c r="BY93" s="903"/>
      <c r="BZ93" s="903"/>
      <c r="CA93" s="903"/>
      <c r="CB93" s="903"/>
      <c r="CC93" s="903"/>
      <c r="CD93" s="903"/>
      <c r="CE93" s="903"/>
      <c r="CF93" s="903"/>
      <c r="CG93" s="908"/>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02"/>
      <c r="BT94" s="903"/>
      <c r="BU94" s="903"/>
      <c r="BV94" s="903"/>
      <c r="BW94" s="903"/>
      <c r="BX94" s="903"/>
      <c r="BY94" s="903"/>
      <c r="BZ94" s="903"/>
      <c r="CA94" s="903"/>
      <c r="CB94" s="903"/>
      <c r="CC94" s="903"/>
      <c r="CD94" s="903"/>
      <c r="CE94" s="903"/>
      <c r="CF94" s="903"/>
      <c r="CG94" s="908"/>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02"/>
      <c r="BT95" s="903"/>
      <c r="BU95" s="903"/>
      <c r="BV95" s="903"/>
      <c r="BW95" s="903"/>
      <c r="BX95" s="903"/>
      <c r="BY95" s="903"/>
      <c r="BZ95" s="903"/>
      <c r="CA95" s="903"/>
      <c r="CB95" s="903"/>
      <c r="CC95" s="903"/>
      <c r="CD95" s="903"/>
      <c r="CE95" s="903"/>
      <c r="CF95" s="903"/>
      <c r="CG95" s="908"/>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02"/>
      <c r="BT96" s="903"/>
      <c r="BU96" s="903"/>
      <c r="BV96" s="903"/>
      <c r="BW96" s="903"/>
      <c r="BX96" s="903"/>
      <c r="BY96" s="903"/>
      <c r="BZ96" s="903"/>
      <c r="CA96" s="903"/>
      <c r="CB96" s="903"/>
      <c r="CC96" s="903"/>
      <c r="CD96" s="903"/>
      <c r="CE96" s="903"/>
      <c r="CF96" s="903"/>
      <c r="CG96" s="908"/>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02"/>
      <c r="BT97" s="903"/>
      <c r="BU97" s="903"/>
      <c r="BV97" s="903"/>
      <c r="BW97" s="903"/>
      <c r="BX97" s="903"/>
      <c r="BY97" s="903"/>
      <c r="BZ97" s="903"/>
      <c r="CA97" s="903"/>
      <c r="CB97" s="903"/>
      <c r="CC97" s="903"/>
      <c r="CD97" s="903"/>
      <c r="CE97" s="903"/>
      <c r="CF97" s="903"/>
      <c r="CG97" s="908"/>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02"/>
      <c r="BT98" s="903"/>
      <c r="BU98" s="903"/>
      <c r="BV98" s="903"/>
      <c r="BW98" s="903"/>
      <c r="BX98" s="903"/>
      <c r="BY98" s="903"/>
      <c r="BZ98" s="903"/>
      <c r="CA98" s="903"/>
      <c r="CB98" s="903"/>
      <c r="CC98" s="903"/>
      <c r="CD98" s="903"/>
      <c r="CE98" s="903"/>
      <c r="CF98" s="903"/>
      <c r="CG98" s="908"/>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02"/>
      <c r="BT99" s="903"/>
      <c r="BU99" s="903"/>
      <c r="BV99" s="903"/>
      <c r="BW99" s="903"/>
      <c r="BX99" s="903"/>
      <c r="BY99" s="903"/>
      <c r="BZ99" s="903"/>
      <c r="CA99" s="903"/>
      <c r="CB99" s="903"/>
      <c r="CC99" s="903"/>
      <c r="CD99" s="903"/>
      <c r="CE99" s="903"/>
      <c r="CF99" s="903"/>
      <c r="CG99" s="908"/>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02"/>
      <c r="BT100" s="903"/>
      <c r="BU100" s="903"/>
      <c r="BV100" s="903"/>
      <c r="BW100" s="903"/>
      <c r="BX100" s="903"/>
      <c r="BY100" s="903"/>
      <c r="BZ100" s="903"/>
      <c r="CA100" s="903"/>
      <c r="CB100" s="903"/>
      <c r="CC100" s="903"/>
      <c r="CD100" s="903"/>
      <c r="CE100" s="903"/>
      <c r="CF100" s="903"/>
      <c r="CG100" s="908"/>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02"/>
      <c r="BT101" s="903"/>
      <c r="BU101" s="903"/>
      <c r="BV101" s="903"/>
      <c r="BW101" s="903"/>
      <c r="BX101" s="903"/>
      <c r="BY101" s="903"/>
      <c r="BZ101" s="903"/>
      <c r="CA101" s="903"/>
      <c r="CB101" s="903"/>
      <c r="CC101" s="903"/>
      <c r="CD101" s="903"/>
      <c r="CE101" s="903"/>
      <c r="CF101" s="903"/>
      <c r="CG101" s="908"/>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390</v>
      </c>
      <c r="BR102" s="832" t="s">
        <v>427</v>
      </c>
      <c r="BS102" s="833"/>
      <c r="BT102" s="833"/>
      <c r="BU102" s="833"/>
      <c r="BV102" s="833"/>
      <c r="BW102" s="833"/>
      <c r="BX102" s="833"/>
      <c r="BY102" s="833"/>
      <c r="BZ102" s="833"/>
      <c r="CA102" s="833"/>
      <c r="CB102" s="833"/>
      <c r="CC102" s="833"/>
      <c r="CD102" s="833"/>
      <c r="CE102" s="833"/>
      <c r="CF102" s="833"/>
      <c r="CG102" s="834"/>
      <c r="CH102" s="930"/>
      <c r="CI102" s="931"/>
      <c r="CJ102" s="931"/>
      <c r="CK102" s="931"/>
      <c r="CL102" s="932"/>
      <c r="CM102" s="930"/>
      <c r="CN102" s="931"/>
      <c r="CO102" s="931"/>
      <c r="CP102" s="931"/>
      <c r="CQ102" s="932"/>
      <c r="CR102" s="933">
        <v>215</v>
      </c>
      <c r="CS102" s="895"/>
      <c r="CT102" s="895"/>
      <c r="CU102" s="895"/>
      <c r="CV102" s="934"/>
      <c r="CW102" s="933">
        <v>6</v>
      </c>
      <c r="CX102" s="895"/>
      <c r="CY102" s="895"/>
      <c r="CZ102" s="895"/>
      <c r="DA102" s="934"/>
      <c r="DB102" s="933" t="s">
        <v>587</v>
      </c>
      <c r="DC102" s="895"/>
      <c r="DD102" s="895"/>
      <c r="DE102" s="895"/>
      <c r="DF102" s="934"/>
      <c r="DG102" s="933" t="s">
        <v>587</v>
      </c>
      <c r="DH102" s="895"/>
      <c r="DI102" s="895"/>
      <c r="DJ102" s="895"/>
      <c r="DK102" s="934"/>
      <c r="DL102" s="933">
        <v>4</v>
      </c>
      <c r="DM102" s="895"/>
      <c r="DN102" s="895"/>
      <c r="DO102" s="895"/>
      <c r="DP102" s="934"/>
      <c r="DQ102" s="933">
        <v>0</v>
      </c>
      <c r="DR102" s="895"/>
      <c r="DS102" s="895"/>
      <c r="DT102" s="895"/>
      <c r="DU102" s="934"/>
      <c r="DV102" s="832"/>
      <c r="DW102" s="833"/>
      <c r="DX102" s="833"/>
      <c r="DY102" s="833"/>
      <c r="DZ102" s="957"/>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58" t="s">
        <v>428</v>
      </c>
      <c r="BR103" s="958"/>
      <c r="BS103" s="958"/>
      <c r="BT103" s="958"/>
      <c r="BU103" s="958"/>
      <c r="BV103" s="958"/>
      <c r="BW103" s="958"/>
      <c r="BX103" s="958"/>
      <c r="BY103" s="958"/>
      <c r="BZ103" s="958"/>
      <c r="CA103" s="958"/>
      <c r="CB103" s="958"/>
      <c r="CC103" s="958"/>
      <c r="CD103" s="958"/>
      <c r="CE103" s="958"/>
      <c r="CF103" s="958"/>
      <c r="CG103" s="958"/>
      <c r="CH103" s="958"/>
      <c r="CI103" s="958"/>
      <c r="CJ103" s="958"/>
      <c r="CK103" s="958"/>
      <c r="CL103" s="958"/>
      <c r="CM103" s="958"/>
      <c r="CN103" s="958"/>
      <c r="CO103" s="958"/>
      <c r="CP103" s="958"/>
      <c r="CQ103" s="958"/>
      <c r="CR103" s="958"/>
      <c r="CS103" s="958"/>
      <c r="CT103" s="958"/>
      <c r="CU103" s="958"/>
      <c r="CV103" s="958"/>
      <c r="CW103" s="958"/>
      <c r="CX103" s="958"/>
      <c r="CY103" s="958"/>
      <c r="CZ103" s="958"/>
      <c r="DA103" s="958"/>
      <c r="DB103" s="958"/>
      <c r="DC103" s="958"/>
      <c r="DD103" s="958"/>
      <c r="DE103" s="958"/>
      <c r="DF103" s="958"/>
      <c r="DG103" s="958"/>
      <c r="DH103" s="958"/>
      <c r="DI103" s="958"/>
      <c r="DJ103" s="958"/>
      <c r="DK103" s="958"/>
      <c r="DL103" s="958"/>
      <c r="DM103" s="958"/>
      <c r="DN103" s="958"/>
      <c r="DO103" s="958"/>
      <c r="DP103" s="958"/>
      <c r="DQ103" s="958"/>
      <c r="DR103" s="958"/>
      <c r="DS103" s="958"/>
      <c r="DT103" s="958"/>
      <c r="DU103" s="958"/>
      <c r="DV103" s="958"/>
      <c r="DW103" s="958"/>
      <c r="DX103" s="958"/>
      <c r="DY103" s="958"/>
      <c r="DZ103" s="958"/>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59" t="s">
        <v>429</v>
      </c>
      <c r="BR104" s="959"/>
      <c r="BS104" s="959"/>
      <c r="BT104" s="959"/>
      <c r="BU104" s="959"/>
      <c r="BV104" s="959"/>
      <c r="BW104" s="959"/>
      <c r="BX104" s="959"/>
      <c r="BY104" s="959"/>
      <c r="BZ104" s="959"/>
      <c r="CA104" s="959"/>
      <c r="CB104" s="959"/>
      <c r="CC104" s="959"/>
      <c r="CD104" s="959"/>
      <c r="CE104" s="959"/>
      <c r="CF104" s="959"/>
      <c r="CG104" s="959"/>
      <c r="CH104" s="959"/>
      <c r="CI104" s="959"/>
      <c r="CJ104" s="959"/>
      <c r="CK104" s="959"/>
      <c r="CL104" s="959"/>
      <c r="CM104" s="959"/>
      <c r="CN104" s="959"/>
      <c r="CO104" s="959"/>
      <c r="CP104" s="959"/>
      <c r="CQ104" s="959"/>
      <c r="CR104" s="959"/>
      <c r="CS104" s="959"/>
      <c r="CT104" s="959"/>
      <c r="CU104" s="959"/>
      <c r="CV104" s="959"/>
      <c r="CW104" s="959"/>
      <c r="CX104" s="959"/>
      <c r="CY104" s="959"/>
      <c r="CZ104" s="959"/>
      <c r="DA104" s="959"/>
      <c r="DB104" s="959"/>
      <c r="DC104" s="959"/>
      <c r="DD104" s="959"/>
      <c r="DE104" s="959"/>
      <c r="DF104" s="959"/>
      <c r="DG104" s="959"/>
      <c r="DH104" s="959"/>
      <c r="DI104" s="959"/>
      <c r="DJ104" s="959"/>
      <c r="DK104" s="959"/>
      <c r="DL104" s="959"/>
      <c r="DM104" s="959"/>
      <c r="DN104" s="959"/>
      <c r="DO104" s="959"/>
      <c r="DP104" s="959"/>
      <c r="DQ104" s="959"/>
      <c r="DR104" s="959"/>
      <c r="DS104" s="959"/>
      <c r="DT104" s="959"/>
      <c r="DU104" s="959"/>
      <c r="DV104" s="959"/>
      <c r="DW104" s="959"/>
      <c r="DX104" s="959"/>
      <c r="DY104" s="959"/>
      <c r="DZ104" s="959"/>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430</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431</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60" t="s">
        <v>432</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433</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228" customFormat="1" ht="26.25" customHeight="1" x14ac:dyDescent="0.2">
      <c r="A109" s="955" t="s">
        <v>434</v>
      </c>
      <c r="B109" s="936"/>
      <c r="C109" s="936"/>
      <c r="D109" s="936"/>
      <c r="E109" s="936"/>
      <c r="F109" s="936"/>
      <c r="G109" s="936"/>
      <c r="H109" s="936"/>
      <c r="I109" s="936"/>
      <c r="J109" s="936"/>
      <c r="K109" s="936"/>
      <c r="L109" s="936"/>
      <c r="M109" s="936"/>
      <c r="N109" s="936"/>
      <c r="O109" s="936"/>
      <c r="P109" s="936"/>
      <c r="Q109" s="936"/>
      <c r="R109" s="936"/>
      <c r="S109" s="936"/>
      <c r="T109" s="936"/>
      <c r="U109" s="936"/>
      <c r="V109" s="936"/>
      <c r="W109" s="936"/>
      <c r="X109" s="936"/>
      <c r="Y109" s="936"/>
      <c r="Z109" s="937"/>
      <c r="AA109" s="935" t="s">
        <v>435</v>
      </c>
      <c r="AB109" s="936"/>
      <c r="AC109" s="936"/>
      <c r="AD109" s="936"/>
      <c r="AE109" s="937"/>
      <c r="AF109" s="935" t="s">
        <v>436</v>
      </c>
      <c r="AG109" s="936"/>
      <c r="AH109" s="936"/>
      <c r="AI109" s="936"/>
      <c r="AJ109" s="937"/>
      <c r="AK109" s="935" t="s">
        <v>305</v>
      </c>
      <c r="AL109" s="936"/>
      <c r="AM109" s="936"/>
      <c r="AN109" s="936"/>
      <c r="AO109" s="937"/>
      <c r="AP109" s="935" t="s">
        <v>437</v>
      </c>
      <c r="AQ109" s="936"/>
      <c r="AR109" s="936"/>
      <c r="AS109" s="936"/>
      <c r="AT109" s="938"/>
      <c r="AU109" s="955" t="s">
        <v>434</v>
      </c>
      <c r="AV109" s="936"/>
      <c r="AW109" s="936"/>
      <c r="AX109" s="936"/>
      <c r="AY109" s="936"/>
      <c r="AZ109" s="936"/>
      <c r="BA109" s="936"/>
      <c r="BB109" s="936"/>
      <c r="BC109" s="936"/>
      <c r="BD109" s="936"/>
      <c r="BE109" s="936"/>
      <c r="BF109" s="936"/>
      <c r="BG109" s="936"/>
      <c r="BH109" s="936"/>
      <c r="BI109" s="936"/>
      <c r="BJ109" s="936"/>
      <c r="BK109" s="936"/>
      <c r="BL109" s="936"/>
      <c r="BM109" s="936"/>
      <c r="BN109" s="936"/>
      <c r="BO109" s="936"/>
      <c r="BP109" s="937"/>
      <c r="BQ109" s="935" t="s">
        <v>435</v>
      </c>
      <c r="BR109" s="936"/>
      <c r="BS109" s="936"/>
      <c r="BT109" s="936"/>
      <c r="BU109" s="937"/>
      <c r="BV109" s="935" t="s">
        <v>436</v>
      </c>
      <c r="BW109" s="936"/>
      <c r="BX109" s="936"/>
      <c r="BY109" s="936"/>
      <c r="BZ109" s="937"/>
      <c r="CA109" s="935" t="s">
        <v>305</v>
      </c>
      <c r="CB109" s="936"/>
      <c r="CC109" s="936"/>
      <c r="CD109" s="936"/>
      <c r="CE109" s="937"/>
      <c r="CF109" s="956" t="s">
        <v>437</v>
      </c>
      <c r="CG109" s="956"/>
      <c r="CH109" s="956"/>
      <c r="CI109" s="956"/>
      <c r="CJ109" s="956"/>
      <c r="CK109" s="935" t="s">
        <v>438</v>
      </c>
      <c r="CL109" s="936"/>
      <c r="CM109" s="936"/>
      <c r="CN109" s="936"/>
      <c r="CO109" s="936"/>
      <c r="CP109" s="936"/>
      <c r="CQ109" s="936"/>
      <c r="CR109" s="936"/>
      <c r="CS109" s="936"/>
      <c r="CT109" s="936"/>
      <c r="CU109" s="936"/>
      <c r="CV109" s="936"/>
      <c r="CW109" s="936"/>
      <c r="CX109" s="936"/>
      <c r="CY109" s="936"/>
      <c r="CZ109" s="936"/>
      <c r="DA109" s="936"/>
      <c r="DB109" s="936"/>
      <c r="DC109" s="936"/>
      <c r="DD109" s="936"/>
      <c r="DE109" s="936"/>
      <c r="DF109" s="937"/>
      <c r="DG109" s="935" t="s">
        <v>435</v>
      </c>
      <c r="DH109" s="936"/>
      <c r="DI109" s="936"/>
      <c r="DJ109" s="936"/>
      <c r="DK109" s="937"/>
      <c r="DL109" s="935" t="s">
        <v>436</v>
      </c>
      <c r="DM109" s="936"/>
      <c r="DN109" s="936"/>
      <c r="DO109" s="936"/>
      <c r="DP109" s="937"/>
      <c r="DQ109" s="935" t="s">
        <v>305</v>
      </c>
      <c r="DR109" s="936"/>
      <c r="DS109" s="936"/>
      <c r="DT109" s="936"/>
      <c r="DU109" s="937"/>
      <c r="DV109" s="935" t="s">
        <v>437</v>
      </c>
      <c r="DW109" s="936"/>
      <c r="DX109" s="936"/>
      <c r="DY109" s="936"/>
      <c r="DZ109" s="938"/>
    </row>
    <row r="110" spans="1:131" s="228" customFormat="1" ht="26.25" customHeight="1" x14ac:dyDescent="0.2">
      <c r="A110" s="939" t="s">
        <v>439</v>
      </c>
      <c r="B110" s="940"/>
      <c r="C110" s="940"/>
      <c r="D110" s="940"/>
      <c r="E110" s="940"/>
      <c r="F110" s="940"/>
      <c r="G110" s="940"/>
      <c r="H110" s="940"/>
      <c r="I110" s="940"/>
      <c r="J110" s="940"/>
      <c r="K110" s="940"/>
      <c r="L110" s="940"/>
      <c r="M110" s="940"/>
      <c r="N110" s="940"/>
      <c r="O110" s="940"/>
      <c r="P110" s="940"/>
      <c r="Q110" s="940"/>
      <c r="R110" s="940"/>
      <c r="S110" s="940"/>
      <c r="T110" s="940"/>
      <c r="U110" s="940"/>
      <c r="V110" s="940"/>
      <c r="W110" s="940"/>
      <c r="X110" s="940"/>
      <c r="Y110" s="940"/>
      <c r="Z110" s="941"/>
      <c r="AA110" s="942">
        <v>3335117</v>
      </c>
      <c r="AB110" s="943"/>
      <c r="AC110" s="943"/>
      <c r="AD110" s="943"/>
      <c r="AE110" s="944"/>
      <c r="AF110" s="945">
        <v>3307996</v>
      </c>
      <c r="AG110" s="943"/>
      <c r="AH110" s="943"/>
      <c r="AI110" s="943"/>
      <c r="AJ110" s="944"/>
      <c r="AK110" s="945">
        <v>3185131</v>
      </c>
      <c r="AL110" s="943"/>
      <c r="AM110" s="943"/>
      <c r="AN110" s="943"/>
      <c r="AO110" s="944"/>
      <c r="AP110" s="946">
        <v>17.100000000000001</v>
      </c>
      <c r="AQ110" s="947"/>
      <c r="AR110" s="947"/>
      <c r="AS110" s="947"/>
      <c r="AT110" s="948"/>
      <c r="AU110" s="949" t="s">
        <v>72</v>
      </c>
      <c r="AV110" s="950"/>
      <c r="AW110" s="950"/>
      <c r="AX110" s="950"/>
      <c r="AY110" s="950"/>
      <c r="AZ110" s="972" t="s">
        <v>440</v>
      </c>
      <c r="BA110" s="940"/>
      <c r="BB110" s="940"/>
      <c r="BC110" s="940"/>
      <c r="BD110" s="940"/>
      <c r="BE110" s="940"/>
      <c r="BF110" s="940"/>
      <c r="BG110" s="940"/>
      <c r="BH110" s="940"/>
      <c r="BI110" s="940"/>
      <c r="BJ110" s="940"/>
      <c r="BK110" s="940"/>
      <c r="BL110" s="940"/>
      <c r="BM110" s="940"/>
      <c r="BN110" s="940"/>
      <c r="BO110" s="940"/>
      <c r="BP110" s="941"/>
      <c r="BQ110" s="973">
        <v>35803828</v>
      </c>
      <c r="BR110" s="974"/>
      <c r="BS110" s="974"/>
      <c r="BT110" s="974"/>
      <c r="BU110" s="974"/>
      <c r="BV110" s="974">
        <v>34992887</v>
      </c>
      <c r="BW110" s="974"/>
      <c r="BX110" s="974"/>
      <c r="BY110" s="974"/>
      <c r="BZ110" s="974"/>
      <c r="CA110" s="974">
        <v>34511971</v>
      </c>
      <c r="CB110" s="974"/>
      <c r="CC110" s="974"/>
      <c r="CD110" s="974"/>
      <c r="CE110" s="974"/>
      <c r="CF110" s="987">
        <v>185.7</v>
      </c>
      <c r="CG110" s="988"/>
      <c r="CH110" s="988"/>
      <c r="CI110" s="988"/>
      <c r="CJ110" s="988"/>
      <c r="CK110" s="989" t="s">
        <v>441</v>
      </c>
      <c r="CL110" s="990"/>
      <c r="CM110" s="972" t="s">
        <v>442</v>
      </c>
      <c r="CN110" s="940"/>
      <c r="CO110" s="940"/>
      <c r="CP110" s="940"/>
      <c r="CQ110" s="940"/>
      <c r="CR110" s="940"/>
      <c r="CS110" s="940"/>
      <c r="CT110" s="940"/>
      <c r="CU110" s="940"/>
      <c r="CV110" s="940"/>
      <c r="CW110" s="940"/>
      <c r="CX110" s="940"/>
      <c r="CY110" s="940"/>
      <c r="CZ110" s="940"/>
      <c r="DA110" s="940"/>
      <c r="DB110" s="940"/>
      <c r="DC110" s="940"/>
      <c r="DD110" s="940"/>
      <c r="DE110" s="940"/>
      <c r="DF110" s="941"/>
      <c r="DG110" s="973" t="s">
        <v>443</v>
      </c>
      <c r="DH110" s="974"/>
      <c r="DI110" s="974"/>
      <c r="DJ110" s="974"/>
      <c r="DK110" s="974"/>
      <c r="DL110" s="974" t="s">
        <v>444</v>
      </c>
      <c r="DM110" s="974"/>
      <c r="DN110" s="974"/>
      <c r="DO110" s="974"/>
      <c r="DP110" s="974"/>
      <c r="DQ110" s="974" t="s">
        <v>443</v>
      </c>
      <c r="DR110" s="974"/>
      <c r="DS110" s="974"/>
      <c r="DT110" s="974"/>
      <c r="DU110" s="974"/>
      <c r="DV110" s="975" t="s">
        <v>443</v>
      </c>
      <c r="DW110" s="975"/>
      <c r="DX110" s="975"/>
      <c r="DY110" s="975"/>
      <c r="DZ110" s="976"/>
    </row>
    <row r="111" spans="1:131" s="228" customFormat="1" ht="26.25" customHeight="1" x14ac:dyDescent="0.2">
      <c r="A111" s="977" t="s">
        <v>445</v>
      </c>
      <c r="B111" s="978"/>
      <c r="C111" s="978"/>
      <c r="D111" s="978"/>
      <c r="E111" s="978"/>
      <c r="F111" s="978"/>
      <c r="G111" s="978"/>
      <c r="H111" s="978"/>
      <c r="I111" s="978"/>
      <c r="J111" s="978"/>
      <c r="K111" s="978"/>
      <c r="L111" s="978"/>
      <c r="M111" s="978"/>
      <c r="N111" s="978"/>
      <c r="O111" s="978"/>
      <c r="P111" s="978"/>
      <c r="Q111" s="978"/>
      <c r="R111" s="978"/>
      <c r="S111" s="978"/>
      <c r="T111" s="978"/>
      <c r="U111" s="978"/>
      <c r="V111" s="978"/>
      <c r="W111" s="978"/>
      <c r="X111" s="978"/>
      <c r="Y111" s="978"/>
      <c r="Z111" s="979"/>
      <c r="AA111" s="980" t="s">
        <v>444</v>
      </c>
      <c r="AB111" s="981"/>
      <c r="AC111" s="981"/>
      <c r="AD111" s="981"/>
      <c r="AE111" s="982"/>
      <c r="AF111" s="983" t="s">
        <v>444</v>
      </c>
      <c r="AG111" s="981"/>
      <c r="AH111" s="981"/>
      <c r="AI111" s="981"/>
      <c r="AJ111" s="982"/>
      <c r="AK111" s="983" t="s">
        <v>444</v>
      </c>
      <c r="AL111" s="981"/>
      <c r="AM111" s="981"/>
      <c r="AN111" s="981"/>
      <c r="AO111" s="982"/>
      <c r="AP111" s="984" t="s">
        <v>443</v>
      </c>
      <c r="AQ111" s="985"/>
      <c r="AR111" s="985"/>
      <c r="AS111" s="985"/>
      <c r="AT111" s="986"/>
      <c r="AU111" s="951"/>
      <c r="AV111" s="952"/>
      <c r="AW111" s="952"/>
      <c r="AX111" s="952"/>
      <c r="AY111" s="952"/>
      <c r="AZ111" s="965" t="s">
        <v>446</v>
      </c>
      <c r="BA111" s="966"/>
      <c r="BB111" s="966"/>
      <c r="BC111" s="966"/>
      <c r="BD111" s="966"/>
      <c r="BE111" s="966"/>
      <c r="BF111" s="966"/>
      <c r="BG111" s="966"/>
      <c r="BH111" s="966"/>
      <c r="BI111" s="966"/>
      <c r="BJ111" s="966"/>
      <c r="BK111" s="966"/>
      <c r="BL111" s="966"/>
      <c r="BM111" s="966"/>
      <c r="BN111" s="966"/>
      <c r="BO111" s="966"/>
      <c r="BP111" s="967"/>
      <c r="BQ111" s="968" t="s">
        <v>443</v>
      </c>
      <c r="BR111" s="969"/>
      <c r="BS111" s="969"/>
      <c r="BT111" s="969"/>
      <c r="BU111" s="969"/>
      <c r="BV111" s="969" t="s">
        <v>444</v>
      </c>
      <c r="BW111" s="969"/>
      <c r="BX111" s="969"/>
      <c r="BY111" s="969"/>
      <c r="BZ111" s="969"/>
      <c r="CA111" s="969" t="s">
        <v>392</v>
      </c>
      <c r="CB111" s="969"/>
      <c r="CC111" s="969"/>
      <c r="CD111" s="969"/>
      <c r="CE111" s="969"/>
      <c r="CF111" s="963" t="s">
        <v>444</v>
      </c>
      <c r="CG111" s="964"/>
      <c r="CH111" s="964"/>
      <c r="CI111" s="964"/>
      <c r="CJ111" s="964"/>
      <c r="CK111" s="991"/>
      <c r="CL111" s="992"/>
      <c r="CM111" s="965" t="s">
        <v>447</v>
      </c>
      <c r="CN111" s="966"/>
      <c r="CO111" s="966"/>
      <c r="CP111" s="966"/>
      <c r="CQ111" s="966"/>
      <c r="CR111" s="966"/>
      <c r="CS111" s="966"/>
      <c r="CT111" s="966"/>
      <c r="CU111" s="966"/>
      <c r="CV111" s="966"/>
      <c r="CW111" s="966"/>
      <c r="CX111" s="966"/>
      <c r="CY111" s="966"/>
      <c r="CZ111" s="966"/>
      <c r="DA111" s="966"/>
      <c r="DB111" s="966"/>
      <c r="DC111" s="966"/>
      <c r="DD111" s="966"/>
      <c r="DE111" s="966"/>
      <c r="DF111" s="967"/>
      <c r="DG111" s="968" t="s">
        <v>444</v>
      </c>
      <c r="DH111" s="969"/>
      <c r="DI111" s="969"/>
      <c r="DJ111" s="969"/>
      <c r="DK111" s="969"/>
      <c r="DL111" s="969" t="s">
        <v>444</v>
      </c>
      <c r="DM111" s="969"/>
      <c r="DN111" s="969"/>
      <c r="DO111" s="969"/>
      <c r="DP111" s="969"/>
      <c r="DQ111" s="969" t="s">
        <v>444</v>
      </c>
      <c r="DR111" s="969"/>
      <c r="DS111" s="969"/>
      <c r="DT111" s="969"/>
      <c r="DU111" s="969"/>
      <c r="DV111" s="970" t="s">
        <v>444</v>
      </c>
      <c r="DW111" s="970"/>
      <c r="DX111" s="970"/>
      <c r="DY111" s="970"/>
      <c r="DZ111" s="971"/>
    </row>
    <row r="112" spans="1:131" s="228" customFormat="1" ht="26.25" customHeight="1" x14ac:dyDescent="0.2">
      <c r="A112" s="995" t="s">
        <v>448</v>
      </c>
      <c r="B112" s="996"/>
      <c r="C112" s="966" t="s">
        <v>449</v>
      </c>
      <c r="D112" s="966"/>
      <c r="E112" s="966"/>
      <c r="F112" s="966"/>
      <c r="G112" s="966"/>
      <c r="H112" s="966"/>
      <c r="I112" s="966"/>
      <c r="J112" s="966"/>
      <c r="K112" s="966"/>
      <c r="L112" s="966"/>
      <c r="M112" s="966"/>
      <c r="N112" s="966"/>
      <c r="O112" s="966"/>
      <c r="P112" s="966"/>
      <c r="Q112" s="966"/>
      <c r="R112" s="966"/>
      <c r="S112" s="966"/>
      <c r="T112" s="966"/>
      <c r="U112" s="966"/>
      <c r="V112" s="966"/>
      <c r="W112" s="966"/>
      <c r="X112" s="966"/>
      <c r="Y112" s="966"/>
      <c r="Z112" s="967"/>
      <c r="AA112" s="1001" t="s">
        <v>392</v>
      </c>
      <c r="AB112" s="1002"/>
      <c r="AC112" s="1002"/>
      <c r="AD112" s="1002"/>
      <c r="AE112" s="1003"/>
      <c r="AF112" s="1004" t="s">
        <v>444</v>
      </c>
      <c r="AG112" s="1002"/>
      <c r="AH112" s="1002"/>
      <c r="AI112" s="1002"/>
      <c r="AJ112" s="1003"/>
      <c r="AK112" s="1004" t="s">
        <v>127</v>
      </c>
      <c r="AL112" s="1002"/>
      <c r="AM112" s="1002"/>
      <c r="AN112" s="1002"/>
      <c r="AO112" s="1003"/>
      <c r="AP112" s="1005" t="s">
        <v>392</v>
      </c>
      <c r="AQ112" s="1006"/>
      <c r="AR112" s="1006"/>
      <c r="AS112" s="1006"/>
      <c r="AT112" s="1007"/>
      <c r="AU112" s="951"/>
      <c r="AV112" s="952"/>
      <c r="AW112" s="952"/>
      <c r="AX112" s="952"/>
      <c r="AY112" s="952"/>
      <c r="AZ112" s="965" t="s">
        <v>450</v>
      </c>
      <c r="BA112" s="966"/>
      <c r="BB112" s="966"/>
      <c r="BC112" s="966"/>
      <c r="BD112" s="966"/>
      <c r="BE112" s="966"/>
      <c r="BF112" s="966"/>
      <c r="BG112" s="966"/>
      <c r="BH112" s="966"/>
      <c r="BI112" s="966"/>
      <c r="BJ112" s="966"/>
      <c r="BK112" s="966"/>
      <c r="BL112" s="966"/>
      <c r="BM112" s="966"/>
      <c r="BN112" s="966"/>
      <c r="BO112" s="966"/>
      <c r="BP112" s="967"/>
      <c r="BQ112" s="968">
        <v>18082586</v>
      </c>
      <c r="BR112" s="969"/>
      <c r="BS112" s="969"/>
      <c r="BT112" s="969"/>
      <c r="BU112" s="969"/>
      <c r="BV112" s="969">
        <v>17957751</v>
      </c>
      <c r="BW112" s="969"/>
      <c r="BX112" s="969"/>
      <c r="BY112" s="969"/>
      <c r="BZ112" s="969"/>
      <c r="CA112" s="969">
        <v>17062816</v>
      </c>
      <c r="CB112" s="969"/>
      <c r="CC112" s="969"/>
      <c r="CD112" s="969"/>
      <c r="CE112" s="969"/>
      <c r="CF112" s="963">
        <v>91.8</v>
      </c>
      <c r="CG112" s="964"/>
      <c r="CH112" s="964"/>
      <c r="CI112" s="964"/>
      <c r="CJ112" s="964"/>
      <c r="CK112" s="991"/>
      <c r="CL112" s="992"/>
      <c r="CM112" s="965" t="s">
        <v>451</v>
      </c>
      <c r="CN112" s="966"/>
      <c r="CO112" s="966"/>
      <c r="CP112" s="966"/>
      <c r="CQ112" s="966"/>
      <c r="CR112" s="966"/>
      <c r="CS112" s="966"/>
      <c r="CT112" s="966"/>
      <c r="CU112" s="966"/>
      <c r="CV112" s="966"/>
      <c r="CW112" s="966"/>
      <c r="CX112" s="966"/>
      <c r="CY112" s="966"/>
      <c r="CZ112" s="966"/>
      <c r="DA112" s="966"/>
      <c r="DB112" s="966"/>
      <c r="DC112" s="966"/>
      <c r="DD112" s="966"/>
      <c r="DE112" s="966"/>
      <c r="DF112" s="967"/>
      <c r="DG112" s="968" t="s">
        <v>127</v>
      </c>
      <c r="DH112" s="969"/>
      <c r="DI112" s="969"/>
      <c r="DJ112" s="969"/>
      <c r="DK112" s="969"/>
      <c r="DL112" s="969" t="s">
        <v>392</v>
      </c>
      <c r="DM112" s="969"/>
      <c r="DN112" s="969"/>
      <c r="DO112" s="969"/>
      <c r="DP112" s="969"/>
      <c r="DQ112" s="969" t="s">
        <v>392</v>
      </c>
      <c r="DR112" s="969"/>
      <c r="DS112" s="969"/>
      <c r="DT112" s="969"/>
      <c r="DU112" s="969"/>
      <c r="DV112" s="970" t="s">
        <v>392</v>
      </c>
      <c r="DW112" s="970"/>
      <c r="DX112" s="970"/>
      <c r="DY112" s="970"/>
      <c r="DZ112" s="971"/>
    </row>
    <row r="113" spans="1:130" s="228" customFormat="1" ht="26.25" customHeight="1" x14ac:dyDescent="0.2">
      <c r="A113" s="997"/>
      <c r="B113" s="998"/>
      <c r="C113" s="966" t="s">
        <v>452</v>
      </c>
      <c r="D113" s="966"/>
      <c r="E113" s="966"/>
      <c r="F113" s="966"/>
      <c r="G113" s="966"/>
      <c r="H113" s="966"/>
      <c r="I113" s="966"/>
      <c r="J113" s="966"/>
      <c r="K113" s="966"/>
      <c r="L113" s="966"/>
      <c r="M113" s="966"/>
      <c r="N113" s="966"/>
      <c r="O113" s="966"/>
      <c r="P113" s="966"/>
      <c r="Q113" s="966"/>
      <c r="R113" s="966"/>
      <c r="S113" s="966"/>
      <c r="T113" s="966"/>
      <c r="U113" s="966"/>
      <c r="V113" s="966"/>
      <c r="W113" s="966"/>
      <c r="X113" s="966"/>
      <c r="Y113" s="966"/>
      <c r="Z113" s="967"/>
      <c r="AA113" s="980">
        <v>1243504</v>
      </c>
      <c r="AB113" s="981"/>
      <c r="AC113" s="981"/>
      <c r="AD113" s="981"/>
      <c r="AE113" s="982"/>
      <c r="AF113" s="983">
        <v>1266630</v>
      </c>
      <c r="AG113" s="981"/>
      <c r="AH113" s="981"/>
      <c r="AI113" s="981"/>
      <c r="AJ113" s="982"/>
      <c r="AK113" s="983">
        <v>1094571</v>
      </c>
      <c r="AL113" s="981"/>
      <c r="AM113" s="981"/>
      <c r="AN113" s="981"/>
      <c r="AO113" s="982"/>
      <c r="AP113" s="984">
        <v>5.9</v>
      </c>
      <c r="AQ113" s="985"/>
      <c r="AR113" s="985"/>
      <c r="AS113" s="985"/>
      <c r="AT113" s="986"/>
      <c r="AU113" s="951"/>
      <c r="AV113" s="952"/>
      <c r="AW113" s="952"/>
      <c r="AX113" s="952"/>
      <c r="AY113" s="952"/>
      <c r="AZ113" s="965" t="s">
        <v>453</v>
      </c>
      <c r="BA113" s="966"/>
      <c r="BB113" s="966"/>
      <c r="BC113" s="966"/>
      <c r="BD113" s="966"/>
      <c r="BE113" s="966"/>
      <c r="BF113" s="966"/>
      <c r="BG113" s="966"/>
      <c r="BH113" s="966"/>
      <c r="BI113" s="966"/>
      <c r="BJ113" s="966"/>
      <c r="BK113" s="966"/>
      <c r="BL113" s="966"/>
      <c r="BM113" s="966"/>
      <c r="BN113" s="966"/>
      <c r="BO113" s="966"/>
      <c r="BP113" s="967"/>
      <c r="BQ113" s="968">
        <v>1523232</v>
      </c>
      <c r="BR113" s="969"/>
      <c r="BS113" s="969"/>
      <c r="BT113" s="969"/>
      <c r="BU113" s="969"/>
      <c r="BV113" s="969">
        <v>1438919</v>
      </c>
      <c r="BW113" s="969"/>
      <c r="BX113" s="969"/>
      <c r="BY113" s="969"/>
      <c r="BZ113" s="969"/>
      <c r="CA113" s="969">
        <v>1471231</v>
      </c>
      <c r="CB113" s="969"/>
      <c r="CC113" s="969"/>
      <c r="CD113" s="969"/>
      <c r="CE113" s="969"/>
      <c r="CF113" s="963">
        <v>7.9</v>
      </c>
      <c r="CG113" s="964"/>
      <c r="CH113" s="964"/>
      <c r="CI113" s="964"/>
      <c r="CJ113" s="964"/>
      <c r="CK113" s="991"/>
      <c r="CL113" s="992"/>
      <c r="CM113" s="965" t="s">
        <v>454</v>
      </c>
      <c r="CN113" s="966"/>
      <c r="CO113" s="966"/>
      <c r="CP113" s="966"/>
      <c r="CQ113" s="966"/>
      <c r="CR113" s="966"/>
      <c r="CS113" s="966"/>
      <c r="CT113" s="966"/>
      <c r="CU113" s="966"/>
      <c r="CV113" s="966"/>
      <c r="CW113" s="966"/>
      <c r="CX113" s="966"/>
      <c r="CY113" s="966"/>
      <c r="CZ113" s="966"/>
      <c r="DA113" s="966"/>
      <c r="DB113" s="966"/>
      <c r="DC113" s="966"/>
      <c r="DD113" s="966"/>
      <c r="DE113" s="966"/>
      <c r="DF113" s="967"/>
      <c r="DG113" s="1001" t="s">
        <v>392</v>
      </c>
      <c r="DH113" s="1002"/>
      <c r="DI113" s="1002"/>
      <c r="DJ113" s="1002"/>
      <c r="DK113" s="1003"/>
      <c r="DL113" s="1004" t="s">
        <v>392</v>
      </c>
      <c r="DM113" s="1002"/>
      <c r="DN113" s="1002"/>
      <c r="DO113" s="1002"/>
      <c r="DP113" s="1003"/>
      <c r="DQ113" s="1004" t="s">
        <v>392</v>
      </c>
      <c r="DR113" s="1002"/>
      <c r="DS113" s="1002"/>
      <c r="DT113" s="1002"/>
      <c r="DU113" s="1003"/>
      <c r="DV113" s="1005" t="s">
        <v>392</v>
      </c>
      <c r="DW113" s="1006"/>
      <c r="DX113" s="1006"/>
      <c r="DY113" s="1006"/>
      <c r="DZ113" s="1007"/>
    </row>
    <row r="114" spans="1:130" s="228" customFormat="1" ht="26.25" customHeight="1" x14ac:dyDescent="0.2">
      <c r="A114" s="997"/>
      <c r="B114" s="998"/>
      <c r="C114" s="966" t="s">
        <v>455</v>
      </c>
      <c r="D114" s="966"/>
      <c r="E114" s="966"/>
      <c r="F114" s="966"/>
      <c r="G114" s="966"/>
      <c r="H114" s="966"/>
      <c r="I114" s="966"/>
      <c r="J114" s="966"/>
      <c r="K114" s="966"/>
      <c r="L114" s="966"/>
      <c r="M114" s="966"/>
      <c r="N114" s="966"/>
      <c r="O114" s="966"/>
      <c r="P114" s="966"/>
      <c r="Q114" s="966"/>
      <c r="R114" s="966"/>
      <c r="S114" s="966"/>
      <c r="T114" s="966"/>
      <c r="U114" s="966"/>
      <c r="V114" s="966"/>
      <c r="W114" s="966"/>
      <c r="X114" s="966"/>
      <c r="Y114" s="966"/>
      <c r="Z114" s="967"/>
      <c r="AA114" s="1001">
        <v>247207</v>
      </c>
      <c r="AB114" s="1002"/>
      <c r="AC114" s="1002"/>
      <c r="AD114" s="1002"/>
      <c r="AE114" s="1003"/>
      <c r="AF114" s="1004">
        <v>254284</v>
      </c>
      <c r="AG114" s="1002"/>
      <c r="AH114" s="1002"/>
      <c r="AI114" s="1002"/>
      <c r="AJ114" s="1003"/>
      <c r="AK114" s="1004">
        <v>213647</v>
      </c>
      <c r="AL114" s="1002"/>
      <c r="AM114" s="1002"/>
      <c r="AN114" s="1002"/>
      <c r="AO114" s="1003"/>
      <c r="AP114" s="1005">
        <v>1.1000000000000001</v>
      </c>
      <c r="AQ114" s="1006"/>
      <c r="AR114" s="1006"/>
      <c r="AS114" s="1006"/>
      <c r="AT114" s="1007"/>
      <c r="AU114" s="951"/>
      <c r="AV114" s="952"/>
      <c r="AW114" s="952"/>
      <c r="AX114" s="952"/>
      <c r="AY114" s="952"/>
      <c r="AZ114" s="965" t="s">
        <v>456</v>
      </c>
      <c r="BA114" s="966"/>
      <c r="BB114" s="966"/>
      <c r="BC114" s="966"/>
      <c r="BD114" s="966"/>
      <c r="BE114" s="966"/>
      <c r="BF114" s="966"/>
      <c r="BG114" s="966"/>
      <c r="BH114" s="966"/>
      <c r="BI114" s="966"/>
      <c r="BJ114" s="966"/>
      <c r="BK114" s="966"/>
      <c r="BL114" s="966"/>
      <c r="BM114" s="966"/>
      <c r="BN114" s="966"/>
      <c r="BO114" s="966"/>
      <c r="BP114" s="967"/>
      <c r="BQ114" s="968">
        <v>5301017</v>
      </c>
      <c r="BR114" s="969"/>
      <c r="BS114" s="969"/>
      <c r="BT114" s="969"/>
      <c r="BU114" s="969"/>
      <c r="BV114" s="969">
        <v>5115894</v>
      </c>
      <c r="BW114" s="969"/>
      <c r="BX114" s="969"/>
      <c r="BY114" s="969"/>
      <c r="BZ114" s="969"/>
      <c r="CA114" s="969">
        <v>5022434</v>
      </c>
      <c r="CB114" s="969"/>
      <c r="CC114" s="969"/>
      <c r="CD114" s="969"/>
      <c r="CE114" s="969"/>
      <c r="CF114" s="963">
        <v>27</v>
      </c>
      <c r="CG114" s="964"/>
      <c r="CH114" s="964"/>
      <c r="CI114" s="964"/>
      <c r="CJ114" s="964"/>
      <c r="CK114" s="991"/>
      <c r="CL114" s="992"/>
      <c r="CM114" s="965" t="s">
        <v>457</v>
      </c>
      <c r="CN114" s="966"/>
      <c r="CO114" s="966"/>
      <c r="CP114" s="966"/>
      <c r="CQ114" s="966"/>
      <c r="CR114" s="966"/>
      <c r="CS114" s="966"/>
      <c r="CT114" s="966"/>
      <c r="CU114" s="966"/>
      <c r="CV114" s="966"/>
      <c r="CW114" s="966"/>
      <c r="CX114" s="966"/>
      <c r="CY114" s="966"/>
      <c r="CZ114" s="966"/>
      <c r="DA114" s="966"/>
      <c r="DB114" s="966"/>
      <c r="DC114" s="966"/>
      <c r="DD114" s="966"/>
      <c r="DE114" s="966"/>
      <c r="DF114" s="967"/>
      <c r="DG114" s="1001" t="s">
        <v>392</v>
      </c>
      <c r="DH114" s="1002"/>
      <c r="DI114" s="1002"/>
      <c r="DJ114" s="1002"/>
      <c r="DK114" s="1003"/>
      <c r="DL114" s="1004" t="s">
        <v>444</v>
      </c>
      <c r="DM114" s="1002"/>
      <c r="DN114" s="1002"/>
      <c r="DO114" s="1002"/>
      <c r="DP114" s="1003"/>
      <c r="DQ114" s="1004" t="s">
        <v>392</v>
      </c>
      <c r="DR114" s="1002"/>
      <c r="DS114" s="1002"/>
      <c r="DT114" s="1002"/>
      <c r="DU114" s="1003"/>
      <c r="DV114" s="1005" t="s">
        <v>392</v>
      </c>
      <c r="DW114" s="1006"/>
      <c r="DX114" s="1006"/>
      <c r="DY114" s="1006"/>
      <c r="DZ114" s="1007"/>
    </row>
    <row r="115" spans="1:130" s="228" customFormat="1" ht="26.25" customHeight="1" x14ac:dyDescent="0.2">
      <c r="A115" s="997"/>
      <c r="B115" s="998"/>
      <c r="C115" s="966" t="s">
        <v>458</v>
      </c>
      <c r="D115" s="966"/>
      <c r="E115" s="966"/>
      <c r="F115" s="966"/>
      <c r="G115" s="966"/>
      <c r="H115" s="966"/>
      <c r="I115" s="966"/>
      <c r="J115" s="966"/>
      <c r="K115" s="966"/>
      <c r="L115" s="966"/>
      <c r="M115" s="966"/>
      <c r="N115" s="966"/>
      <c r="O115" s="966"/>
      <c r="P115" s="966"/>
      <c r="Q115" s="966"/>
      <c r="R115" s="966"/>
      <c r="S115" s="966"/>
      <c r="T115" s="966"/>
      <c r="U115" s="966"/>
      <c r="V115" s="966"/>
      <c r="W115" s="966"/>
      <c r="X115" s="966"/>
      <c r="Y115" s="966"/>
      <c r="Z115" s="967"/>
      <c r="AA115" s="980">
        <v>7467</v>
      </c>
      <c r="AB115" s="981"/>
      <c r="AC115" s="981"/>
      <c r="AD115" s="981"/>
      <c r="AE115" s="982"/>
      <c r="AF115" s="983">
        <v>661</v>
      </c>
      <c r="AG115" s="981"/>
      <c r="AH115" s="981"/>
      <c r="AI115" s="981"/>
      <c r="AJ115" s="982"/>
      <c r="AK115" s="983">
        <v>2738</v>
      </c>
      <c r="AL115" s="981"/>
      <c r="AM115" s="981"/>
      <c r="AN115" s="981"/>
      <c r="AO115" s="982"/>
      <c r="AP115" s="984">
        <v>0</v>
      </c>
      <c r="AQ115" s="985"/>
      <c r="AR115" s="985"/>
      <c r="AS115" s="985"/>
      <c r="AT115" s="986"/>
      <c r="AU115" s="951"/>
      <c r="AV115" s="952"/>
      <c r="AW115" s="952"/>
      <c r="AX115" s="952"/>
      <c r="AY115" s="952"/>
      <c r="AZ115" s="965" t="s">
        <v>459</v>
      </c>
      <c r="BA115" s="966"/>
      <c r="BB115" s="966"/>
      <c r="BC115" s="966"/>
      <c r="BD115" s="966"/>
      <c r="BE115" s="966"/>
      <c r="BF115" s="966"/>
      <c r="BG115" s="966"/>
      <c r="BH115" s="966"/>
      <c r="BI115" s="966"/>
      <c r="BJ115" s="966"/>
      <c r="BK115" s="966"/>
      <c r="BL115" s="966"/>
      <c r="BM115" s="966"/>
      <c r="BN115" s="966"/>
      <c r="BO115" s="966"/>
      <c r="BP115" s="967"/>
      <c r="BQ115" s="968">
        <v>18841</v>
      </c>
      <c r="BR115" s="969"/>
      <c r="BS115" s="969"/>
      <c r="BT115" s="969"/>
      <c r="BU115" s="969"/>
      <c r="BV115" s="969">
        <v>10571</v>
      </c>
      <c r="BW115" s="969"/>
      <c r="BX115" s="969"/>
      <c r="BY115" s="969"/>
      <c r="BZ115" s="969"/>
      <c r="CA115" s="969">
        <v>402</v>
      </c>
      <c r="CB115" s="969"/>
      <c r="CC115" s="969"/>
      <c r="CD115" s="969"/>
      <c r="CE115" s="969"/>
      <c r="CF115" s="963">
        <v>0</v>
      </c>
      <c r="CG115" s="964"/>
      <c r="CH115" s="964"/>
      <c r="CI115" s="964"/>
      <c r="CJ115" s="964"/>
      <c r="CK115" s="991"/>
      <c r="CL115" s="992"/>
      <c r="CM115" s="965" t="s">
        <v>460</v>
      </c>
      <c r="CN115" s="966"/>
      <c r="CO115" s="966"/>
      <c r="CP115" s="966"/>
      <c r="CQ115" s="966"/>
      <c r="CR115" s="966"/>
      <c r="CS115" s="966"/>
      <c r="CT115" s="966"/>
      <c r="CU115" s="966"/>
      <c r="CV115" s="966"/>
      <c r="CW115" s="966"/>
      <c r="CX115" s="966"/>
      <c r="CY115" s="966"/>
      <c r="CZ115" s="966"/>
      <c r="DA115" s="966"/>
      <c r="DB115" s="966"/>
      <c r="DC115" s="966"/>
      <c r="DD115" s="966"/>
      <c r="DE115" s="966"/>
      <c r="DF115" s="967"/>
      <c r="DG115" s="1001" t="s">
        <v>127</v>
      </c>
      <c r="DH115" s="1002"/>
      <c r="DI115" s="1002"/>
      <c r="DJ115" s="1002"/>
      <c r="DK115" s="1003"/>
      <c r="DL115" s="1004" t="s">
        <v>392</v>
      </c>
      <c r="DM115" s="1002"/>
      <c r="DN115" s="1002"/>
      <c r="DO115" s="1002"/>
      <c r="DP115" s="1003"/>
      <c r="DQ115" s="1004" t="s">
        <v>392</v>
      </c>
      <c r="DR115" s="1002"/>
      <c r="DS115" s="1002"/>
      <c r="DT115" s="1002"/>
      <c r="DU115" s="1003"/>
      <c r="DV115" s="1005" t="s">
        <v>392</v>
      </c>
      <c r="DW115" s="1006"/>
      <c r="DX115" s="1006"/>
      <c r="DY115" s="1006"/>
      <c r="DZ115" s="1007"/>
    </row>
    <row r="116" spans="1:130" s="228" customFormat="1" ht="26.25" customHeight="1" x14ac:dyDescent="0.2">
      <c r="A116" s="999"/>
      <c r="B116" s="1000"/>
      <c r="C116" s="1008" t="s">
        <v>461</v>
      </c>
      <c r="D116" s="1008"/>
      <c r="E116" s="1008"/>
      <c r="F116" s="1008"/>
      <c r="G116" s="1008"/>
      <c r="H116" s="1008"/>
      <c r="I116" s="1008"/>
      <c r="J116" s="1008"/>
      <c r="K116" s="1008"/>
      <c r="L116" s="1008"/>
      <c r="M116" s="1008"/>
      <c r="N116" s="1008"/>
      <c r="O116" s="1008"/>
      <c r="P116" s="1008"/>
      <c r="Q116" s="1008"/>
      <c r="R116" s="1008"/>
      <c r="S116" s="1008"/>
      <c r="T116" s="1008"/>
      <c r="U116" s="1008"/>
      <c r="V116" s="1008"/>
      <c r="W116" s="1008"/>
      <c r="X116" s="1008"/>
      <c r="Y116" s="1008"/>
      <c r="Z116" s="1009"/>
      <c r="AA116" s="1001" t="s">
        <v>392</v>
      </c>
      <c r="AB116" s="1002"/>
      <c r="AC116" s="1002"/>
      <c r="AD116" s="1002"/>
      <c r="AE116" s="1003"/>
      <c r="AF116" s="1004" t="s">
        <v>392</v>
      </c>
      <c r="AG116" s="1002"/>
      <c r="AH116" s="1002"/>
      <c r="AI116" s="1002"/>
      <c r="AJ116" s="1003"/>
      <c r="AK116" s="1004" t="s">
        <v>392</v>
      </c>
      <c r="AL116" s="1002"/>
      <c r="AM116" s="1002"/>
      <c r="AN116" s="1002"/>
      <c r="AO116" s="1003"/>
      <c r="AP116" s="1005" t="s">
        <v>392</v>
      </c>
      <c r="AQ116" s="1006"/>
      <c r="AR116" s="1006"/>
      <c r="AS116" s="1006"/>
      <c r="AT116" s="1007"/>
      <c r="AU116" s="951"/>
      <c r="AV116" s="952"/>
      <c r="AW116" s="952"/>
      <c r="AX116" s="952"/>
      <c r="AY116" s="952"/>
      <c r="AZ116" s="1010" t="s">
        <v>462</v>
      </c>
      <c r="BA116" s="1011"/>
      <c r="BB116" s="1011"/>
      <c r="BC116" s="1011"/>
      <c r="BD116" s="1011"/>
      <c r="BE116" s="1011"/>
      <c r="BF116" s="1011"/>
      <c r="BG116" s="1011"/>
      <c r="BH116" s="1011"/>
      <c r="BI116" s="1011"/>
      <c r="BJ116" s="1011"/>
      <c r="BK116" s="1011"/>
      <c r="BL116" s="1011"/>
      <c r="BM116" s="1011"/>
      <c r="BN116" s="1011"/>
      <c r="BO116" s="1011"/>
      <c r="BP116" s="1012"/>
      <c r="BQ116" s="968" t="s">
        <v>392</v>
      </c>
      <c r="BR116" s="969"/>
      <c r="BS116" s="969"/>
      <c r="BT116" s="969"/>
      <c r="BU116" s="969"/>
      <c r="BV116" s="969" t="s">
        <v>392</v>
      </c>
      <c r="BW116" s="969"/>
      <c r="BX116" s="969"/>
      <c r="BY116" s="969"/>
      <c r="BZ116" s="969"/>
      <c r="CA116" s="969" t="s">
        <v>444</v>
      </c>
      <c r="CB116" s="969"/>
      <c r="CC116" s="969"/>
      <c r="CD116" s="969"/>
      <c r="CE116" s="969"/>
      <c r="CF116" s="963" t="s">
        <v>392</v>
      </c>
      <c r="CG116" s="964"/>
      <c r="CH116" s="964"/>
      <c r="CI116" s="964"/>
      <c r="CJ116" s="964"/>
      <c r="CK116" s="991"/>
      <c r="CL116" s="992"/>
      <c r="CM116" s="965" t="s">
        <v>463</v>
      </c>
      <c r="CN116" s="966"/>
      <c r="CO116" s="966"/>
      <c r="CP116" s="966"/>
      <c r="CQ116" s="966"/>
      <c r="CR116" s="966"/>
      <c r="CS116" s="966"/>
      <c r="CT116" s="966"/>
      <c r="CU116" s="966"/>
      <c r="CV116" s="966"/>
      <c r="CW116" s="966"/>
      <c r="CX116" s="966"/>
      <c r="CY116" s="966"/>
      <c r="CZ116" s="966"/>
      <c r="DA116" s="966"/>
      <c r="DB116" s="966"/>
      <c r="DC116" s="966"/>
      <c r="DD116" s="966"/>
      <c r="DE116" s="966"/>
      <c r="DF116" s="967"/>
      <c r="DG116" s="1001" t="s">
        <v>392</v>
      </c>
      <c r="DH116" s="1002"/>
      <c r="DI116" s="1002"/>
      <c r="DJ116" s="1002"/>
      <c r="DK116" s="1003"/>
      <c r="DL116" s="1004" t="s">
        <v>392</v>
      </c>
      <c r="DM116" s="1002"/>
      <c r="DN116" s="1002"/>
      <c r="DO116" s="1002"/>
      <c r="DP116" s="1003"/>
      <c r="DQ116" s="1004" t="s">
        <v>444</v>
      </c>
      <c r="DR116" s="1002"/>
      <c r="DS116" s="1002"/>
      <c r="DT116" s="1002"/>
      <c r="DU116" s="1003"/>
      <c r="DV116" s="1005" t="s">
        <v>392</v>
      </c>
      <c r="DW116" s="1006"/>
      <c r="DX116" s="1006"/>
      <c r="DY116" s="1006"/>
      <c r="DZ116" s="1007"/>
    </row>
    <row r="117" spans="1:130" s="228" customFormat="1" ht="26.25" customHeight="1" x14ac:dyDescent="0.2">
      <c r="A117" s="955" t="s">
        <v>186</v>
      </c>
      <c r="B117" s="936"/>
      <c r="C117" s="936"/>
      <c r="D117" s="936"/>
      <c r="E117" s="936"/>
      <c r="F117" s="936"/>
      <c r="G117" s="936"/>
      <c r="H117" s="936"/>
      <c r="I117" s="936"/>
      <c r="J117" s="936"/>
      <c r="K117" s="936"/>
      <c r="L117" s="936"/>
      <c r="M117" s="936"/>
      <c r="N117" s="936"/>
      <c r="O117" s="936"/>
      <c r="P117" s="936"/>
      <c r="Q117" s="936"/>
      <c r="R117" s="936"/>
      <c r="S117" s="936"/>
      <c r="T117" s="936"/>
      <c r="U117" s="936"/>
      <c r="V117" s="936"/>
      <c r="W117" s="936"/>
      <c r="X117" s="936"/>
      <c r="Y117" s="1020" t="s">
        <v>464</v>
      </c>
      <c r="Z117" s="937"/>
      <c r="AA117" s="1021">
        <v>4833295</v>
      </c>
      <c r="AB117" s="1022"/>
      <c r="AC117" s="1022"/>
      <c r="AD117" s="1022"/>
      <c r="AE117" s="1023"/>
      <c r="AF117" s="1024">
        <v>4829571</v>
      </c>
      <c r="AG117" s="1022"/>
      <c r="AH117" s="1022"/>
      <c r="AI117" s="1022"/>
      <c r="AJ117" s="1023"/>
      <c r="AK117" s="1024">
        <v>4496087</v>
      </c>
      <c r="AL117" s="1022"/>
      <c r="AM117" s="1022"/>
      <c r="AN117" s="1022"/>
      <c r="AO117" s="1023"/>
      <c r="AP117" s="1025"/>
      <c r="AQ117" s="1026"/>
      <c r="AR117" s="1026"/>
      <c r="AS117" s="1026"/>
      <c r="AT117" s="1027"/>
      <c r="AU117" s="951"/>
      <c r="AV117" s="952"/>
      <c r="AW117" s="952"/>
      <c r="AX117" s="952"/>
      <c r="AY117" s="952"/>
      <c r="AZ117" s="1017" t="s">
        <v>465</v>
      </c>
      <c r="BA117" s="1018"/>
      <c r="BB117" s="1018"/>
      <c r="BC117" s="1018"/>
      <c r="BD117" s="1018"/>
      <c r="BE117" s="1018"/>
      <c r="BF117" s="1018"/>
      <c r="BG117" s="1018"/>
      <c r="BH117" s="1018"/>
      <c r="BI117" s="1018"/>
      <c r="BJ117" s="1018"/>
      <c r="BK117" s="1018"/>
      <c r="BL117" s="1018"/>
      <c r="BM117" s="1018"/>
      <c r="BN117" s="1018"/>
      <c r="BO117" s="1018"/>
      <c r="BP117" s="1019"/>
      <c r="BQ117" s="968" t="s">
        <v>127</v>
      </c>
      <c r="BR117" s="969"/>
      <c r="BS117" s="969"/>
      <c r="BT117" s="969"/>
      <c r="BU117" s="969"/>
      <c r="BV117" s="969" t="s">
        <v>127</v>
      </c>
      <c r="BW117" s="969"/>
      <c r="BX117" s="969"/>
      <c r="BY117" s="969"/>
      <c r="BZ117" s="969"/>
      <c r="CA117" s="969" t="s">
        <v>392</v>
      </c>
      <c r="CB117" s="969"/>
      <c r="CC117" s="969"/>
      <c r="CD117" s="969"/>
      <c r="CE117" s="969"/>
      <c r="CF117" s="963" t="s">
        <v>127</v>
      </c>
      <c r="CG117" s="964"/>
      <c r="CH117" s="964"/>
      <c r="CI117" s="964"/>
      <c r="CJ117" s="964"/>
      <c r="CK117" s="991"/>
      <c r="CL117" s="992"/>
      <c r="CM117" s="965" t="s">
        <v>466</v>
      </c>
      <c r="CN117" s="966"/>
      <c r="CO117" s="966"/>
      <c r="CP117" s="966"/>
      <c r="CQ117" s="966"/>
      <c r="CR117" s="966"/>
      <c r="CS117" s="966"/>
      <c r="CT117" s="966"/>
      <c r="CU117" s="966"/>
      <c r="CV117" s="966"/>
      <c r="CW117" s="966"/>
      <c r="CX117" s="966"/>
      <c r="CY117" s="966"/>
      <c r="CZ117" s="966"/>
      <c r="DA117" s="966"/>
      <c r="DB117" s="966"/>
      <c r="DC117" s="966"/>
      <c r="DD117" s="966"/>
      <c r="DE117" s="966"/>
      <c r="DF117" s="967"/>
      <c r="DG117" s="1001" t="s">
        <v>127</v>
      </c>
      <c r="DH117" s="1002"/>
      <c r="DI117" s="1002"/>
      <c r="DJ117" s="1002"/>
      <c r="DK117" s="1003"/>
      <c r="DL117" s="1004" t="s">
        <v>127</v>
      </c>
      <c r="DM117" s="1002"/>
      <c r="DN117" s="1002"/>
      <c r="DO117" s="1002"/>
      <c r="DP117" s="1003"/>
      <c r="DQ117" s="1004" t="s">
        <v>127</v>
      </c>
      <c r="DR117" s="1002"/>
      <c r="DS117" s="1002"/>
      <c r="DT117" s="1002"/>
      <c r="DU117" s="1003"/>
      <c r="DV117" s="1005" t="s">
        <v>127</v>
      </c>
      <c r="DW117" s="1006"/>
      <c r="DX117" s="1006"/>
      <c r="DY117" s="1006"/>
      <c r="DZ117" s="1007"/>
    </row>
    <row r="118" spans="1:130" s="228" customFormat="1" ht="26.25" customHeight="1" x14ac:dyDescent="0.2">
      <c r="A118" s="955" t="s">
        <v>438</v>
      </c>
      <c r="B118" s="936"/>
      <c r="C118" s="936"/>
      <c r="D118" s="936"/>
      <c r="E118" s="936"/>
      <c r="F118" s="936"/>
      <c r="G118" s="936"/>
      <c r="H118" s="936"/>
      <c r="I118" s="936"/>
      <c r="J118" s="936"/>
      <c r="K118" s="936"/>
      <c r="L118" s="936"/>
      <c r="M118" s="936"/>
      <c r="N118" s="936"/>
      <c r="O118" s="936"/>
      <c r="P118" s="936"/>
      <c r="Q118" s="936"/>
      <c r="R118" s="936"/>
      <c r="S118" s="936"/>
      <c r="T118" s="936"/>
      <c r="U118" s="936"/>
      <c r="V118" s="936"/>
      <c r="W118" s="936"/>
      <c r="X118" s="936"/>
      <c r="Y118" s="936"/>
      <c r="Z118" s="937"/>
      <c r="AA118" s="935" t="s">
        <v>435</v>
      </c>
      <c r="AB118" s="936"/>
      <c r="AC118" s="936"/>
      <c r="AD118" s="936"/>
      <c r="AE118" s="937"/>
      <c r="AF118" s="935" t="s">
        <v>436</v>
      </c>
      <c r="AG118" s="936"/>
      <c r="AH118" s="936"/>
      <c r="AI118" s="936"/>
      <c r="AJ118" s="937"/>
      <c r="AK118" s="935" t="s">
        <v>305</v>
      </c>
      <c r="AL118" s="936"/>
      <c r="AM118" s="936"/>
      <c r="AN118" s="936"/>
      <c r="AO118" s="937"/>
      <c r="AP118" s="1013" t="s">
        <v>437</v>
      </c>
      <c r="AQ118" s="1014"/>
      <c r="AR118" s="1014"/>
      <c r="AS118" s="1014"/>
      <c r="AT118" s="1015"/>
      <c r="AU118" s="951"/>
      <c r="AV118" s="952"/>
      <c r="AW118" s="952"/>
      <c r="AX118" s="952"/>
      <c r="AY118" s="952"/>
      <c r="AZ118" s="1016" t="s">
        <v>467</v>
      </c>
      <c r="BA118" s="1008"/>
      <c r="BB118" s="1008"/>
      <c r="BC118" s="1008"/>
      <c r="BD118" s="1008"/>
      <c r="BE118" s="1008"/>
      <c r="BF118" s="1008"/>
      <c r="BG118" s="1008"/>
      <c r="BH118" s="1008"/>
      <c r="BI118" s="1008"/>
      <c r="BJ118" s="1008"/>
      <c r="BK118" s="1008"/>
      <c r="BL118" s="1008"/>
      <c r="BM118" s="1008"/>
      <c r="BN118" s="1008"/>
      <c r="BO118" s="1008"/>
      <c r="BP118" s="1009"/>
      <c r="BQ118" s="1042" t="s">
        <v>392</v>
      </c>
      <c r="BR118" s="1043"/>
      <c r="BS118" s="1043"/>
      <c r="BT118" s="1043"/>
      <c r="BU118" s="1043"/>
      <c r="BV118" s="1043" t="s">
        <v>127</v>
      </c>
      <c r="BW118" s="1043"/>
      <c r="BX118" s="1043"/>
      <c r="BY118" s="1043"/>
      <c r="BZ118" s="1043"/>
      <c r="CA118" s="1043" t="s">
        <v>127</v>
      </c>
      <c r="CB118" s="1043"/>
      <c r="CC118" s="1043"/>
      <c r="CD118" s="1043"/>
      <c r="CE118" s="1043"/>
      <c r="CF118" s="963" t="s">
        <v>127</v>
      </c>
      <c r="CG118" s="964"/>
      <c r="CH118" s="964"/>
      <c r="CI118" s="964"/>
      <c r="CJ118" s="964"/>
      <c r="CK118" s="991"/>
      <c r="CL118" s="992"/>
      <c r="CM118" s="965" t="s">
        <v>468</v>
      </c>
      <c r="CN118" s="966"/>
      <c r="CO118" s="966"/>
      <c r="CP118" s="966"/>
      <c r="CQ118" s="966"/>
      <c r="CR118" s="966"/>
      <c r="CS118" s="966"/>
      <c r="CT118" s="966"/>
      <c r="CU118" s="966"/>
      <c r="CV118" s="966"/>
      <c r="CW118" s="966"/>
      <c r="CX118" s="966"/>
      <c r="CY118" s="966"/>
      <c r="CZ118" s="966"/>
      <c r="DA118" s="966"/>
      <c r="DB118" s="966"/>
      <c r="DC118" s="966"/>
      <c r="DD118" s="966"/>
      <c r="DE118" s="966"/>
      <c r="DF118" s="967"/>
      <c r="DG118" s="1001" t="s">
        <v>392</v>
      </c>
      <c r="DH118" s="1002"/>
      <c r="DI118" s="1002"/>
      <c r="DJ118" s="1002"/>
      <c r="DK118" s="1003"/>
      <c r="DL118" s="1004" t="s">
        <v>127</v>
      </c>
      <c r="DM118" s="1002"/>
      <c r="DN118" s="1002"/>
      <c r="DO118" s="1002"/>
      <c r="DP118" s="1003"/>
      <c r="DQ118" s="1004" t="s">
        <v>127</v>
      </c>
      <c r="DR118" s="1002"/>
      <c r="DS118" s="1002"/>
      <c r="DT118" s="1002"/>
      <c r="DU118" s="1003"/>
      <c r="DV118" s="1005" t="s">
        <v>127</v>
      </c>
      <c r="DW118" s="1006"/>
      <c r="DX118" s="1006"/>
      <c r="DY118" s="1006"/>
      <c r="DZ118" s="1007"/>
    </row>
    <row r="119" spans="1:130" s="228" customFormat="1" ht="26.25" customHeight="1" x14ac:dyDescent="0.2">
      <c r="A119" s="1099" t="s">
        <v>441</v>
      </c>
      <c r="B119" s="990"/>
      <c r="C119" s="972" t="s">
        <v>442</v>
      </c>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1"/>
      <c r="AA119" s="942" t="s">
        <v>392</v>
      </c>
      <c r="AB119" s="943"/>
      <c r="AC119" s="943"/>
      <c r="AD119" s="943"/>
      <c r="AE119" s="944"/>
      <c r="AF119" s="945" t="s">
        <v>392</v>
      </c>
      <c r="AG119" s="943"/>
      <c r="AH119" s="943"/>
      <c r="AI119" s="943"/>
      <c r="AJ119" s="944"/>
      <c r="AK119" s="945" t="s">
        <v>127</v>
      </c>
      <c r="AL119" s="943"/>
      <c r="AM119" s="943"/>
      <c r="AN119" s="943"/>
      <c r="AO119" s="944"/>
      <c r="AP119" s="946" t="s">
        <v>392</v>
      </c>
      <c r="AQ119" s="947"/>
      <c r="AR119" s="947"/>
      <c r="AS119" s="947"/>
      <c r="AT119" s="948"/>
      <c r="AU119" s="953"/>
      <c r="AV119" s="954"/>
      <c r="AW119" s="954"/>
      <c r="AX119" s="954"/>
      <c r="AY119" s="954"/>
      <c r="AZ119" s="249" t="s">
        <v>186</v>
      </c>
      <c r="BA119" s="249"/>
      <c r="BB119" s="249"/>
      <c r="BC119" s="249"/>
      <c r="BD119" s="249"/>
      <c r="BE119" s="249"/>
      <c r="BF119" s="249"/>
      <c r="BG119" s="249"/>
      <c r="BH119" s="249"/>
      <c r="BI119" s="249"/>
      <c r="BJ119" s="249"/>
      <c r="BK119" s="249"/>
      <c r="BL119" s="249"/>
      <c r="BM119" s="249"/>
      <c r="BN119" s="249"/>
      <c r="BO119" s="1020" t="s">
        <v>469</v>
      </c>
      <c r="BP119" s="1048"/>
      <c r="BQ119" s="1042">
        <v>60729504</v>
      </c>
      <c r="BR119" s="1043"/>
      <c r="BS119" s="1043"/>
      <c r="BT119" s="1043"/>
      <c r="BU119" s="1043"/>
      <c r="BV119" s="1043">
        <v>59516022</v>
      </c>
      <c r="BW119" s="1043"/>
      <c r="BX119" s="1043"/>
      <c r="BY119" s="1043"/>
      <c r="BZ119" s="1043"/>
      <c r="CA119" s="1043">
        <v>58068854</v>
      </c>
      <c r="CB119" s="1043"/>
      <c r="CC119" s="1043"/>
      <c r="CD119" s="1043"/>
      <c r="CE119" s="1043"/>
      <c r="CF119" s="1044"/>
      <c r="CG119" s="1045"/>
      <c r="CH119" s="1045"/>
      <c r="CI119" s="1045"/>
      <c r="CJ119" s="1046"/>
      <c r="CK119" s="993"/>
      <c r="CL119" s="994"/>
      <c r="CM119" s="1016" t="s">
        <v>470</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47" t="s">
        <v>392</v>
      </c>
      <c r="DH119" s="1029"/>
      <c r="DI119" s="1029"/>
      <c r="DJ119" s="1029"/>
      <c r="DK119" s="1030"/>
      <c r="DL119" s="1028" t="s">
        <v>127</v>
      </c>
      <c r="DM119" s="1029"/>
      <c r="DN119" s="1029"/>
      <c r="DO119" s="1029"/>
      <c r="DP119" s="1030"/>
      <c r="DQ119" s="1028" t="s">
        <v>127</v>
      </c>
      <c r="DR119" s="1029"/>
      <c r="DS119" s="1029"/>
      <c r="DT119" s="1029"/>
      <c r="DU119" s="1030"/>
      <c r="DV119" s="1031" t="s">
        <v>392</v>
      </c>
      <c r="DW119" s="1032"/>
      <c r="DX119" s="1032"/>
      <c r="DY119" s="1032"/>
      <c r="DZ119" s="1033"/>
    </row>
    <row r="120" spans="1:130" s="228" customFormat="1" ht="26.25" customHeight="1" x14ac:dyDescent="0.2">
      <c r="A120" s="1100"/>
      <c r="B120" s="992"/>
      <c r="C120" s="965" t="s">
        <v>447</v>
      </c>
      <c r="D120" s="966"/>
      <c r="E120" s="966"/>
      <c r="F120" s="966"/>
      <c r="G120" s="966"/>
      <c r="H120" s="966"/>
      <c r="I120" s="966"/>
      <c r="J120" s="966"/>
      <c r="K120" s="966"/>
      <c r="L120" s="966"/>
      <c r="M120" s="966"/>
      <c r="N120" s="966"/>
      <c r="O120" s="966"/>
      <c r="P120" s="966"/>
      <c r="Q120" s="966"/>
      <c r="R120" s="966"/>
      <c r="S120" s="966"/>
      <c r="T120" s="966"/>
      <c r="U120" s="966"/>
      <c r="V120" s="966"/>
      <c r="W120" s="966"/>
      <c r="X120" s="966"/>
      <c r="Y120" s="966"/>
      <c r="Z120" s="967"/>
      <c r="AA120" s="1001" t="s">
        <v>127</v>
      </c>
      <c r="AB120" s="1002"/>
      <c r="AC120" s="1002"/>
      <c r="AD120" s="1002"/>
      <c r="AE120" s="1003"/>
      <c r="AF120" s="1004" t="s">
        <v>127</v>
      </c>
      <c r="AG120" s="1002"/>
      <c r="AH120" s="1002"/>
      <c r="AI120" s="1002"/>
      <c r="AJ120" s="1003"/>
      <c r="AK120" s="1004" t="s">
        <v>127</v>
      </c>
      <c r="AL120" s="1002"/>
      <c r="AM120" s="1002"/>
      <c r="AN120" s="1002"/>
      <c r="AO120" s="1003"/>
      <c r="AP120" s="1005" t="s">
        <v>127</v>
      </c>
      <c r="AQ120" s="1006"/>
      <c r="AR120" s="1006"/>
      <c r="AS120" s="1006"/>
      <c r="AT120" s="1007"/>
      <c r="AU120" s="1034" t="s">
        <v>471</v>
      </c>
      <c r="AV120" s="1035"/>
      <c r="AW120" s="1035"/>
      <c r="AX120" s="1035"/>
      <c r="AY120" s="1036"/>
      <c r="AZ120" s="972" t="s">
        <v>472</v>
      </c>
      <c r="BA120" s="940"/>
      <c r="BB120" s="940"/>
      <c r="BC120" s="940"/>
      <c r="BD120" s="940"/>
      <c r="BE120" s="940"/>
      <c r="BF120" s="940"/>
      <c r="BG120" s="940"/>
      <c r="BH120" s="940"/>
      <c r="BI120" s="940"/>
      <c r="BJ120" s="940"/>
      <c r="BK120" s="940"/>
      <c r="BL120" s="940"/>
      <c r="BM120" s="940"/>
      <c r="BN120" s="940"/>
      <c r="BO120" s="940"/>
      <c r="BP120" s="941"/>
      <c r="BQ120" s="973">
        <v>10940525</v>
      </c>
      <c r="BR120" s="974"/>
      <c r="BS120" s="974"/>
      <c r="BT120" s="974"/>
      <c r="BU120" s="974"/>
      <c r="BV120" s="974">
        <v>10293978</v>
      </c>
      <c r="BW120" s="974"/>
      <c r="BX120" s="974"/>
      <c r="BY120" s="974"/>
      <c r="BZ120" s="974"/>
      <c r="CA120" s="974">
        <v>11892494</v>
      </c>
      <c r="CB120" s="974"/>
      <c r="CC120" s="974"/>
      <c r="CD120" s="974"/>
      <c r="CE120" s="974"/>
      <c r="CF120" s="987">
        <v>64</v>
      </c>
      <c r="CG120" s="988"/>
      <c r="CH120" s="988"/>
      <c r="CI120" s="988"/>
      <c r="CJ120" s="988"/>
      <c r="CK120" s="1049" t="s">
        <v>473</v>
      </c>
      <c r="CL120" s="1050"/>
      <c r="CM120" s="1050"/>
      <c r="CN120" s="1050"/>
      <c r="CO120" s="1051"/>
      <c r="CP120" s="1057" t="s">
        <v>408</v>
      </c>
      <c r="CQ120" s="1058"/>
      <c r="CR120" s="1058"/>
      <c r="CS120" s="1058"/>
      <c r="CT120" s="1058"/>
      <c r="CU120" s="1058"/>
      <c r="CV120" s="1058"/>
      <c r="CW120" s="1058"/>
      <c r="CX120" s="1058"/>
      <c r="CY120" s="1058"/>
      <c r="CZ120" s="1058"/>
      <c r="DA120" s="1058"/>
      <c r="DB120" s="1058"/>
      <c r="DC120" s="1058"/>
      <c r="DD120" s="1058"/>
      <c r="DE120" s="1058"/>
      <c r="DF120" s="1059"/>
      <c r="DG120" s="973" t="s">
        <v>127</v>
      </c>
      <c r="DH120" s="974"/>
      <c r="DI120" s="974"/>
      <c r="DJ120" s="974"/>
      <c r="DK120" s="974"/>
      <c r="DL120" s="974">
        <v>17627815</v>
      </c>
      <c r="DM120" s="974"/>
      <c r="DN120" s="974"/>
      <c r="DO120" s="974"/>
      <c r="DP120" s="974"/>
      <c r="DQ120" s="974">
        <v>16804088</v>
      </c>
      <c r="DR120" s="974"/>
      <c r="DS120" s="974"/>
      <c r="DT120" s="974"/>
      <c r="DU120" s="974"/>
      <c r="DV120" s="975">
        <v>90.4</v>
      </c>
      <c r="DW120" s="975"/>
      <c r="DX120" s="975"/>
      <c r="DY120" s="975"/>
      <c r="DZ120" s="976"/>
    </row>
    <row r="121" spans="1:130" s="228" customFormat="1" ht="26.25" customHeight="1" x14ac:dyDescent="0.2">
      <c r="A121" s="1100"/>
      <c r="B121" s="992"/>
      <c r="C121" s="1017" t="s">
        <v>474</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1001" t="s">
        <v>127</v>
      </c>
      <c r="AB121" s="1002"/>
      <c r="AC121" s="1002"/>
      <c r="AD121" s="1002"/>
      <c r="AE121" s="1003"/>
      <c r="AF121" s="1004" t="s">
        <v>392</v>
      </c>
      <c r="AG121" s="1002"/>
      <c r="AH121" s="1002"/>
      <c r="AI121" s="1002"/>
      <c r="AJ121" s="1003"/>
      <c r="AK121" s="1004" t="s">
        <v>127</v>
      </c>
      <c r="AL121" s="1002"/>
      <c r="AM121" s="1002"/>
      <c r="AN121" s="1002"/>
      <c r="AO121" s="1003"/>
      <c r="AP121" s="1005" t="s">
        <v>392</v>
      </c>
      <c r="AQ121" s="1006"/>
      <c r="AR121" s="1006"/>
      <c r="AS121" s="1006"/>
      <c r="AT121" s="1007"/>
      <c r="AU121" s="1037"/>
      <c r="AV121" s="1038"/>
      <c r="AW121" s="1038"/>
      <c r="AX121" s="1038"/>
      <c r="AY121" s="1039"/>
      <c r="AZ121" s="965" t="s">
        <v>475</v>
      </c>
      <c r="BA121" s="966"/>
      <c r="BB121" s="966"/>
      <c r="BC121" s="966"/>
      <c r="BD121" s="966"/>
      <c r="BE121" s="966"/>
      <c r="BF121" s="966"/>
      <c r="BG121" s="966"/>
      <c r="BH121" s="966"/>
      <c r="BI121" s="966"/>
      <c r="BJ121" s="966"/>
      <c r="BK121" s="966"/>
      <c r="BL121" s="966"/>
      <c r="BM121" s="966"/>
      <c r="BN121" s="966"/>
      <c r="BO121" s="966"/>
      <c r="BP121" s="967"/>
      <c r="BQ121" s="968">
        <v>3276773</v>
      </c>
      <c r="BR121" s="969"/>
      <c r="BS121" s="969"/>
      <c r="BT121" s="969"/>
      <c r="BU121" s="969"/>
      <c r="BV121" s="969">
        <v>3005788</v>
      </c>
      <c r="BW121" s="969"/>
      <c r="BX121" s="969"/>
      <c r="BY121" s="969"/>
      <c r="BZ121" s="969"/>
      <c r="CA121" s="969">
        <v>3652117</v>
      </c>
      <c r="CB121" s="969"/>
      <c r="CC121" s="969"/>
      <c r="CD121" s="969"/>
      <c r="CE121" s="969"/>
      <c r="CF121" s="963">
        <v>19.7</v>
      </c>
      <c r="CG121" s="964"/>
      <c r="CH121" s="964"/>
      <c r="CI121" s="964"/>
      <c r="CJ121" s="964"/>
      <c r="CK121" s="1052"/>
      <c r="CL121" s="1053"/>
      <c r="CM121" s="1053"/>
      <c r="CN121" s="1053"/>
      <c r="CO121" s="1054"/>
      <c r="CP121" s="1062" t="s">
        <v>476</v>
      </c>
      <c r="CQ121" s="1063"/>
      <c r="CR121" s="1063"/>
      <c r="CS121" s="1063"/>
      <c r="CT121" s="1063"/>
      <c r="CU121" s="1063"/>
      <c r="CV121" s="1063"/>
      <c r="CW121" s="1063"/>
      <c r="CX121" s="1063"/>
      <c r="CY121" s="1063"/>
      <c r="CZ121" s="1063"/>
      <c r="DA121" s="1063"/>
      <c r="DB121" s="1063"/>
      <c r="DC121" s="1063"/>
      <c r="DD121" s="1063"/>
      <c r="DE121" s="1063"/>
      <c r="DF121" s="1064"/>
      <c r="DG121" s="968">
        <v>241988</v>
      </c>
      <c r="DH121" s="969"/>
      <c r="DI121" s="969"/>
      <c r="DJ121" s="969"/>
      <c r="DK121" s="969"/>
      <c r="DL121" s="969">
        <v>228501</v>
      </c>
      <c r="DM121" s="969"/>
      <c r="DN121" s="969"/>
      <c r="DO121" s="969"/>
      <c r="DP121" s="969"/>
      <c r="DQ121" s="969">
        <v>214287</v>
      </c>
      <c r="DR121" s="969"/>
      <c r="DS121" s="969"/>
      <c r="DT121" s="969"/>
      <c r="DU121" s="969"/>
      <c r="DV121" s="970">
        <v>1.2</v>
      </c>
      <c r="DW121" s="970"/>
      <c r="DX121" s="970"/>
      <c r="DY121" s="970"/>
      <c r="DZ121" s="971"/>
    </row>
    <row r="122" spans="1:130" s="228" customFormat="1" ht="26.25" customHeight="1" x14ac:dyDescent="0.2">
      <c r="A122" s="1100"/>
      <c r="B122" s="992"/>
      <c r="C122" s="965" t="s">
        <v>457</v>
      </c>
      <c r="D122" s="966"/>
      <c r="E122" s="966"/>
      <c r="F122" s="966"/>
      <c r="G122" s="966"/>
      <c r="H122" s="966"/>
      <c r="I122" s="966"/>
      <c r="J122" s="966"/>
      <c r="K122" s="966"/>
      <c r="L122" s="966"/>
      <c r="M122" s="966"/>
      <c r="N122" s="966"/>
      <c r="O122" s="966"/>
      <c r="P122" s="966"/>
      <c r="Q122" s="966"/>
      <c r="R122" s="966"/>
      <c r="S122" s="966"/>
      <c r="T122" s="966"/>
      <c r="U122" s="966"/>
      <c r="V122" s="966"/>
      <c r="W122" s="966"/>
      <c r="X122" s="966"/>
      <c r="Y122" s="966"/>
      <c r="Z122" s="967"/>
      <c r="AA122" s="1001" t="s">
        <v>127</v>
      </c>
      <c r="AB122" s="1002"/>
      <c r="AC122" s="1002"/>
      <c r="AD122" s="1002"/>
      <c r="AE122" s="1003"/>
      <c r="AF122" s="1004" t="s">
        <v>127</v>
      </c>
      <c r="AG122" s="1002"/>
      <c r="AH122" s="1002"/>
      <c r="AI122" s="1002"/>
      <c r="AJ122" s="1003"/>
      <c r="AK122" s="1004" t="s">
        <v>127</v>
      </c>
      <c r="AL122" s="1002"/>
      <c r="AM122" s="1002"/>
      <c r="AN122" s="1002"/>
      <c r="AO122" s="1003"/>
      <c r="AP122" s="1005" t="s">
        <v>127</v>
      </c>
      <c r="AQ122" s="1006"/>
      <c r="AR122" s="1006"/>
      <c r="AS122" s="1006"/>
      <c r="AT122" s="1007"/>
      <c r="AU122" s="1037"/>
      <c r="AV122" s="1038"/>
      <c r="AW122" s="1038"/>
      <c r="AX122" s="1038"/>
      <c r="AY122" s="1039"/>
      <c r="AZ122" s="1016" t="s">
        <v>477</v>
      </c>
      <c r="BA122" s="1008"/>
      <c r="BB122" s="1008"/>
      <c r="BC122" s="1008"/>
      <c r="BD122" s="1008"/>
      <c r="BE122" s="1008"/>
      <c r="BF122" s="1008"/>
      <c r="BG122" s="1008"/>
      <c r="BH122" s="1008"/>
      <c r="BI122" s="1008"/>
      <c r="BJ122" s="1008"/>
      <c r="BK122" s="1008"/>
      <c r="BL122" s="1008"/>
      <c r="BM122" s="1008"/>
      <c r="BN122" s="1008"/>
      <c r="BO122" s="1008"/>
      <c r="BP122" s="1009"/>
      <c r="BQ122" s="1042">
        <v>40880030</v>
      </c>
      <c r="BR122" s="1043"/>
      <c r="BS122" s="1043"/>
      <c r="BT122" s="1043"/>
      <c r="BU122" s="1043"/>
      <c r="BV122" s="1043">
        <v>41124182</v>
      </c>
      <c r="BW122" s="1043"/>
      <c r="BX122" s="1043"/>
      <c r="BY122" s="1043"/>
      <c r="BZ122" s="1043"/>
      <c r="CA122" s="1043">
        <v>38397926</v>
      </c>
      <c r="CB122" s="1043"/>
      <c r="CC122" s="1043"/>
      <c r="CD122" s="1043"/>
      <c r="CE122" s="1043"/>
      <c r="CF122" s="1060">
        <v>206.7</v>
      </c>
      <c r="CG122" s="1061"/>
      <c r="CH122" s="1061"/>
      <c r="CI122" s="1061"/>
      <c r="CJ122" s="1061"/>
      <c r="CK122" s="1052"/>
      <c r="CL122" s="1053"/>
      <c r="CM122" s="1053"/>
      <c r="CN122" s="1053"/>
      <c r="CO122" s="1054"/>
      <c r="CP122" s="1062" t="s">
        <v>413</v>
      </c>
      <c r="CQ122" s="1063"/>
      <c r="CR122" s="1063"/>
      <c r="CS122" s="1063"/>
      <c r="CT122" s="1063"/>
      <c r="CU122" s="1063"/>
      <c r="CV122" s="1063"/>
      <c r="CW122" s="1063"/>
      <c r="CX122" s="1063"/>
      <c r="CY122" s="1063"/>
      <c r="CZ122" s="1063"/>
      <c r="DA122" s="1063"/>
      <c r="DB122" s="1063"/>
      <c r="DC122" s="1063"/>
      <c r="DD122" s="1063"/>
      <c r="DE122" s="1063"/>
      <c r="DF122" s="1064"/>
      <c r="DG122" s="968">
        <v>73013</v>
      </c>
      <c r="DH122" s="969"/>
      <c r="DI122" s="969"/>
      <c r="DJ122" s="969"/>
      <c r="DK122" s="969"/>
      <c r="DL122" s="969">
        <v>59932</v>
      </c>
      <c r="DM122" s="969"/>
      <c r="DN122" s="969"/>
      <c r="DO122" s="969"/>
      <c r="DP122" s="969"/>
      <c r="DQ122" s="969">
        <v>40843</v>
      </c>
      <c r="DR122" s="969"/>
      <c r="DS122" s="969"/>
      <c r="DT122" s="969"/>
      <c r="DU122" s="969"/>
      <c r="DV122" s="970">
        <v>0.2</v>
      </c>
      <c r="DW122" s="970"/>
      <c r="DX122" s="970"/>
      <c r="DY122" s="970"/>
      <c r="DZ122" s="971"/>
    </row>
    <row r="123" spans="1:130" s="228" customFormat="1" ht="26.25" customHeight="1" x14ac:dyDescent="0.2">
      <c r="A123" s="1100"/>
      <c r="B123" s="992"/>
      <c r="C123" s="965" t="s">
        <v>463</v>
      </c>
      <c r="D123" s="966"/>
      <c r="E123" s="966"/>
      <c r="F123" s="966"/>
      <c r="G123" s="966"/>
      <c r="H123" s="966"/>
      <c r="I123" s="966"/>
      <c r="J123" s="966"/>
      <c r="K123" s="966"/>
      <c r="L123" s="966"/>
      <c r="M123" s="966"/>
      <c r="N123" s="966"/>
      <c r="O123" s="966"/>
      <c r="P123" s="966"/>
      <c r="Q123" s="966"/>
      <c r="R123" s="966"/>
      <c r="S123" s="966"/>
      <c r="T123" s="966"/>
      <c r="U123" s="966"/>
      <c r="V123" s="966"/>
      <c r="W123" s="966"/>
      <c r="X123" s="966"/>
      <c r="Y123" s="966"/>
      <c r="Z123" s="967"/>
      <c r="AA123" s="1001" t="s">
        <v>127</v>
      </c>
      <c r="AB123" s="1002"/>
      <c r="AC123" s="1002"/>
      <c r="AD123" s="1002"/>
      <c r="AE123" s="1003"/>
      <c r="AF123" s="1004" t="s">
        <v>127</v>
      </c>
      <c r="AG123" s="1002"/>
      <c r="AH123" s="1002"/>
      <c r="AI123" s="1002"/>
      <c r="AJ123" s="1003"/>
      <c r="AK123" s="1004" t="s">
        <v>392</v>
      </c>
      <c r="AL123" s="1002"/>
      <c r="AM123" s="1002"/>
      <c r="AN123" s="1002"/>
      <c r="AO123" s="1003"/>
      <c r="AP123" s="1005" t="s">
        <v>127</v>
      </c>
      <c r="AQ123" s="1006"/>
      <c r="AR123" s="1006"/>
      <c r="AS123" s="1006"/>
      <c r="AT123" s="1007"/>
      <c r="AU123" s="1040"/>
      <c r="AV123" s="1041"/>
      <c r="AW123" s="1041"/>
      <c r="AX123" s="1041"/>
      <c r="AY123" s="1041"/>
      <c r="AZ123" s="249" t="s">
        <v>186</v>
      </c>
      <c r="BA123" s="249"/>
      <c r="BB123" s="249"/>
      <c r="BC123" s="249"/>
      <c r="BD123" s="249"/>
      <c r="BE123" s="249"/>
      <c r="BF123" s="249"/>
      <c r="BG123" s="249"/>
      <c r="BH123" s="249"/>
      <c r="BI123" s="249"/>
      <c r="BJ123" s="249"/>
      <c r="BK123" s="249"/>
      <c r="BL123" s="249"/>
      <c r="BM123" s="249"/>
      <c r="BN123" s="249"/>
      <c r="BO123" s="1020" t="s">
        <v>478</v>
      </c>
      <c r="BP123" s="1048"/>
      <c r="BQ123" s="1106">
        <v>55097328</v>
      </c>
      <c r="BR123" s="1107"/>
      <c r="BS123" s="1107"/>
      <c r="BT123" s="1107"/>
      <c r="BU123" s="1107"/>
      <c r="BV123" s="1107">
        <v>54423948</v>
      </c>
      <c r="BW123" s="1107"/>
      <c r="BX123" s="1107"/>
      <c r="BY123" s="1107"/>
      <c r="BZ123" s="1107"/>
      <c r="CA123" s="1107">
        <v>53942537</v>
      </c>
      <c r="CB123" s="1107"/>
      <c r="CC123" s="1107"/>
      <c r="CD123" s="1107"/>
      <c r="CE123" s="1107"/>
      <c r="CF123" s="1044"/>
      <c r="CG123" s="1045"/>
      <c r="CH123" s="1045"/>
      <c r="CI123" s="1045"/>
      <c r="CJ123" s="1046"/>
      <c r="CK123" s="1052"/>
      <c r="CL123" s="1053"/>
      <c r="CM123" s="1053"/>
      <c r="CN123" s="1053"/>
      <c r="CO123" s="1054"/>
      <c r="CP123" s="1062" t="s">
        <v>403</v>
      </c>
      <c r="CQ123" s="1063"/>
      <c r="CR123" s="1063"/>
      <c r="CS123" s="1063"/>
      <c r="CT123" s="1063"/>
      <c r="CU123" s="1063"/>
      <c r="CV123" s="1063"/>
      <c r="CW123" s="1063"/>
      <c r="CX123" s="1063"/>
      <c r="CY123" s="1063"/>
      <c r="CZ123" s="1063"/>
      <c r="DA123" s="1063"/>
      <c r="DB123" s="1063"/>
      <c r="DC123" s="1063"/>
      <c r="DD123" s="1063"/>
      <c r="DE123" s="1063"/>
      <c r="DF123" s="1064"/>
      <c r="DG123" s="1001">
        <v>47309</v>
      </c>
      <c r="DH123" s="1002"/>
      <c r="DI123" s="1002"/>
      <c r="DJ123" s="1002"/>
      <c r="DK123" s="1003"/>
      <c r="DL123" s="1004">
        <v>41503</v>
      </c>
      <c r="DM123" s="1002"/>
      <c r="DN123" s="1002"/>
      <c r="DO123" s="1002"/>
      <c r="DP123" s="1003"/>
      <c r="DQ123" s="1004">
        <v>3598</v>
      </c>
      <c r="DR123" s="1002"/>
      <c r="DS123" s="1002"/>
      <c r="DT123" s="1002"/>
      <c r="DU123" s="1003"/>
      <c r="DV123" s="1005">
        <v>0</v>
      </c>
      <c r="DW123" s="1006"/>
      <c r="DX123" s="1006"/>
      <c r="DY123" s="1006"/>
      <c r="DZ123" s="1007"/>
    </row>
    <row r="124" spans="1:130" s="228" customFormat="1" ht="26.25" customHeight="1" thickBot="1" x14ac:dyDescent="0.25">
      <c r="A124" s="1100"/>
      <c r="B124" s="992"/>
      <c r="C124" s="965" t="s">
        <v>466</v>
      </c>
      <c r="D124" s="966"/>
      <c r="E124" s="966"/>
      <c r="F124" s="966"/>
      <c r="G124" s="966"/>
      <c r="H124" s="966"/>
      <c r="I124" s="966"/>
      <c r="J124" s="966"/>
      <c r="K124" s="966"/>
      <c r="L124" s="966"/>
      <c r="M124" s="966"/>
      <c r="N124" s="966"/>
      <c r="O124" s="966"/>
      <c r="P124" s="966"/>
      <c r="Q124" s="966"/>
      <c r="R124" s="966"/>
      <c r="S124" s="966"/>
      <c r="T124" s="966"/>
      <c r="U124" s="966"/>
      <c r="V124" s="966"/>
      <c r="W124" s="966"/>
      <c r="X124" s="966"/>
      <c r="Y124" s="966"/>
      <c r="Z124" s="967"/>
      <c r="AA124" s="1001" t="s">
        <v>392</v>
      </c>
      <c r="AB124" s="1002"/>
      <c r="AC124" s="1002"/>
      <c r="AD124" s="1002"/>
      <c r="AE124" s="1003"/>
      <c r="AF124" s="1004" t="s">
        <v>127</v>
      </c>
      <c r="AG124" s="1002"/>
      <c r="AH124" s="1002"/>
      <c r="AI124" s="1002"/>
      <c r="AJ124" s="1003"/>
      <c r="AK124" s="1004" t="s">
        <v>127</v>
      </c>
      <c r="AL124" s="1002"/>
      <c r="AM124" s="1002"/>
      <c r="AN124" s="1002"/>
      <c r="AO124" s="1003"/>
      <c r="AP124" s="1005" t="s">
        <v>127</v>
      </c>
      <c r="AQ124" s="1006"/>
      <c r="AR124" s="1006"/>
      <c r="AS124" s="1006"/>
      <c r="AT124" s="1007"/>
      <c r="AU124" s="1102" t="s">
        <v>479</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v>31.9</v>
      </c>
      <c r="BR124" s="1070"/>
      <c r="BS124" s="1070"/>
      <c r="BT124" s="1070"/>
      <c r="BU124" s="1070"/>
      <c r="BV124" s="1070">
        <v>28.4</v>
      </c>
      <c r="BW124" s="1070"/>
      <c r="BX124" s="1070"/>
      <c r="BY124" s="1070"/>
      <c r="BZ124" s="1070"/>
      <c r="CA124" s="1070">
        <v>22.2</v>
      </c>
      <c r="CB124" s="1070"/>
      <c r="CC124" s="1070"/>
      <c r="CD124" s="1070"/>
      <c r="CE124" s="1070"/>
      <c r="CF124" s="1071"/>
      <c r="CG124" s="1072"/>
      <c r="CH124" s="1072"/>
      <c r="CI124" s="1072"/>
      <c r="CJ124" s="1073"/>
      <c r="CK124" s="1055"/>
      <c r="CL124" s="1055"/>
      <c r="CM124" s="1055"/>
      <c r="CN124" s="1055"/>
      <c r="CO124" s="1056"/>
      <c r="CP124" s="1062" t="s">
        <v>480</v>
      </c>
      <c r="CQ124" s="1063"/>
      <c r="CR124" s="1063"/>
      <c r="CS124" s="1063"/>
      <c r="CT124" s="1063"/>
      <c r="CU124" s="1063"/>
      <c r="CV124" s="1063"/>
      <c r="CW124" s="1063"/>
      <c r="CX124" s="1063"/>
      <c r="CY124" s="1063"/>
      <c r="CZ124" s="1063"/>
      <c r="DA124" s="1063"/>
      <c r="DB124" s="1063"/>
      <c r="DC124" s="1063"/>
      <c r="DD124" s="1063"/>
      <c r="DE124" s="1063"/>
      <c r="DF124" s="1064"/>
      <c r="DG124" s="1047">
        <v>17720276</v>
      </c>
      <c r="DH124" s="1029"/>
      <c r="DI124" s="1029"/>
      <c r="DJ124" s="1029"/>
      <c r="DK124" s="1030"/>
      <c r="DL124" s="1028" t="s">
        <v>127</v>
      </c>
      <c r="DM124" s="1029"/>
      <c r="DN124" s="1029"/>
      <c r="DO124" s="1029"/>
      <c r="DP124" s="1030"/>
      <c r="DQ124" s="1028" t="s">
        <v>392</v>
      </c>
      <c r="DR124" s="1029"/>
      <c r="DS124" s="1029"/>
      <c r="DT124" s="1029"/>
      <c r="DU124" s="1030"/>
      <c r="DV124" s="1031" t="s">
        <v>392</v>
      </c>
      <c r="DW124" s="1032"/>
      <c r="DX124" s="1032"/>
      <c r="DY124" s="1032"/>
      <c r="DZ124" s="1033"/>
    </row>
    <row r="125" spans="1:130" s="228" customFormat="1" ht="26.25" customHeight="1" x14ac:dyDescent="0.2">
      <c r="A125" s="1100"/>
      <c r="B125" s="992"/>
      <c r="C125" s="965" t="s">
        <v>468</v>
      </c>
      <c r="D125" s="966"/>
      <c r="E125" s="966"/>
      <c r="F125" s="966"/>
      <c r="G125" s="966"/>
      <c r="H125" s="966"/>
      <c r="I125" s="966"/>
      <c r="J125" s="966"/>
      <c r="K125" s="966"/>
      <c r="L125" s="966"/>
      <c r="M125" s="966"/>
      <c r="N125" s="966"/>
      <c r="O125" s="966"/>
      <c r="P125" s="966"/>
      <c r="Q125" s="966"/>
      <c r="R125" s="966"/>
      <c r="S125" s="966"/>
      <c r="T125" s="966"/>
      <c r="U125" s="966"/>
      <c r="V125" s="966"/>
      <c r="W125" s="966"/>
      <c r="X125" s="966"/>
      <c r="Y125" s="966"/>
      <c r="Z125" s="967"/>
      <c r="AA125" s="1001" t="s">
        <v>392</v>
      </c>
      <c r="AB125" s="1002"/>
      <c r="AC125" s="1002"/>
      <c r="AD125" s="1002"/>
      <c r="AE125" s="1003"/>
      <c r="AF125" s="1004" t="s">
        <v>127</v>
      </c>
      <c r="AG125" s="1002"/>
      <c r="AH125" s="1002"/>
      <c r="AI125" s="1002"/>
      <c r="AJ125" s="1003"/>
      <c r="AK125" s="1004" t="s">
        <v>127</v>
      </c>
      <c r="AL125" s="1002"/>
      <c r="AM125" s="1002"/>
      <c r="AN125" s="1002"/>
      <c r="AO125" s="1003"/>
      <c r="AP125" s="1005" t="s">
        <v>127</v>
      </c>
      <c r="AQ125" s="1006"/>
      <c r="AR125" s="1006"/>
      <c r="AS125" s="1006"/>
      <c r="AT125" s="1007"/>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65" t="s">
        <v>481</v>
      </c>
      <c r="CL125" s="1050"/>
      <c r="CM125" s="1050"/>
      <c r="CN125" s="1050"/>
      <c r="CO125" s="1051"/>
      <c r="CP125" s="972" t="s">
        <v>482</v>
      </c>
      <c r="CQ125" s="940"/>
      <c r="CR125" s="940"/>
      <c r="CS125" s="940"/>
      <c r="CT125" s="940"/>
      <c r="CU125" s="940"/>
      <c r="CV125" s="940"/>
      <c r="CW125" s="940"/>
      <c r="CX125" s="940"/>
      <c r="CY125" s="940"/>
      <c r="CZ125" s="940"/>
      <c r="DA125" s="940"/>
      <c r="DB125" s="940"/>
      <c r="DC125" s="940"/>
      <c r="DD125" s="940"/>
      <c r="DE125" s="940"/>
      <c r="DF125" s="941"/>
      <c r="DG125" s="973" t="s">
        <v>127</v>
      </c>
      <c r="DH125" s="974"/>
      <c r="DI125" s="974"/>
      <c r="DJ125" s="974"/>
      <c r="DK125" s="974"/>
      <c r="DL125" s="974" t="s">
        <v>392</v>
      </c>
      <c r="DM125" s="974"/>
      <c r="DN125" s="974"/>
      <c r="DO125" s="974"/>
      <c r="DP125" s="974"/>
      <c r="DQ125" s="974" t="s">
        <v>392</v>
      </c>
      <c r="DR125" s="974"/>
      <c r="DS125" s="974"/>
      <c r="DT125" s="974"/>
      <c r="DU125" s="974"/>
      <c r="DV125" s="975" t="s">
        <v>127</v>
      </c>
      <c r="DW125" s="975"/>
      <c r="DX125" s="975"/>
      <c r="DY125" s="975"/>
      <c r="DZ125" s="976"/>
    </row>
    <row r="126" spans="1:130" s="228" customFormat="1" ht="26.25" customHeight="1" thickBot="1" x14ac:dyDescent="0.25">
      <c r="A126" s="1100"/>
      <c r="B126" s="992"/>
      <c r="C126" s="965" t="s">
        <v>470</v>
      </c>
      <c r="D126" s="966"/>
      <c r="E126" s="966"/>
      <c r="F126" s="966"/>
      <c r="G126" s="966"/>
      <c r="H126" s="966"/>
      <c r="I126" s="966"/>
      <c r="J126" s="966"/>
      <c r="K126" s="966"/>
      <c r="L126" s="966"/>
      <c r="M126" s="966"/>
      <c r="N126" s="966"/>
      <c r="O126" s="966"/>
      <c r="P126" s="966"/>
      <c r="Q126" s="966"/>
      <c r="R126" s="966"/>
      <c r="S126" s="966"/>
      <c r="T126" s="966"/>
      <c r="U126" s="966"/>
      <c r="V126" s="966"/>
      <c r="W126" s="966"/>
      <c r="X126" s="966"/>
      <c r="Y126" s="966"/>
      <c r="Z126" s="967"/>
      <c r="AA126" s="1001" t="s">
        <v>127</v>
      </c>
      <c r="AB126" s="1002"/>
      <c r="AC126" s="1002"/>
      <c r="AD126" s="1002"/>
      <c r="AE126" s="1003"/>
      <c r="AF126" s="1004" t="s">
        <v>127</v>
      </c>
      <c r="AG126" s="1002"/>
      <c r="AH126" s="1002"/>
      <c r="AI126" s="1002"/>
      <c r="AJ126" s="1003"/>
      <c r="AK126" s="1004" t="s">
        <v>127</v>
      </c>
      <c r="AL126" s="1002"/>
      <c r="AM126" s="1002"/>
      <c r="AN126" s="1002"/>
      <c r="AO126" s="1003"/>
      <c r="AP126" s="1005" t="s">
        <v>127</v>
      </c>
      <c r="AQ126" s="1006"/>
      <c r="AR126" s="1006"/>
      <c r="AS126" s="1006"/>
      <c r="AT126" s="1007"/>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66"/>
      <c r="CL126" s="1053"/>
      <c r="CM126" s="1053"/>
      <c r="CN126" s="1053"/>
      <c r="CO126" s="1054"/>
      <c r="CP126" s="965" t="s">
        <v>483</v>
      </c>
      <c r="CQ126" s="966"/>
      <c r="CR126" s="966"/>
      <c r="CS126" s="966"/>
      <c r="CT126" s="966"/>
      <c r="CU126" s="966"/>
      <c r="CV126" s="966"/>
      <c r="CW126" s="966"/>
      <c r="CX126" s="966"/>
      <c r="CY126" s="966"/>
      <c r="CZ126" s="966"/>
      <c r="DA126" s="966"/>
      <c r="DB126" s="966"/>
      <c r="DC126" s="966"/>
      <c r="DD126" s="966"/>
      <c r="DE126" s="966"/>
      <c r="DF126" s="967"/>
      <c r="DG126" s="968" t="s">
        <v>127</v>
      </c>
      <c r="DH126" s="969"/>
      <c r="DI126" s="969"/>
      <c r="DJ126" s="969"/>
      <c r="DK126" s="969"/>
      <c r="DL126" s="969" t="s">
        <v>127</v>
      </c>
      <c r="DM126" s="969"/>
      <c r="DN126" s="969"/>
      <c r="DO126" s="969"/>
      <c r="DP126" s="969"/>
      <c r="DQ126" s="969" t="s">
        <v>392</v>
      </c>
      <c r="DR126" s="969"/>
      <c r="DS126" s="969"/>
      <c r="DT126" s="969"/>
      <c r="DU126" s="969"/>
      <c r="DV126" s="970" t="s">
        <v>127</v>
      </c>
      <c r="DW126" s="970"/>
      <c r="DX126" s="970"/>
      <c r="DY126" s="970"/>
      <c r="DZ126" s="971"/>
    </row>
    <row r="127" spans="1:130" s="228" customFormat="1" ht="26.25" customHeight="1" x14ac:dyDescent="0.2">
      <c r="A127" s="1101"/>
      <c r="B127" s="994"/>
      <c r="C127" s="1016" t="s">
        <v>484</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1001">
        <v>7467</v>
      </c>
      <c r="AB127" s="1002"/>
      <c r="AC127" s="1002"/>
      <c r="AD127" s="1002"/>
      <c r="AE127" s="1003"/>
      <c r="AF127" s="1004">
        <v>661</v>
      </c>
      <c r="AG127" s="1002"/>
      <c r="AH127" s="1002"/>
      <c r="AI127" s="1002"/>
      <c r="AJ127" s="1003"/>
      <c r="AK127" s="1004">
        <v>2738</v>
      </c>
      <c r="AL127" s="1002"/>
      <c r="AM127" s="1002"/>
      <c r="AN127" s="1002"/>
      <c r="AO127" s="1003"/>
      <c r="AP127" s="1005">
        <v>0</v>
      </c>
      <c r="AQ127" s="1006"/>
      <c r="AR127" s="1006"/>
      <c r="AS127" s="1006"/>
      <c r="AT127" s="1007"/>
      <c r="AU127" s="230"/>
      <c r="AV127" s="230"/>
      <c r="AW127" s="230"/>
      <c r="AX127" s="1074" t="s">
        <v>485</v>
      </c>
      <c r="AY127" s="1075"/>
      <c r="AZ127" s="1075"/>
      <c r="BA127" s="1075"/>
      <c r="BB127" s="1075"/>
      <c r="BC127" s="1075"/>
      <c r="BD127" s="1075"/>
      <c r="BE127" s="1076"/>
      <c r="BF127" s="1077" t="s">
        <v>486</v>
      </c>
      <c r="BG127" s="1075"/>
      <c r="BH127" s="1075"/>
      <c r="BI127" s="1075"/>
      <c r="BJ127" s="1075"/>
      <c r="BK127" s="1075"/>
      <c r="BL127" s="1076"/>
      <c r="BM127" s="1077" t="s">
        <v>487</v>
      </c>
      <c r="BN127" s="1075"/>
      <c r="BO127" s="1075"/>
      <c r="BP127" s="1075"/>
      <c r="BQ127" s="1075"/>
      <c r="BR127" s="1075"/>
      <c r="BS127" s="1076"/>
      <c r="BT127" s="1077" t="s">
        <v>488</v>
      </c>
      <c r="BU127" s="1075"/>
      <c r="BV127" s="1075"/>
      <c r="BW127" s="1075"/>
      <c r="BX127" s="1075"/>
      <c r="BY127" s="1075"/>
      <c r="BZ127" s="1098"/>
      <c r="CA127" s="230"/>
      <c r="CB127" s="230"/>
      <c r="CC127" s="230"/>
      <c r="CD127" s="253"/>
      <c r="CE127" s="253"/>
      <c r="CF127" s="253"/>
      <c r="CG127" s="230"/>
      <c r="CH127" s="230"/>
      <c r="CI127" s="230"/>
      <c r="CJ127" s="252"/>
      <c r="CK127" s="1066"/>
      <c r="CL127" s="1053"/>
      <c r="CM127" s="1053"/>
      <c r="CN127" s="1053"/>
      <c r="CO127" s="1054"/>
      <c r="CP127" s="965" t="s">
        <v>489</v>
      </c>
      <c r="CQ127" s="966"/>
      <c r="CR127" s="966"/>
      <c r="CS127" s="966"/>
      <c r="CT127" s="966"/>
      <c r="CU127" s="966"/>
      <c r="CV127" s="966"/>
      <c r="CW127" s="966"/>
      <c r="CX127" s="966"/>
      <c r="CY127" s="966"/>
      <c r="CZ127" s="966"/>
      <c r="DA127" s="966"/>
      <c r="DB127" s="966"/>
      <c r="DC127" s="966"/>
      <c r="DD127" s="966"/>
      <c r="DE127" s="966"/>
      <c r="DF127" s="967"/>
      <c r="DG127" s="968" t="s">
        <v>127</v>
      </c>
      <c r="DH127" s="969"/>
      <c r="DI127" s="969"/>
      <c r="DJ127" s="969"/>
      <c r="DK127" s="969"/>
      <c r="DL127" s="969" t="s">
        <v>392</v>
      </c>
      <c r="DM127" s="969"/>
      <c r="DN127" s="969"/>
      <c r="DO127" s="969"/>
      <c r="DP127" s="969"/>
      <c r="DQ127" s="969" t="s">
        <v>127</v>
      </c>
      <c r="DR127" s="969"/>
      <c r="DS127" s="969"/>
      <c r="DT127" s="969"/>
      <c r="DU127" s="969"/>
      <c r="DV127" s="970" t="s">
        <v>392</v>
      </c>
      <c r="DW127" s="970"/>
      <c r="DX127" s="970"/>
      <c r="DY127" s="970"/>
      <c r="DZ127" s="971"/>
    </row>
    <row r="128" spans="1:130" s="228" customFormat="1" ht="26.25" customHeight="1" thickBot="1" x14ac:dyDescent="0.25">
      <c r="A128" s="1084" t="s">
        <v>490</v>
      </c>
      <c r="B128" s="1085"/>
      <c r="C128" s="1085"/>
      <c r="D128" s="1085"/>
      <c r="E128" s="1085"/>
      <c r="F128" s="1085"/>
      <c r="G128" s="1085"/>
      <c r="H128" s="1085"/>
      <c r="I128" s="1085"/>
      <c r="J128" s="1085"/>
      <c r="K128" s="1085"/>
      <c r="L128" s="1085"/>
      <c r="M128" s="1085"/>
      <c r="N128" s="1085"/>
      <c r="O128" s="1085"/>
      <c r="P128" s="1085"/>
      <c r="Q128" s="1085"/>
      <c r="R128" s="1085"/>
      <c r="S128" s="1085"/>
      <c r="T128" s="1085"/>
      <c r="U128" s="1085"/>
      <c r="V128" s="1085"/>
      <c r="W128" s="1086" t="s">
        <v>491</v>
      </c>
      <c r="X128" s="1086"/>
      <c r="Y128" s="1086"/>
      <c r="Z128" s="1087"/>
      <c r="AA128" s="1088">
        <v>396476</v>
      </c>
      <c r="AB128" s="1089"/>
      <c r="AC128" s="1089"/>
      <c r="AD128" s="1089"/>
      <c r="AE128" s="1090"/>
      <c r="AF128" s="1091">
        <v>357611</v>
      </c>
      <c r="AG128" s="1089"/>
      <c r="AH128" s="1089"/>
      <c r="AI128" s="1089"/>
      <c r="AJ128" s="1090"/>
      <c r="AK128" s="1091">
        <v>396294</v>
      </c>
      <c r="AL128" s="1089"/>
      <c r="AM128" s="1089"/>
      <c r="AN128" s="1089"/>
      <c r="AO128" s="1090"/>
      <c r="AP128" s="1092"/>
      <c r="AQ128" s="1093"/>
      <c r="AR128" s="1093"/>
      <c r="AS128" s="1093"/>
      <c r="AT128" s="1094"/>
      <c r="AU128" s="230"/>
      <c r="AV128" s="230"/>
      <c r="AW128" s="230"/>
      <c r="AX128" s="939" t="s">
        <v>492</v>
      </c>
      <c r="AY128" s="940"/>
      <c r="AZ128" s="940"/>
      <c r="BA128" s="940"/>
      <c r="BB128" s="940"/>
      <c r="BC128" s="940"/>
      <c r="BD128" s="940"/>
      <c r="BE128" s="941"/>
      <c r="BF128" s="1095" t="s">
        <v>392</v>
      </c>
      <c r="BG128" s="1096"/>
      <c r="BH128" s="1096"/>
      <c r="BI128" s="1096"/>
      <c r="BJ128" s="1096"/>
      <c r="BK128" s="1096"/>
      <c r="BL128" s="1097"/>
      <c r="BM128" s="1095">
        <v>12.31</v>
      </c>
      <c r="BN128" s="1096"/>
      <c r="BO128" s="1096"/>
      <c r="BP128" s="1096"/>
      <c r="BQ128" s="1096"/>
      <c r="BR128" s="1096"/>
      <c r="BS128" s="1097"/>
      <c r="BT128" s="1095">
        <v>20</v>
      </c>
      <c r="BU128" s="1096"/>
      <c r="BV128" s="1096"/>
      <c r="BW128" s="1096"/>
      <c r="BX128" s="1096"/>
      <c r="BY128" s="1096"/>
      <c r="BZ128" s="1119"/>
      <c r="CA128" s="253"/>
      <c r="CB128" s="253"/>
      <c r="CC128" s="253"/>
      <c r="CD128" s="253"/>
      <c r="CE128" s="253"/>
      <c r="CF128" s="253"/>
      <c r="CG128" s="230"/>
      <c r="CH128" s="230"/>
      <c r="CI128" s="230"/>
      <c r="CJ128" s="252"/>
      <c r="CK128" s="1067"/>
      <c r="CL128" s="1068"/>
      <c r="CM128" s="1068"/>
      <c r="CN128" s="1068"/>
      <c r="CO128" s="1069"/>
      <c r="CP128" s="1078" t="s">
        <v>493</v>
      </c>
      <c r="CQ128" s="769"/>
      <c r="CR128" s="769"/>
      <c r="CS128" s="769"/>
      <c r="CT128" s="769"/>
      <c r="CU128" s="769"/>
      <c r="CV128" s="769"/>
      <c r="CW128" s="769"/>
      <c r="CX128" s="769"/>
      <c r="CY128" s="769"/>
      <c r="CZ128" s="769"/>
      <c r="DA128" s="769"/>
      <c r="DB128" s="769"/>
      <c r="DC128" s="769"/>
      <c r="DD128" s="769"/>
      <c r="DE128" s="769"/>
      <c r="DF128" s="1079"/>
      <c r="DG128" s="1080">
        <v>18841</v>
      </c>
      <c r="DH128" s="1081"/>
      <c r="DI128" s="1081"/>
      <c r="DJ128" s="1081"/>
      <c r="DK128" s="1081"/>
      <c r="DL128" s="1081">
        <v>10571</v>
      </c>
      <c r="DM128" s="1081"/>
      <c r="DN128" s="1081"/>
      <c r="DO128" s="1081"/>
      <c r="DP128" s="1081"/>
      <c r="DQ128" s="1081">
        <v>402</v>
      </c>
      <c r="DR128" s="1081"/>
      <c r="DS128" s="1081"/>
      <c r="DT128" s="1081"/>
      <c r="DU128" s="1081"/>
      <c r="DV128" s="1082">
        <v>0</v>
      </c>
      <c r="DW128" s="1082"/>
      <c r="DX128" s="1082"/>
      <c r="DY128" s="1082"/>
      <c r="DZ128" s="1083"/>
    </row>
    <row r="129" spans="1:131" s="228" customFormat="1" ht="26.25" customHeight="1" x14ac:dyDescent="0.2">
      <c r="A129" s="977" t="s">
        <v>105</v>
      </c>
      <c r="B129" s="978"/>
      <c r="C129" s="978"/>
      <c r="D129" s="978"/>
      <c r="E129" s="978"/>
      <c r="F129" s="978"/>
      <c r="G129" s="978"/>
      <c r="H129" s="978"/>
      <c r="I129" s="978"/>
      <c r="J129" s="978"/>
      <c r="K129" s="978"/>
      <c r="L129" s="978"/>
      <c r="M129" s="978"/>
      <c r="N129" s="978"/>
      <c r="O129" s="978"/>
      <c r="P129" s="978"/>
      <c r="Q129" s="978"/>
      <c r="R129" s="978"/>
      <c r="S129" s="978"/>
      <c r="T129" s="978"/>
      <c r="U129" s="978"/>
      <c r="V129" s="978"/>
      <c r="W129" s="1113" t="s">
        <v>494</v>
      </c>
      <c r="X129" s="1114"/>
      <c r="Y129" s="1114"/>
      <c r="Z129" s="1115"/>
      <c r="AA129" s="1001">
        <v>21196843</v>
      </c>
      <c r="AB129" s="1002"/>
      <c r="AC129" s="1002"/>
      <c r="AD129" s="1002"/>
      <c r="AE129" s="1003"/>
      <c r="AF129" s="1004">
        <v>21472721</v>
      </c>
      <c r="AG129" s="1002"/>
      <c r="AH129" s="1002"/>
      <c r="AI129" s="1002"/>
      <c r="AJ129" s="1003"/>
      <c r="AK129" s="1004">
        <v>22036624</v>
      </c>
      <c r="AL129" s="1002"/>
      <c r="AM129" s="1002"/>
      <c r="AN129" s="1002"/>
      <c r="AO129" s="1003"/>
      <c r="AP129" s="1116"/>
      <c r="AQ129" s="1117"/>
      <c r="AR129" s="1117"/>
      <c r="AS129" s="1117"/>
      <c r="AT129" s="1118"/>
      <c r="AU129" s="231"/>
      <c r="AV129" s="231"/>
      <c r="AW129" s="231"/>
      <c r="AX129" s="1108" t="s">
        <v>495</v>
      </c>
      <c r="AY129" s="966"/>
      <c r="AZ129" s="966"/>
      <c r="BA129" s="966"/>
      <c r="BB129" s="966"/>
      <c r="BC129" s="966"/>
      <c r="BD129" s="966"/>
      <c r="BE129" s="967"/>
      <c r="BF129" s="1109" t="s">
        <v>392</v>
      </c>
      <c r="BG129" s="1110"/>
      <c r="BH129" s="1110"/>
      <c r="BI129" s="1110"/>
      <c r="BJ129" s="1110"/>
      <c r="BK129" s="1110"/>
      <c r="BL129" s="1111"/>
      <c r="BM129" s="1109">
        <v>17.309999999999999</v>
      </c>
      <c r="BN129" s="1110"/>
      <c r="BO129" s="1110"/>
      <c r="BP129" s="1110"/>
      <c r="BQ129" s="1110"/>
      <c r="BR129" s="1110"/>
      <c r="BS129" s="1111"/>
      <c r="BT129" s="1109">
        <v>30</v>
      </c>
      <c r="BU129" s="1110"/>
      <c r="BV129" s="1110"/>
      <c r="BW129" s="1110"/>
      <c r="BX129" s="1110"/>
      <c r="BY129" s="1110"/>
      <c r="BZ129" s="1112"/>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77" t="s">
        <v>496</v>
      </c>
      <c r="B130" s="978"/>
      <c r="C130" s="978"/>
      <c r="D130" s="978"/>
      <c r="E130" s="978"/>
      <c r="F130" s="978"/>
      <c r="G130" s="978"/>
      <c r="H130" s="978"/>
      <c r="I130" s="978"/>
      <c r="J130" s="978"/>
      <c r="K130" s="978"/>
      <c r="L130" s="978"/>
      <c r="M130" s="978"/>
      <c r="N130" s="978"/>
      <c r="O130" s="978"/>
      <c r="P130" s="978"/>
      <c r="Q130" s="978"/>
      <c r="R130" s="978"/>
      <c r="S130" s="978"/>
      <c r="T130" s="978"/>
      <c r="U130" s="978"/>
      <c r="V130" s="978"/>
      <c r="W130" s="1113" t="s">
        <v>497</v>
      </c>
      <c r="X130" s="1114"/>
      <c r="Y130" s="1114"/>
      <c r="Z130" s="1115"/>
      <c r="AA130" s="1001">
        <v>3560782</v>
      </c>
      <c r="AB130" s="1002"/>
      <c r="AC130" s="1002"/>
      <c r="AD130" s="1002"/>
      <c r="AE130" s="1003"/>
      <c r="AF130" s="1004">
        <v>3592726</v>
      </c>
      <c r="AG130" s="1002"/>
      <c r="AH130" s="1002"/>
      <c r="AI130" s="1002"/>
      <c r="AJ130" s="1003"/>
      <c r="AK130" s="1004">
        <v>3456060</v>
      </c>
      <c r="AL130" s="1002"/>
      <c r="AM130" s="1002"/>
      <c r="AN130" s="1002"/>
      <c r="AO130" s="1003"/>
      <c r="AP130" s="1116"/>
      <c r="AQ130" s="1117"/>
      <c r="AR130" s="1117"/>
      <c r="AS130" s="1117"/>
      <c r="AT130" s="1118"/>
      <c r="AU130" s="231"/>
      <c r="AV130" s="231"/>
      <c r="AW130" s="231"/>
      <c r="AX130" s="1108" t="s">
        <v>498</v>
      </c>
      <c r="AY130" s="966"/>
      <c r="AZ130" s="966"/>
      <c r="BA130" s="966"/>
      <c r="BB130" s="966"/>
      <c r="BC130" s="966"/>
      <c r="BD130" s="966"/>
      <c r="BE130" s="967"/>
      <c r="BF130" s="1144">
        <v>4.4000000000000004</v>
      </c>
      <c r="BG130" s="1145"/>
      <c r="BH130" s="1145"/>
      <c r="BI130" s="1145"/>
      <c r="BJ130" s="1145"/>
      <c r="BK130" s="1145"/>
      <c r="BL130" s="1146"/>
      <c r="BM130" s="1144">
        <v>25</v>
      </c>
      <c r="BN130" s="1145"/>
      <c r="BO130" s="1145"/>
      <c r="BP130" s="1145"/>
      <c r="BQ130" s="1145"/>
      <c r="BR130" s="1145"/>
      <c r="BS130" s="1146"/>
      <c r="BT130" s="1144">
        <v>35</v>
      </c>
      <c r="BU130" s="1145"/>
      <c r="BV130" s="1145"/>
      <c r="BW130" s="1145"/>
      <c r="BX130" s="1145"/>
      <c r="BY130" s="1145"/>
      <c r="BZ130" s="114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148"/>
      <c r="B131" s="1149"/>
      <c r="C131" s="1149"/>
      <c r="D131" s="1149"/>
      <c r="E131" s="1149"/>
      <c r="F131" s="1149"/>
      <c r="G131" s="1149"/>
      <c r="H131" s="1149"/>
      <c r="I131" s="1149"/>
      <c r="J131" s="1149"/>
      <c r="K131" s="1149"/>
      <c r="L131" s="1149"/>
      <c r="M131" s="1149"/>
      <c r="N131" s="1149"/>
      <c r="O131" s="1149"/>
      <c r="P131" s="1149"/>
      <c r="Q131" s="1149"/>
      <c r="R131" s="1149"/>
      <c r="S131" s="1149"/>
      <c r="T131" s="1149"/>
      <c r="U131" s="1149"/>
      <c r="V131" s="1149"/>
      <c r="W131" s="1150" t="s">
        <v>499</v>
      </c>
      <c r="X131" s="1151"/>
      <c r="Y131" s="1151"/>
      <c r="Z131" s="1152"/>
      <c r="AA131" s="1047">
        <v>17636061</v>
      </c>
      <c r="AB131" s="1029"/>
      <c r="AC131" s="1029"/>
      <c r="AD131" s="1029"/>
      <c r="AE131" s="1030"/>
      <c r="AF131" s="1028">
        <v>17879995</v>
      </c>
      <c r="AG131" s="1029"/>
      <c r="AH131" s="1029"/>
      <c r="AI131" s="1029"/>
      <c r="AJ131" s="1030"/>
      <c r="AK131" s="1028">
        <v>18580564</v>
      </c>
      <c r="AL131" s="1029"/>
      <c r="AM131" s="1029"/>
      <c r="AN131" s="1029"/>
      <c r="AO131" s="1030"/>
      <c r="AP131" s="1153"/>
      <c r="AQ131" s="1154"/>
      <c r="AR131" s="1154"/>
      <c r="AS131" s="1154"/>
      <c r="AT131" s="1155"/>
      <c r="AU131" s="231"/>
      <c r="AV131" s="231"/>
      <c r="AW131" s="231"/>
      <c r="AX131" s="1126" t="s">
        <v>500</v>
      </c>
      <c r="AY131" s="769"/>
      <c r="AZ131" s="769"/>
      <c r="BA131" s="769"/>
      <c r="BB131" s="769"/>
      <c r="BC131" s="769"/>
      <c r="BD131" s="769"/>
      <c r="BE131" s="1079"/>
      <c r="BF131" s="1127">
        <v>22.2</v>
      </c>
      <c r="BG131" s="1128"/>
      <c r="BH131" s="1128"/>
      <c r="BI131" s="1128"/>
      <c r="BJ131" s="1128"/>
      <c r="BK131" s="1128"/>
      <c r="BL131" s="1129"/>
      <c r="BM131" s="1127">
        <v>350</v>
      </c>
      <c r="BN131" s="1128"/>
      <c r="BO131" s="1128"/>
      <c r="BP131" s="1128"/>
      <c r="BQ131" s="1128"/>
      <c r="BR131" s="1128"/>
      <c r="BS131" s="1129"/>
      <c r="BT131" s="1130"/>
      <c r="BU131" s="1131"/>
      <c r="BV131" s="1131"/>
      <c r="BW131" s="1131"/>
      <c r="BX131" s="1131"/>
      <c r="BY131" s="1131"/>
      <c r="BZ131" s="1132"/>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133" t="s">
        <v>501</v>
      </c>
      <c r="B132" s="1134"/>
      <c r="C132" s="1134"/>
      <c r="D132" s="1134"/>
      <c r="E132" s="1134"/>
      <c r="F132" s="1134"/>
      <c r="G132" s="1134"/>
      <c r="H132" s="1134"/>
      <c r="I132" s="1134"/>
      <c r="J132" s="1134"/>
      <c r="K132" s="1134"/>
      <c r="L132" s="1134"/>
      <c r="M132" s="1134"/>
      <c r="N132" s="1134"/>
      <c r="O132" s="1134"/>
      <c r="P132" s="1134"/>
      <c r="Q132" s="1134"/>
      <c r="R132" s="1134"/>
      <c r="S132" s="1134"/>
      <c r="T132" s="1134"/>
      <c r="U132" s="1134"/>
      <c r="V132" s="1137" t="s">
        <v>502</v>
      </c>
      <c r="W132" s="1137"/>
      <c r="X132" s="1137"/>
      <c r="Y132" s="1137"/>
      <c r="Z132" s="1138"/>
      <c r="AA132" s="1139">
        <v>4.9673053410000003</v>
      </c>
      <c r="AB132" s="1140"/>
      <c r="AC132" s="1140"/>
      <c r="AD132" s="1140"/>
      <c r="AE132" s="1141"/>
      <c r="AF132" s="1142">
        <v>4.9174174820000003</v>
      </c>
      <c r="AG132" s="1140"/>
      <c r="AH132" s="1140"/>
      <c r="AI132" s="1140"/>
      <c r="AJ132" s="1141"/>
      <c r="AK132" s="1142">
        <v>3.464550376</v>
      </c>
      <c r="AL132" s="1140"/>
      <c r="AM132" s="1140"/>
      <c r="AN132" s="1140"/>
      <c r="AO132" s="1141"/>
      <c r="AP132" s="1044"/>
      <c r="AQ132" s="1045"/>
      <c r="AR132" s="1045"/>
      <c r="AS132" s="1045"/>
      <c r="AT132" s="1143"/>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135"/>
      <c r="B133" s="1136"/>
      <c r="C133" s="1136"/>
      <c r="D133" s="1136"/>
      <c r="E133" s="1136"/>
      <c r="F133" s="1136"/>
      <c r="G133" s="1136"/>
      <c r="H133" s="1136"/>
      <c r="I133" s="1136"/>
      <c r="J133" s="1136"/>
      <c r="K133" s="1136"/>
      <c r="L133" s="1136"/>
      <c r="M133" s="1136"/>
      <c r="N133" s="1136"/>
      <c r="O133" s="1136"/>
      <c r="P133" s="1136"/>
      <c r="Q133" s="1136"/>
      <c r="R133" s="1136"/>
      <c r="S133" s="1136"/>
      <c r="T133" s="1136"/>
      <c r="U133" s="1136"/>
      <c r="V133" s="1120" t="s">
        <v>503</v>
      </c>
      <c r="W133" s="1120"/>
      <c r="X133" s="1120"/>
      <c r="Y133" s="1120"/>
      <c r="Z133" s="1121"/>
      <c r="AA133" s="1122">
        <v>5.6</v>
      </c>
      <c r="AB133" s="1123"/>
      <c r="AC133" s="1123"/>
      <c r="AD133" s="1123"/>
      <c r="AE133" s="1124"/>
      <c r="AF133" s="1122">
        <v>5.0999999999999996</v>
      </c>
      <c r="AG133" s="1123"/>
      <c r="AH133" s="1123"/>
      <c r="AI133" s="1123"/>
      <c r="AJ133" s="1124"/>
      <c r="AK133" s="1122">
        <v>4.4000000000000004</v>
      </c>
      <c r="AL133" s="1123"/>
      <c r="AM133" s="1123"/>
      <c r="AN133" s="1123"/>
      <c r="AO133" s="1124"/>
      <c r="AP133" s="1071"/>
      <c r="AQ133" s="1072"/>
      <c r="AR133" s="1072"/>
      <c r="AS133" s="1072"/>
      <c r="AT133" s="1125"/>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Sebl3YKOkC+R8SfTKuuhw7A+nbT32OUAgD0hxKwF8Ewjk18tikc0eEkio7JsmhTnK+oL89ftxd2nRNwiBTDPIg==" saltValue="EZ77pOHIsPztS0lHlaaom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CF77" sqref="CF77"/>
    </sheetView>
  </sheetViews>
  <sheetFormatPr defaultColWidth="0" defaultRowHeight="13.5" customHeight="1" zeroHeight="1" x14ac:dyDescent="0.2"/>
  <cols>
    <col min="1" max="120" width="2.7265625" style="258" customWidth="1"/>
    <col min="121" max="121" width="0" style="257" hidden="1" customWidth="1"/>
    <col min="122" max="16384" width="9" style="257" hidden="1"/>
  </cols>
  <sheetData>
    <row r="1" spans="1:120" ht="13"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7"/>
    </row>
    <row r="17" spans="119:120" ht="13" x14ac:dyDescent="0.2">
      <c r="DP17" s="257"/>
    </row>
    <row r="18" spans="119:120" ht="13" x14ac:dyDescent="0.2"/>
    <row r="19" spans="119:120" ht="13" x14ac:dyDescent="0.2"/>
    <row r="20" spans="119:120" ht="13" x14ac:dyDescent="0.2">
      <c r="DO20" s="257"/>
      <c r="DP20" s="257"/>
    </row>
    <row r="21" spans="119:120" ht="13" x14ac:dyDescent="0.2">
      <c r="DP21" s="257"/>
    </row>
    <row r="22" spans="119:120" ht="13" x14ac:dyDescent="0.2"/>
    <row r="23" spans="119:120" ht="13" x14ac:dyDescent="0.2">
      <c r="DO23" s="257"/>
      <c r="DP23" s="257"/>
    </row>
    <row r="24" spans="119:120" ht="13" x14ac:dyDescent="0.2">
      <c r="DP24" s="257"/>
    </row>
    <row r="25" spans="119:120" ht="13" x14ac:dyDescent="0.2">
      <c r="DP25" s="257"/>
    </row>
    <row r="26" spans="119:120" ht="13" x14ac:dyDescent="0.2">
      <c r="DO26" s="257"/>
      <c r="DP26" s="257"/>
    </row>
    <row r="27" spans="119:120" ht="13" x14ac:dyDescent="0.2"/>
    <row r="28" spans="119:120" ht="13" x14ac:dyDescent="0.2">
      <c r="DO28" s="257"/>
      <c r="DP28" s="257"/>
    </row>
    <row r="29" spans="119:120" ht="13" x14ac:dyDescent="0.2">
      <c r="DP29" s="257"/>
    </row>
    <row r="30" spans="119:120" ht="13" x14ac:dyDescent="0.2"/>
    <row r="31" spans="119:120" ht="13" x14ac:dyDescent="0.2">
      <c r="DO31" s="257"/>
      <c r="DP31" s="257"/>
    </row>
    <row r="32" spans="119:120" ht="13" x14ac:dyDescent="0.2"/>
    <row r="33" spans="98:120" ht="13" x14ac:dyDescent="0.2">
      <c r="DO33" s="257"/>
      <c r="DP33" s="257"/>
    </row>
    <row r="34" spans="98:120" ht="13" x14ac:dyDescent="0.2">
      <c r="DM34" s="257"/>
    </row>
    <row r="35" spans="98:120" ht="13" x14ac:dyDescent="0.2">
      <c r="CT35" s="257"/>
      <c r="CU35" s="257"/>
      <c r="CV35" s="257"/>
      <c r="CY35" s="257"/>
      <c r="CZ35" s="257"/>
      <c r="DA35" s="257"/>
      <c r="DD35" s="257"/>
      <c r="DE35" s="257"/>
      <c r="DF35" s="257"/>
      <c r="DI35" s="257"/>
      <c r="DJ35" s="257"/>
      <c r="DK35" s="257"/>
      <c r="DM35" s="257"/>
      <c r="DN35" s="257"/>
      <c r="DO35" s="257"/>
      <c r="DP35" s="257"/>
    </row>
    <row r="36" spans="98:120" ht="13" x14ac:dyDescent="0.2"/>
    <row r="37" spans="98:120" ht="13" x14ac:dyDescent="0.2">
      <c r="CW37" s="257"/>
      <c r="DB37" s="257"/>
      <c r="DG37" s="257"/>
      <c r="DL37" s="257"/>
      <c r="DP37" s="257"/>
    </row>
    <row r="38" spans="98:120" ht="13" x14ac:dyDescent="0.2">
      <c r="CT38" s="257"/>
      <c r="CU38" s="257"/>
      <c r="CV38" s="257"/>
      <c r="CW38" s="257"/>
      <c r="CY38" s="257"/>
      <c r="CZ38" s="257"/>
      <c r="DA38" s="257"/>
      <c r="DB38" s="257"/>
      <c r="DD38" s="257"/>
      <c r="DE38" s="257"/>
      <c r="DF38" s="257"/>
      <c r="DG38" s="257"/>
      <c r="DI38" s="257"/>
      <c r="DJ38" s="257"/>
      <c r="DK38" s="257"/>
      <c r="DL38" s="257"/>
      <c r="DN38" s="257"/>
      <c r="DO38" s="257"/>
      <c r="DP38" s="257"/>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7"/>
      <c r="DO49" s="257"/>
      <c r="DP49" s="257"/>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7"/>
      <c r="CS63" s="257"/>
      <c r="CX63" s="257"/>
      <c r="DC63" s="257"/>
      <c r="DH63" s="257"/>
    </row>
    <row r="64" spans="22:120" ht="13" x14ac:dyDescent="0.2">
      <c r="V64" s="257"/>
    </row>
    <row r="65" spans="15:120" ht="13" x14ac:dyDescent="0.2">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ht="13" x14ac:dyDescent="0.2">
      <c r="Q66" s="257"/>
      <c r="S66" s="257"/>
      <c r="U66" s="257"/>
      <c r="DM66" s="257"/>
    </row>
    <row r="67" spans="15:120" ht="13" x14ac:dyDescent="0.2">
      <c r="O67" s="257"/>
      <c r="P67" s="257"/>
      <c r="R67" s="257"/>
      <c r="T67" s="257"/>
      <c r="Y67" s="257"/>
      <c r="CT67" s="257"/>
      <c r="CV67" s="257"/>
      <c r="CW67" s="257"/>
      <c r="CY67" s="257"/>
      <c r="DA67" s="257"/>
      <c r="DB67" s="257"/>
      <c r="DD67" s="257"/>
      <c r="DF67" s="257"/>
      <c r="DG67" s="257"/>
      <c r="DI67" s="257"/>
      <c r="DK67" s="257"/>
      <c r="DL67" s="257"/>
      <c r="DN67" s="257"/>
      <c r="DO67" s="257"/>
      <c r="DP67" s="257"/>
    </row>
    <row r="68" spans="15:120" ht="13" x14ac:dyDescent="0.2"/>
    <row r="69" spans="15:120" ht="13" x14ac:dyDescent="0.2"/>
    <row r="70" spans="15:120" ht="13" x14ac:dyDescent="0.2"/>
    <row r="71" spans="15:120" ht="13" x14ac:dyDescent="0.2"/>
    <row r="72" spans="15:120" ht="13" x14ac:dyDescent="0.2">
      <c r="DP72" s="257"/>
    </row>
    <row r="73" spans="15:120" ht="13" x14ac:dyDescent="0.2">
      <c r="DP73" s="257"/>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7"/>
      <c r="CX96" s="257"/>
      <c r="DC96" s="257"/>
      <c r="DH96" s="257"/>
    </row>
    <row r="97" spans="24:120" ht="13" x14ac:dyDescent="0.2">
      <c r="CS97" s="257"/>
      <c r="CX97" s="257"/>
      <c r="DC97" s="257"/>
      <c r="DH97" s="257"/>
      <c r="DP97" s="258" t="s">
        <v>504</v>
      </c>
    </row>
    <row r="98" spans="24:120" ht="13" hidden="1" x14ac:dyDescent="0.2">
      <c r="CS98" s="257"/>
      <c r="CX98" s="257"/>
      <c r="DC98" s="257"/>
      <c r="DH98" s="257"/>
    </row>
    <row r="99" spans="24:120" ht="13" hidden="1" x14ac:dyDescent="0.2">
      <c r="CS99" s="257"/>
      <c r="CX99" s="257"/>
      <c r="DC99" s="257"/>
      <c r="DH99" s="257"/>
    </row>
    <row r="101" spans="24:120" ht="12" hidden="1" customHeight="1" x14ac:dyDescent="0.2">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2">
      <c r="CU102" s="257"/>
      <c r="CZ102" s="257"/>
      <c r="DE102" s="257"/>
      <c r="DJ102" s="257"/>
      <c r="DM102" s="257"/>
    </row>
    <row r="103" spans="24:120" ht="13" hidden="1" x14ac:dyDescent="0.2">
      <c r="CT103" s="257"/>
      <c r="CV103" s="257"/>
      <c r="CW103" s="257"/>
      <c r="CY103" s="257"/>
      <c r="DA103" s="257"/>
      <c r="DB103" s="257"/>
      <c r="DD103" s="257"/>
      <c r="DF103" s="257"/>
      <c r="DG103" s="257"/>
      <c r="DI103" s="257"/>
      <c r="DK103" s="257"/>
      <c r="DL103" s="257"/>
      <c r="DM103" s="257"/>
      <c r="DN103" s="257"/>
      <c r="DO103" s="257"/>
      <c r="DP103" s="257"/>
    </row>
    <row r="104" spans="24:120" ht="13" hidden="1" x14ac:dyDescent="0.2">
      <c r="CV104" s="257"/>
      <c r="CW104" s="257"/>
      <c r="DA104" s="257"/>
      <c r="DB104" s="257"/>
      <c r="DF104" s="257"/>
      <c r="DG104" s="257"/>
      <c r="DK104" s="257"/>
      <c r="DL104" s="257"/>
      <c r="DN104" s="257"/>
      <c r="DO104" s="257"/>
      <c r="DP104" s="257"/>
    </row>
    <row r="105" spans="24:120" ht="12.75" hidden="1" customHeight="1" x14ac:dyDescent="0.2"/>
  </sheetData>
  <sheetProtection algorithmName="SHA-512" hashValue="SF/dfEnsG9RDFjGRM0PEYOsHaOdN2XNiEPG/5o1MpuAI3DHGc2r3yQhgJ/Dq7XhvbVpCu9STkQChCk71dYn7WA==" saltValue="YYaf0uKCZbmQ0MtodYtQZ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row r="3" spans="2:116" ht="13" x14ac:dyDescent="0.2"/>
    <row r="4" spans="2:116" ht="13" x14ac:dyDescent="0.2">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ht="13" x14ac:dyDescent="0.2">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ht="13" x14ac:dyDescent="0.2"/>
    <row r="20" spans="9:116" ht="13" x14ac:dyDescent="0.2"/>
    <row r="21" spans="9:116" ht="13" x14ac:dyDescent="0.2">
      <c r="DL21" s="257"/>
    </row>
    <row r="22" spans="9:116" ht="13" x14ac:dyDescent="0.2">
      <c r="DI22" s="257"/>
      <c r="DJ22" s="257"/>
      <c r="DK22" s="257"/>
      <c r="DL22" s="257"/>
    </row>
    <row r="23" spans="9:116" ht="13" x14ac:dyDescent="0.2">
      <c r="CY23" s="257"/>
      <c r="CZ23" s="257"/>
      <c r="DA23" s="257"/>
      <c r="DB23" s="257"/>
      <c r="DC23" s="257"/>
      <c r="DD23" s="257"/>
      <c r="DE23" s="257"/>
      <c r="DF23" s="257"/>
      <c r="DG23" s="257"/>
      <c r="DH23" s="257"/>
      <c r="DI23" s="257"/>
      <c r="DJ23" s="257"/>
      <c r="DK23" s="257"/>
      <c r="DL23" s="257"/>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7"/>
      <c r="DA35" s="257"/>
      <c r="DB35" s="257"/>
      <c r="DC35" s="257"/>
      <c r="DD35" s="257"/>
      <c r="DE35" s="257"/>
      <c r="DF35" s="257"/>
      <c r="DG35" s="257"/>
      <c r="DH35" s="257"/>
      <c r="DI35" s="257"/>
      <c r="DJ35" s="257"/>
      <c r="DK35" s="257"/>
      <c r="DL35" s="257"/>
    </row>
    <row r="36" spans="15:116" ht="13" x14ac:dyDescent="0.2"/>
    <row r="37" spans="15:116" ht="13" x14ac:dyDescent="0.2">
      <c r="DL37" s="257"/>
    </row>
    <row r="38" spans="15:116" ht="13" x14ac:dyDescent="0.2">
      <c r="DI38" s="257"/>
      <c r="DJ38" s="257"/>
      <c r="DK38" s="257"/>
      <c r="DL38" s="257"/>
    </row>
    <row r="39" spans="15:116" ht="13" x14ac:dyDescent="0.2"/>
    <row r="40" spans="15:116" ht="13" x14ac:dyDescent="0.2"/>
    <row r="41" spans="15:116" ht="13" x14ac:dyDescent="0.2"/>
    <row r="42" spans="15:116" ht="13" x14ac:dyDescent="0.2"/>
    <row r="43" spans="15:116" ht="13" x14ac:dyDescent="0.2">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ht="13" x14ac:dyDescent="0.2">
      <c r="DL44" s="257"/>
    </row>
    <row r="45" spans="15:116" ht="13" x14ac:dyDescent="0.2"/>
    <row r="46" spans="15:116" ht="13" x14ac:dyDescent="0.2">
      <c r="DA46" s="257"/>
      <c r="DB46" s="257"/>
      <c r="DC46" s="257"/>
      <c r="DD46" s="257"/>
      <c r="DE46" s="257"/>
      <c r="DF46" s="257"/>
      <c r="DG46" s="257"/>
      <c r="DH46" s="257"/>
      <c r="DI46" s="257"/>
      <c r="DJ46" s="257"/>
      <c r="DK46" s="257"/>
      <c r="DL46" s="257"/>
    </row>
    <row r="47" spans="15:116" ht="13" x14ac:dyDescent="0.2"/>
    <row r="48" spans="15:116" ht="13" x14ac:dyDescent="0.2"/>
    <row r="49" spans="104:116" ht="13" x14ac:dyDescent="0.2"/>
    <row r="50" spans="104:116" ht="13" x14ac:dyDescent="0.2">
      <c r="CZ50" s="257"/>
      <c r="DA50" s="257"/>
      <c r="DB50" s="257"/>
      <c r="DC50" s="257"/>
      <c r="DD50" s="257"/>
      <c r="DE50" s="257"/>
      <c r="DF50" s="257"/>
      <c r="DG50" s="257"/>
      <c r="DH50" s="257"/>
      <c r="DI50" s="257"/>
      <c r="DJ50" s="257"/>
      <c r="DK50" s="257"/>
      <c r="DL50" s="257"/>
    </row>
    <row r="51" spans="104:116" ht="13" x14ac:dyDescent="0.2"/>
    <row r="52" spans="104:116" ht="13" x14ac:dyDescent="0.2"/>
    <row r="53" spans="104:116" ht="13" x14ac:dyDescent="0.2">
      <c r="DL53" s="257"/>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7"/>
      <c r="DD67" s="257"/>
      <c r="DE67" s="257"/>
      <c r="DF67" s="257"/>
      <c r="DG67" s="257"/>
      <c r="DH67" s="257"/>
      <c r="DI67" s="257"/>
      <c r="DJ67" s="257"/>
      <c r="DK67" s="257"/>
      <c r="DL67" s="257"/>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3N+VuMPfqwsAV6NbOFv6HalM+SkNR4cEVvvs8EGIWEh1QGIk4bWBb7jC/lp87dRk9caqXuCFc2+W5FTfkmx2cw==" saltValue="NdV62XIVttyqxW2OLM4C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505</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506</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57" t="s">
        <v>507</v>
      </c>
      <c r="AP7" s="270"/>
      <c r="AQ7" s="271" t="s">
        <v>508</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58"/>
      <c r="AP8" s="276" t="s">
        <v>509</v>
      </c>
      <c r="AQ8" s="277" t="s">
        <v>510</v>
      </c>
      <c r="AR8" s="278" t="s">
        <v>511</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59" t="s">
        <v>512</v>
      </c>
      <c r="AL9" s="1160"/>
      <c r="AM9" s="1160"/>
      <c r="AN9" s="1161"/>
      <c r="AO9" s="279">
        <v>6060513</v>
      </c>
      <c r="AP9" s="279">
        <v>80962</v>
      </c>
      <c r="AQ9" s="280">
        <v>85700</v>
      </c>
      <c r="AR9" s="281">
        <v>-5.5</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59" t="s">
        <v>513</v>
      </c>
      <c r="AL10" s="1160"/>
      <c r="AM10" s="1160"/>
      <c r="AN10" s="1161"/>
      <c r="AO10" s="282">
        <v>849566</v>
      </c>
      <c r="AP10" s="282">
        <v>11349</v>
      </c>
      <c r="AQ10" s="283">
        <v>7424</v>
      </c>
      <c r="AR10" s="284">
        <v>52.9</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59" t="s">
        <v>514</v>
      </c>
      <c r="AL11" s="1160"/>
      <c r="AM11" s="1160"/>
      <c r="AN11" s="1161"/>
      <c r="AO11" s="282">
        <v>91230</v>
      </c>
      <c r="AP11" s="282">
        <v>1219</v>
      </c>
      <c r="AQ11" s="283">
        <v>1613</v>
      </c>
      <c r="AR11" s="284">
        <v>-24.4</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59" t="s">
        <v>515</v>
      </c>
      <c r="AL12" s="1160"/>
      <c r="AM12" s="1160"/>
      <c r="AN12" s="1161"/>
      <c r="AO12" s="282" t="s">
        <v>516</v>
      </c>
      <c r="AP12" s="282" t="s">
        <v>516</v>
      </c>
      <c r="AQ12" s="283">
        <v>12</v>
      </c>
      <c r="AR12" s="284" t="s">
        <v>516</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59" t="s">
        <v>517</v>
      </c>
      <c r="AL13" s="1160"/>
      <c r="AM13" s="1160"/>
      <c r="AN13" s="1161"/>
      <c r="AO13" s="282">
        <v>222753</v>
      </c>
      <c r="AP13" s="282">
        <v>2976</v>
      </c>
      <c r="AQ13" s="283">
        <v>3153</v>
      </c>
      <c r="AR13" s="284">
        <v>-5.6</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59" t="s">
        <v>518</v>
      </c>
      <c r="AL14" s="1160"/>
      <c r="AM14" s="1160"/>
      <c r="AN14" s="1161"/>
      <c r="AO14" s="282">
        <v>292848</v>
      </c>
      <c r="AP14" s="282">
        <v>3912</v>
      </c>
      <c r="AQ14" s="283">
        <v>1845</v>
      </c>
      <c r="AR14" s="284">
        <v>112</v>
      </c>
    </row>
    <row r="15" spans="1:46" ht="13.5" customHeight="1"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62" t="s">
        <v>519</v>
      </c>
      <c r="AL15" s="1163"/>
      <c r="AM15" s="1163"/>
      <c r="AN15" s="1164"/>
      <c r="AO15" s="282">
        <v>-445215</v>
      </c>
      <c r="AP15" s="282">
        <v>-5948</v>
      </c>
      <c r="AQ15" s="283">
        <v>-6635</v>
      </c>
      <c r="AR15" s="284">
        <v>-10.4</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62" t="s">
        <v>186</v>
      </c>
      <c r="AL16" s="1163"/>
      <c r="AM16" s="1163"/>
      <c r="AN16" s="1164"/>
      <c r="AO16" s="282">
        <v>7071695</v>
      </c>
      <c r="AP16" s="282">
        <v>94471</v>
      </c>
      <c r="AQ16" s="283">
        <v>93111</v>
      </c>
      <c r="AR16" s="284">
        <v>1.5</v>
      </c>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520</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521</v>
      </c>
      <c r="AP20" s="291" t="s">
        <v>522</v>
      </c>
      <c r="AQ20" s="292" t="s">
        <v>523</v>
      </c>
      <c r="AR20" s="293"/>
    </row>
    <row r="21" spans="1:46" s="299" customFormat="1" ht="13" x14ac:dyDescent="0.2">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65" t="s">
        <v>524</v>
      </c>
      <c r="AL21" s="1166"/>
      <c r="AM21" s="1166"/>
      <c r="AN21" s="1167"/>
      <c r="AO21" s="295">
        <v>8.6300000000000008</v>
      </c>
      <c r="AP21" s="296">
        <v>8.58</v>
      </c>
      <c r="AQ21" s="297">
        <v>0.05</v>
      </c>
      <c r="AR21" s="265"/>
      <c r="AS21" s="298"/>
      <c r="AT21" s="294"/>
    </row>
    <row r="22" spans="1:46" s="299" customFormat="1" ht="13" x14ac:dyDescent="0.2">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65" t="s">
        <v>525</v>
      </c>
      <c r="AL22" s="1166"/>
      <c r="AM22" s="1166"/>
      <c r="AN22" s="1167"/>
      <c r="AO22" s="300">
        <v>98.8</v>
      </c>
      <c r="AP22" s="301">
        <v>97.7</v>
      </c>
      <c r="AQ22" s="302">
        <v>1.1000000000000001</v>
      </c>
      <c r="AR22" s="286"/>
      <c r="AS22" s="298"/>
      <c r="AT22" s="294"/>
    </row>
    <row r="23" spans="1:46" s="299" customFormat="1" ht="13" x14ac:dyDescent="0.2">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ht="13" x14ac:dyDescent="0.2">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ht="13" x14ac:dyDescent="0.2">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ht="13" x14ac:dyDescent="0.2">
      <c r="A26" s="1156" t="s">
        <v>526</v>
      </c>
      <c r="B26" s="1156"/>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c r="AD26" s="1156"/>
      <c r="AE26" s="1156"/>
      <c r="AF26" s="1156"/>
      <c r="AG26" s="1156"/>
      <c r="AH26" s="1156"/>
      <c r="AI26" s="1156"/>
      <c r="AJ26" s="1156"/>
      <c r="AK26" s="1156"/>
      <c r="AL26" s="1156"/>
      <c r="AM26" s="1156"/>
      <c r="AN26" s="1156"/>
      <c r="AO26" s="1156"/>
      <c r="AP26" s="1156"/>
      <c r="AQ26" s="1156"/>
      <c r="AR26" s="1156"/>
      <c r="AS26" s="1156"/>
      <c r="AT26" s="265"/>
    </row>
    <row r="27" spans="1:46" ht="13" x14ac:dyDescent="0.2">
      <c r="A27" s="307"/>
      <c r="AO27" s="260"/>
      <c r="AP27" s="260"/>
      <c r="AQ27" s="260"/>
      <c r="AR27" s="260"/>
      <c r="AS27" s="260"/>
      <c r="AT27" s="260"/>
    </row>
    <row r="28" spans="1:46" ht="16.5" x14ac:dyDescent="0.2">
      <c r="A28" s="261" t="s">
        <v>527</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528</v>
      </c>
      <c r="AL29" s="265"/>
      <c r="AM29" s="265"/>
      <c r="AN29" s="265"/>
      <c r="AO29" s="260"/>
      <c r="AP29" s="260"/>
      <c r="AQ29" s="260"/>
      <c r="AR29" s="260"/>
      <c r="AS29" s="309"/>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57" t="s">
        <v>507</v>
      </c>
      <c r="AP30" s="270"/>
      <c r="AQ30" s="271" t="s">
        <v>508</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58"/>
      <c r="AP31" s="276" t="s">
        <v>509</v>
      </c>
      <c r="AQ31" s="277" t="s">
        <v>510</v>
      </c>
      <c r="AR31" s="278" t="s">
        <v>511</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73" t="s">
        <v>529</v>
      </c>
      <c r="AL32" s="1174"/>
      <c r="AM32" s="1174"/>
      <c r="AN32" s="1175"/>
      <c r="AO32" s="310">
        <v>3185131</v>
      </c>
      <c r="AP32" s="310">
        <v>42550</v>
      </c>
      <c r="AQ32" s="311">
        <v>61596</v>
      </c>
      <c r="AR32" s="312">
        <v>-30.9</v>
      </c>
    </row>
    <row r="33" spans="1:46"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73" t="s">
        <v>530</v>
      </c>
      <c r="AL33" s="1174"/>
      <c r="AM33" s="1174"/>
      <c r="AN33" s="1175"/>
      <c r="AO33" s="310" t="s">
        <v>516</v>
      </c>
      <c r="AP33" s="310" t="s">
        <v>516</v>
      </c>
      <c r="AQ33" s="311" t="s">
        <v>516</v>
      </c>
      <c r="AR33" s="312" t="s">
        <v>516</v>
      </c>
    </row>
    <row r="34" spans="1:46"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73" t="s">
        <v>531</v>
      </c>
      <c r="AL34" s="1174"/>
      <c r="AM34" s="1174"/>
      <c r="AN34" s="1175"/>
      <c r="AO34" s="310" t="s">
        <v>516</v>
      </c>
      <c r="AP34" s="310" t="s">
        <v>516</v>
      </c>
      <c r="AQ34" s="311">
        <v>3</v>
      </c>
      <c r="AR34" s="312" t="s">
        <v>516</v>
      </c>
    </row>
    <row r="35" spans="1:46"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73" t="s">
        <v>532</v>
      </c>
      <c r="AL35" s="1174"/>
      <c r="AM35" s="1174"/>
      <c r="AN35" s="1175"/>
      <c r="AO35" s="310">
        <v>1094571</v>
      </c>
      <c r="AP35" s="310">
        <v>14622</v>
      </c>
      <c r="AQ35" s="311">
        <v>14651</v>
      </c>
      <c r="AR35" s="312">
        <v>-0.2</v>
      </c>
    </row>
    <row r="36" spans="1:46"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73" t="s">
        <v>533</v>
      </c>
      <c r="AL36" s="1174"/>
      <c r="AM36" s="1174"/>
      <c r="AN36" s="1175"/>
      <c r="AO36" s="310">
        <v>213647</v>
      </c>
      <c r="AP36" s="310">
        <v>2854</v>
      </c>
      <c r="AQ36" s="311">
        <v>1794</v>
      </c>
      <c r="AR36" s="312">
        <v>59.1</v>
      </c>
    </row>
    <row r="37" spans="1:46"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73" t="s">
        <v>534</v>
      </c>
      <c r="AL37" s="1174"/>
      <c r="AM37" s="1174"/>
      <c r="AN37" s="1175"/>
      <c r="AO37" s="310">
        <v>2738</v>
      </c>
      <c r="AP37" s="310">
        <v>37</v>
      </c>
      <c r="AQ37" s="311">
        <v>505</v>
      </c>
      <c r="AR37" s="312">
        <v>-92.7</v>
      </c>
    </row>
    <row r="38" spans="1:46"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76" t="s">
        <v>535</v>
      </c>
      <c r="AL38" s="1177"/>
      <c r="AM38" s="1177"/>
      <c r="AN38" s="1178"/>
      <c r="AO38" s="313" t="s">
        <v>516</v>
      </c>
      <c r="AP38" s="313" t="s">
        <v>516</v>
      </c>
      <c r="AQ38" s="314">
        <v>1</v>
      </c>
      <c r="AR38" s="302" t="s">
        <v>516</v>
      </c>
      <c r="AS38" s="309"/>
    </row>
    <row r="39" spans="1:46"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76" t="s">
        <v>536</v>
      </c>
      <c r="AL39" s="1177"/>
      <c r="AM39" s="1177"/>
      <c r="AN39" s="1178"/>
      <c r="AO39" s="310">
        <v>-396294</v>
      </c>
      <c r="AP39" s="310">
        <v>-5294</v>
      </c>
      <c r="AQ39" s="311">
        <v>-3020</v>
      </c>
      <c r="AR39" s="312">
        <v>75.3</v>
      </c>
      <c r="AS39" s="309"/>
    </row>
    <row r="40" spans="1:46"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73" t="s">
        <v>537</v>
      </c>
      <c r="AL40" s="1174"/>
      <c r="AM40" s="1174"/>
      <c r="AN40" s="1175"/>
      <c r="AO40" s="310">
        <v>-3456060</v>
      </c>
      <c r="AP40" s="310">
        <v>-46169</v>
      </c>
      <c r="AQ40" s="311">
        <v>-54563</v>
      </c>
      <c r="AR40" s="312">
        <v>-15.4</v>
      </c>
      <c r="AS40" s="309"/>
    </row>
    <row r="41" spans="1:46"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79" t="s">
        <v>297</v>
      </c>
      <c r="AL41" s="1180"/>
      <c r="AM41" s="1180"/>
      <c r="AN41" s="1181"/>
      <c r="AO41" s="310">
        <v>643733</v>
      </c>
      <c r="AP41" s="310">
        <v>8600</v>
      </c>
      <c r="AQ41" s="311">
        <v>20967</v>
      </c>
      <c r="AR41" s="312">
        <v>-59</v>
      </c>
      <c r="AS41" s="309"/>
    </row>
    <row r="42" spans="1:46"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538</v>
      </c>
      <c r="AL42" s="260"/>
      <c r="AM42" s="260"/>
      <c r="AN42" s="260"/>
      <c r="AO42" s="260"/>
      <c r="AP42" s="260"/>
      <c r="AQ42" s="286"/>
      <c r="AR42" s="286"/>
      <c r="AS42" s="309"/>
    </row>
    <row r="43" spans="1:46" ht="13" x14ac:dyDescent="0.2">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ht="13" x14ac:dyDescent="0.2">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ht="13"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ht="13"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2">
      <c r="A47" s="319" t="s">
        <v>539</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540</v>
      </c>
      <c r="AL48" s="320"/>
      <c r="AM48" s="320"/>
      <c r="AN48" s="320"/>
      <c r="AO48" s="320"/>
      <c r="AP48" s="320"/>
      <c r="AQ48" s="321"/>
      <c r="AR48" s="320"/>
    </row>
    <row r="49" spans="1:4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68" t="s">
        <v>507</v>
      </c>
      <c r="AN49" s="1170" t="s">
        <v>541</v>
      </c>
      <c r="AO49" s="1171"/>
      <c r="AP49" s="1171"/>
      <c r="AQ49" s="1171"/>
      <c r="AR49" s="1172"/>
    </row>
    <row r="50" spans="1:4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69"/>
      <c r="AN50" s="326" t="s">
        <v>542</v>
      </c>
      <c r="AO50" s="327" t="s">
        <v>543</v>
      </c>
      <c r="AP50" s="328" t="s">
        <v>544</v>
      </c>
      <c r="AQ50" s="329" t="s">
        <v>545</v>
      </c>
      <c r="AR50" s="330" t="s">
        <v>546</v>
      </c>
    </row>
    <row r="51" spans="1:4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547</v>
      </c>
      <c r="AL51" s="323"/>
      <c r="AM51" s="331">
        <v>2020416</v>
      </c>
      <c r="AN51" s="332">
        <v>25584</v>
      </c>
      <c r="AO51" s="333">
        <v>-33.4</v>
      </c>
      <c r="AP51" s="334">
        <v>54110</v>
      </c>
      <c r="AQ51" s="335">
        <v>-5.6</v>
      </c>
      <c r="AR51" s="336">
        <v>-27.8</v>
      </c>
    </row>
    <row r="52" spans="1:4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548</v>
      </c>
      <c r="AM52" s="339">
        <v>1444168</v>
      </c>
      <c r="AN52" s="340">
        <v>18287</v>
      </c>
      <c r="AO52" s="341">
        <v>-33.299999999999997</v>
      </c>
      <c r="AP52" s="342">
        <v>30620</v>
      </c>
      <c r="AQ52" s="343">
        <v>-6.6</v>
      </c>
      <c r="AR52" s="344">
        <v>-26.7</v>
      </c>
    </row>
    <row r="53" spans="1:4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549</v>
      </c>
      <c r="AL53" s="323"/>
      <c r="AM53" s="331">
        <v>2717127</v>
      </c>
      <c r="AN53" s="332">
        <v>34907</v>
      </c>
      <c r="AO53" s="333">
        <v>36.4</v>
      </c>
      <c r="AP53" s="334">
        <v>54684</v>
      </c>
      <c r="AQ53" s="335">
        <v>1.1000000000000001</v>
      </c>
      <c r="AR53" s="336">
        <v>35.299999999999997</v>
      </c>
    </row>
    <row r="54" spans="1:4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548</v>
      </c>
      <c r="AM54" s="339">
        <v>2253821</v>
      </c>
      <c r="AN54" s="340">
        <v>28955</v>
      </c>
      <c r="AO54" s="341">
        <v>58.3</v>
      </c>
      <c r="AP54" s="342">
        <v>32829</v>
      </c>
      <c r="AQ54" s="343">
        <v>7.2</v>
      </c>
      <c r="AR54" s="344">
        <v>51.1</v>
      </c>
    </row>
    <row r="55" spans="1:4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550</v>
      </c>
      <c r="AL55" s="323"/>
      <c r="AM55" s="331">
        <v>5133486</v>
      </c>
      <c r="AN55" s="332">
        <v>66796</v>
      </c>
      <c r="AO55" s="333">
        <v>91.4</v>
      </c>
      <c r="AP55" s="334">
        <v>62383</v>
      </c>
      <c r="AQ55" s="335">
        <v>14.1</v>
      </c>
      <c r="AR55" s="336">
        <v>77.3</v>
      </c>
    </row>
    <row r="56" spans="1:4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548</v>
      </c>
      <c r="AM56" s="339">
        <v>2937545</v>
      </c>
      <c r="AN56" s="340">
        <v>38223</v>
      </c>
      <c r="AO56" s="341">
        <v>32</v>
      </c>
      <c r="AP56" s="342">
        <v>35325</v>
      </c>
      <c r="AQ56" s="343">
        <v>7.6</v>
      </c>
      <c r="AR56" s="344">
        <v>24.4</v>
      </c>
    </row>
    <row r="57" spans="1:4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551</v>
      </c>
      <c r="AL57" s="323"/>
      <c r="AM57" s="331">
        <v>3233563</v>
      </c>
      <c r="AN57" s="332">
        <v>42633</v>
      </c>
      <c r="AO57" s="333">
        <v>-36.200000000000003</v>
      </c>
      <c r="AP57" s="334">
        <v>63812</v>
      </c>
      <c r="AQ57" s="335">
        <v>2.2999999999999998</v>
      </c>
      <c r="AR57" s="336">
        <v>-38.5</v>
      </c>
    </row>
    <row r="58" spans="1:4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548</v>
      </c>
      <c r="AM58" s="339">
        <v>1524114</v>
      </c>
      <c r="AN58" s="340">
        <v>20095</v>
      </c>
      <c r="AO58" s="341">
        <v>-47.4</v>
      </c>
      <c r="AP58" s="342">
        <v>33848</v>
      </c>
      <c r="AQ58" s="343">
        <v>-4.2</v>
      </c>
      <c r="AR58" s="344">
        <v>-43.2</v>
      </c>
    </row>
    <row r="59" spans="1:4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552</v>
      </c>
      <c r="AL59" s="323"/>
      <c r="AM59" s="331">
        <v>2144810</v>
      </c>
      <c r="AN59" s="332">
        <v>28652</v>
      </c>
      <c r="AO59" s="333">
        <v>-32.799999999999997</v>
      </c>
      <c r="AP59" s="334">
        <v>71871</v>
      </c>
      <c r="AQ59" s="335">
        <v>12.6</v>
      </c>
      <c r="AR59" s="336">
        <v>-45.4</v>
      </c>
    </row>
    <row r="60" spans="1:4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548</v>
      </c>
      <c r="AM60" s="339">
        <v>1008775</v>
      </c>
      <c r="AN60" s="340">
        <v>13476</v>
      </c>
      <c r="AO60" s="341">
        <v>-32.9</v>
      </c>
      <c r="AP60" s="342">
        <v>38232</v>
      </c>
      <c r="AQ60" s="343">
        <v>13</v>
      </c>
      <c r="AR60" s="344">
        <v>-45.9</v>
      </c>
    </row>
    <row r="61" spans="1:4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553</v>
      </c>
      <c r="AL61" s="345"/>
      <c r="AM61" s="346">
        <v>3049880</v>
      </c>
      <c r="AN61" s="347">
        <v>39714</v>
      </c>
      <c r="AO61" s="348">
        <v>5.0999999999999996</v>
      </c>
      <c r="AP61" s="349">
        <v>61372</v>
      </c>
      <c r="AQ61" s="350">
        <v>4.9000000000000004</v>
      </c>
      <c r="AR61" s="336">
        <v>0.2</v>
      </c>
    </row>
    <row r="62" spans="1:4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548</v>
      </c>
      <c r="AM62" s="339">
        <v>1833685</v>
      </c>
      <c r="AN62" s="340">
        <v>23807</v>
      </c>
      <c r="AO62" s="341">
        <v>-4.7</v>
      </c>
      <c r="AP62" s="342">
        <v>34171</v>
      </c>
      <c r="AQ62" s="343">
        <v>3.4</v>
      </c>
      <c r="AR62" s="344">
        <v>-8.1</v>
      </c>
    </row>
    <row r="63" spans="1:4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LFrPNJduj9mKDlii8YIJU1jlF4PIBMLnYJLzZ+oz/6QSDJEgVtIMXaxyCx0ZcEGT4k+OnOHsnnIDojqOsuww0g==" saltValue="BQgedIjQoOMfQWMe0GtY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8" customWidth="1"/>
    <col min="126" max="16384" width="9" style="257" hidden="1"/>
  </cols>
  <sheetData>
    <row r="1" spans="2:125"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ht="13" x14ac:dyDescent="0.2">
      <c r="B2" s="257"/>
      <c r="DG2" s="257"/>
    </row>
    <row r="3" spans="2: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ht="13" x14ac:dyDescent="0.2"/>
    <row r="5" spans="2:125" ht="13" x14ac:dyDescent="0.2"/>
    <row r="6" spans="2:125" ht="13" x14ac:dyDescent="0.2"/>
    <row r="7" spans="2:125" ht="13" x14ac:dyDescent="0.2"/>
    <row r="8" spans="2:125" ht="13" x14ac:dyDescent="0.2"/>
    <row r="9" spans="2:125" ht="13" x14ac:dyDescent="0.2">
      <c r="DU9" s="257"/>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7"/>
    </row>
    <row r="18" spans="125:125" ht="13" x14ac:dyDescent="0.2"/>
    <row r="19" spans="125:125" ht="13" x14ac:dyDescent="0.2"/>
    <row r="20" spans="125:125" ht="13" x14ac:dyDescent="0.2">
      <c r="DU20" s="257"/>
    </row>
    <row r="21" spans="125:125" ht="13" x14ac:dyDescent="0.2">
      <c r="DU21" s="257"/>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7"/>
    </row>
    <row r="29" spans="125:125" ht="13" x14ac:dyDescent="0.2"/>
    <row r="30" spans="125:125" ht="13" x14ac:dyDescent="0.2"/>
    <row r="31" spans="125:125" ht="13" x14ac:dyDescent="0.2"/>
    <row r="32" spans="125:125" ht="13" x14ac:dyDescent="0.2"/>
    <row r="33" spans="2:125" ht="13" x14ac:dyDescent="0.2">
      <c r="B33" s="257"/>
      <c r="G33" s="257"/>
      <c r="I33" s="257"/>
    </row>
    <row r="34" spans="2:125" ht="13" x14ac:dyDescent="0.2">
      <c r="C34" s="257"/>
      <c r="P34" s="257"/>
      <c r="DE34" s="257"/>
      <c r="DH34" s="257"/>
    </row>
    <row r="35" spans="2:125" ht="13" x14ac:dyDescent="0.2">
      <c r="D35" s="257"/>
      <c r="E35" s="257"/>
      <c r="DG35" s="257"/>
      <c r="DJ35" s="257"/>
      <c r="DP35" s="257"/>
      <c r="DQ35" s="257"/>
      <c r="DR35" s="257"/>
      <c r="DS35" s="257"/>
      <c r="DT35" s="257"/>
      <c r="DU35" s="257"/>
    </row>
    <row r="36" spans="2:125" ht="13" x14ac:dyDescent="0.2">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ht="13" x14ac:dyDescent="0.2">
      <c r="DU37" s="257"/>
    </row>
    <row r="38" spans="2:125" ht="13" x14ac:dyDescent="0.2">
      <c r="DT38" s="257"/>
      <c r="DU38" s="257"/>
    </row>
    <row r="39" spans="2:125" ht="13" x14ac:dyDescent="0.2"/>
    <row r="40" spans="2:125" ht="13" x14ac:dyDescent="0.2">
      <c r="DH40" s="257"/>
    </row>
    <row r="41" spans="2:125" ht="13" x14ac:dyDescent="0.2">
      <c r="DE41" s="257"/>
    </row>
    <row r="42" spans="2:125" ht="13" x14ac:dyDescent="0.2">
      <c r="DG42" s="257"/>
      <c r="DJ42" s="257"/>
    </row>
    <row r="43" spans="2:125" ht="13" x14ac:dyDescent="0.2">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ht="13" x14ac:dyDescent="0.2">
      <c r="DU44" s="257"/>
    </row>
    <row r="45" spans="2:125" ht="13" x14ac:dyDescent="0.2"/>
    <row r="46" spans="2:125" ht="13" x14ac:dyDescent="0.2"/>
    <row r="47" spans="2:125" ht="13" x14ac:dyDescent="0.2"/>
    <row r="48" spans="2:125" ht="13" x14ac:dyDescent="0.2">
      <c r="DT48" s="257"/>
      <c r="DU48" s="257"/>
    </row>
    <row r="49" spans="120:125" ht="13" x14ac:dyDescent="0.2">
      <c r="DU49" s="257"/>
    </row>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7"/>
    </row>
    <row r="83" spans="116:125" ht="13" x14ac:dyDescent="0.2">
      <c r="DM83" s="257"/>
      <c r="DN83" s="257"/>
      <c r="DO83" s="257"/>
      <c r="DP83" s="257"/>
      <c r="DQ83" s="257"/>
      <c r="DR83" s="257"/>
      <c r="DS83" s="257"/>
      <c r="DT83" s="257"/>
      <c r="DU83" s="257"/>
    </row>
    <row r="84" spans="116:125" ht="13" x14ac:dyDescent="0.2"/>
    <row r="85" spans="116:125" ht="13" x14ac:dyDescent="0.2"/>
    <row r="86" spans="116:125" ht="13" x14ac:dyDescent="0.2"/>
    <row r="87" spans="116:125" ht="13" x14ac:dyDescent="0.2"/>
    <row r="88" spans="116:125" ht="13" x14ac:dyDescent="0.2">
      <c r="DU88" s="257"/>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7"/>
      <c r="DT94" s="257"/>
      <c r="DU94" s="257"/>
    </row>
    <row r="95" spans="116:125" ht="13.5" customHeight="1" x14ac:dyDescent="0.2">
      <c r="DU95" s="25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555</v>
      </c>
    </row>
    <row r="121" spans="125:125" ht="13.5" hidden="1" customHeight="1" x14ac:dyDescent="0.2">
      <c r="DU121" s="257"/>
    </row>
  </sheetData>
  <sheetProtection algorithmName="SHA-512" hashValue="as5zCgW9cwGiYvRO0T9sgjlbZoMjX/pQJUyi+3JuovqIxOshIEYcCU01EReo6fD8xZv/uVH0xwsKbY+1Q0BBhg==" saltValue="lqtjgiMFfxK32oyq/+BF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58" customWidth="1"/>
    <col min="126" max="142" width="0" style="257" hidden="1" customWidth="1"/>
    <col min="143"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T2" s="257"/>
    </row>
    <row r="3" spans="1:125" ht="13"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7"/>
      <c r="G33" s="257"/>
      <c r="I33" s="257"/>
    </row>
    <row r="34" spans="2:125" ht="13" x14ac:dyDescent="0.2">
      <c r="C34" s="257"/>
      <c r="P34" s="257"/>
      <c r="R34" s="257"/>
      <c r="U34" s="257"/>
    </row>
    <row r="35" spans="2:125" ht="13" x14ac:dyDescent="0.2">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ht="13" x14ac:dyDescent="0.2">
      <c r="F36" s="257"/>
      <c r="H36" s="257"/>
      <c r="J36" s="257"/>
      <c r="K36" s="257"/>
      <c r="L36" s="257"/>
      <c r="M36" s="257"/>
      <c r="N36" s="257"/>
      <c r="O36" s="257"/>
      <c r="Q36" s="257"/>
      <c r="S36" s="257"/>
      <c r="V36" s="257"/>
    </row>
    <row r="37" spans="2:125" ht="13" x14ac:dyDescent="0.2"/>
    <row r="38" spans="2:125" ht="13" x14ac:dyDescent="0.2"/>
    <row r="39" spans="2:125" ht="13" x14ac:dyDescent="0.2"/>
    <row r="40" spans="2:125" ht="13" x14ac:dyDescent="0.2">
      <c r="U40" s="257"/>
    </row>
    <row r="41" spans="2:125" ht="13" x14ac:dyDescent="0.2">
      <c r="R41" s="257"/>
    </row>
    <row r="42" spans="2:125" ht="13" x14ac:dyDescent="0.2">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ht="13" x14ac:dyDescent="0.2">
      <c r="Q43" s="257"/>
      <c r="S43" s="257"/>
      <c r="V43" s="257"/>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556</v>
      </c>
    </row>
  </sheetData>
  <sheetProtection algorithmName="SHA-512" hashValue="thIwuwVwyDUIhuGiL93fFKQeIjo8wqItvjTyDOxQXbMlpCbnCRc7j8uOcQDiJ8LjwmLCf9CV1lLgevWXDREULw==" saltValue="NwUcL6TCXyJVkPFNM/QQC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82" t="s">
        <v>3</v>
      </c>
      <c r="D47" s="1182"/>
      <c r="E47" s="1183"/>
      <c r="F47" s="11">
        <v>30.47</v>
      </c>
      <c r="G47" s="12">
        <v>31.23</v>
      </c>
      <c r="H47" s="12">
        <v>25.93</v>
      </c>
      <c r="I47" s="12">
        <v>24.03</v>
      </c>
      <c r="J47" s="13">
        <v>26.3</v>
      </c>
    </row>
    <row r="48" spans="2:10" ht="57.75" customHeight="1" x14ac:dyDescent="0.2">
      <c r="B48" s="14"/>
      <c r="C48" s="1184" t="s">
        <v>4</v>
      </c>
      <c r="D48" s="1184"/>
      <c r="E48" s="1185"/>
      <c r="F48" s="15">
        <v>8.75</v>
      </c>
      <c r="G48" s="16">
        <v>7.06</v>
      </c>
      <c r="H48" s="16">
        <v>8.76</v>
      </c>
      <c r="I48" s="16">
        <v>8.14</v>
      </c>
      <c r="J48" s="17">
        <v>10.69</v>
      </c>
    </row>
    <row r="49" spans="2:10" ht="57.75" customHeight="1" thickBot="1" x14ac:dyDescent="0.25">
      <c r="B49" s="18"/>
      <c r="C49" s="1186" t="s">
        <v>5</v>
      </c>
      <c r="D49" s="1186"/>
      <c r="E49" s="1187"/>
      <c r="F49" s="19" t="s">
        <v>562</v>
      </c>
      <c r="G49" s="20" t="s">
        <v>563</v>
      </c>
      <c r="H49" s="20" t="s">
        <v>564</v>
      </c>
      <c r="I49" s="20" t="s">
        <v>565</v>
      </c>
      <c r="J49" s="21">
        <v>1.1100000000000001</v>
      </c>
    </row>
    <row r="50" spans="2:10" ht="13" x14ac:dyDescent="0.2"/>
  </sheetData>
  <sheetProtection algorithmName="SHA-512" hashValue="enqXfT7+1MEYGcb/RQq8Qf0c99tAdPFD+OltyPzfDDAXD9YTuhtqU1gxzFUSaPlat4WBkSbbas0l4LoP5/cyQQ==" saltValue="6ptFgVtzd62oSbPFb6IE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2023-10-19T05:42:00Z</cp:lastPrinted>
  <dcterms:created xsi:type="dcterms:W3CDTF">2023-02-20T04:21:07Z</dcterms:created>
  <dcterms:modified xsi:type="dcterms:W3CDTF">2023-10-30T07:27:10Z</dcterms:modified>
  <cp:category/>
</cp:coreProperties>
</file>