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ADBF7203-D44F-496A-8D64-092E375E375E}"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CO36" i="10"/>
  <c r="BE36" i="10"/>
  <c r="C36" i="10"/>
  <c r="BE35" i="10"/>
  <c r="C35" i="10"/>
  <c r="BE34" i="10"/>
  <c r="U34" i="10"/>
  <c r="C34" i="10"/>
  <c r="U35" i="10" l="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AM36" i="10" s="1"/>
  <c r="AM37" i="10" s="1"/>
  <c r="BW34" i="10"/>
  <c r="BW35" i="10" s="1"/>
  <c r="BW36" i="10" s="1"/>
  <c r="BW37" i="10" s="1"/>
  <c r="BW38" i="10" s="1"/>
  <c r="CO34" i="10" l="1"/>
  <c r="CO35" i="10" s="1"/>
</calcChain>
</file>

<file path=xl/sharedStrings.xml><?xml version="1.0" encoding="utf-8"?>
<sst xmlns="http://schemas.openxmlformats.org/spreadsheetml/2006/main" count="1084" uniqueCount="614">
  <si>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</si>
  <si>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</si>
  <si>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</si>
  <si>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</si>
  <si>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</si>
  <si>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</si>
  <si>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</si>
  <si>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</si>
  <si>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</si>
  <si>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</si>
  <si>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</si>
  <si>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</si>
  <si>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</si>
  <si>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</si>
  <si>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</si>
  <si>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</si>
  <si>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</si>
  <si>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</si>
  <si>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</si>
  <si>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</si>
  <si>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</si>
  <si>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</si>
  <si>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</si>
  <si>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</si>
  <si>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</si>
  <si>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</si>
  <si>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</si>
  <si>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</si>
  <si>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</si>
  <si>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</si>
  <si>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</si>
  <si>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</si>
  <si>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</si>
  <si>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</si>
  <si>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</si>
  <si>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</si>
  <si>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</si>
  <si>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</si>
  <si>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</si>
  <si>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</si>
  <si>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</si>
  <si>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</si>
  <si>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</si>
  <si>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</si>
  <si>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</si>
  <si>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</si>
  <si>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</si>
  <si>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</si>
  <si>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</si>
  <si>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</si>
  <si>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</si>
  <si>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</si>
  <si>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</si>
  <si>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</si>
  <si>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</si>
  <si>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</si>
  <si>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</si>
  <si>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</si>
  <si>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</si>
  <si>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</si>
  <si>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</si>
  <si>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</si>
  <si>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</si>
  <si>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</si>
  <si>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</si>
  <si>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</si>
  <si>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</si>
  <si>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</si>
  <si>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</si>
  <si>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</si>
  <si>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</si>
  <si>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</si>
  <si>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</si>
  <si>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</si>
  <si>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</si>
  <si>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</si>
  <si>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</si>
  <si>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</si>
  <si>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</si>
  <si>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</si>
  <si>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</si>
  <si>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</si>
  <si>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</si>
  <si>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</si>
  <si>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</si>
  <si>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</si>
  <si>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</si>
  <si>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</si>
  <si>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</si>
  <si>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</si>
  <si>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</si>
  <si>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</si>
  <si>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</si>
  <si>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</si>
  <si>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</si>
  <si>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</si>
  <si>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</si>
  <si>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安中市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</si>
  <si>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</si>
  <si>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</si>
  <si>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</si>
  <si>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</si>
  <si>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</si>
  <si>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</si>
  <si>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</si>
  <si>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</si>
  <si>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</si>
  <si>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</si>
  <si>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</si>
  <si>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</si>
  <si>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</si>
  <si>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</si>
  <si>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</si>
  <si>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</si>
  <si>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</si>
  <si>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</si>
  <si>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</si>
  <si>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</si>
  <si>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</si>
  <si>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</si>
  <si>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</si>
  <si>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</si>
  <si>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</si>
  <si>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</si>
  <si>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</si>
  <si>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</si>
  <si>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</si>
  <si>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</si>
  <si>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</si>
  <si>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</si>
  <si>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</si>
  <si>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</si>
  <si>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</si>
  <si>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</si>
  <si>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</si>
  <si>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</si>
  <si>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</si>
  <si>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</si>
  <si>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</si>
  <si>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</si>
  <si>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</si>
  <si>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</si>
  <si>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</si>
  <si>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</si>
  <si>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</si>
  <si>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</si>
  <si>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</si>
  <si>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</si>
  <si>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</si>
  <si>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</si>
  <si>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</si>
  <si>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</si>
  <si>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</si>
  <si>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</si>
  <si>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</si>
  <si>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</si>
  <si>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</si>
  <si>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</si>
  <si>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</si>
  <si>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</si>
  <si>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</si>
  <si>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</si>
  <si>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</si>
  <si>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</si>
  <si>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</si>
  <si>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</si>
  <si>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</si>
  <si>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</si>
  <si>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</si>
  <si>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</si>
  <si>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</si>
  <si>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</si>
  <si>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</si>
  <si>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</si>
  <si>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</si>
  <si>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</si>
  <si>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</si>
  <si>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</si>
  <si>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</si>
  <si>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</si>
  <si>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</si>
  <si>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</si>
  <si>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</si>
  <si>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</si>
  <si>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</si>
  <si>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</si>
  <si>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</si>
  <si>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</si>
  <si>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</si>
  <si>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</si>
  <si>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</si>
  <si>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</si>
  <si>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</si>
  <si>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</si>
  <si>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</si>
  <si>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</si>
  <si>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</si>
  <si>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</si>
  <si>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</si>
  <si>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</si>
  <si>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</si>
  <si>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</si>
  <si>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</si>
  <si>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</si>
  <si>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</si>
  <si>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</si>
  <si>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</si>
  <si>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</si>
  <si>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</si>
  <si>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</si>
  <si>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</si>
  <si>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</si>
  <si>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</si>
  <si>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群馬県安中市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</si>
  <si>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</si>
  <si>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</si>
  <si>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</si>
  <si>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</si>
  <si>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</si>
  <si>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</si>
  <si>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</si>
  <si>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</si>
  <si>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</si>
  <si>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</si>
  <si>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</si>
  <si>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</si>
  <si>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</si>
  <si>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</si>
  <si>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</si>
  <si>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</si>
  <si>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</si>
  <si>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</si>
  <si>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</si>
  <si>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</si>
  <si>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</si>
  <si>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</si>
  <si>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</si>
  <si>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</si>
  <si>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</si>
  <si>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</si>
  <si>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</si>
  <si>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</si>
  <si>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</si>
  <si>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</si>
  <si>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</si>
  <si>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</si>
  <si>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</si>
  <si>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</si>
  <si>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</si>
  <si>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</si>
  <si>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</si>
  <si>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</si>
  <si>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</si>
  <si>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</si>
  <si>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</si>
  <si>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</si>
  <si>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</si>
  <si>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</si>
  <si>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</si>
  <si>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</si>
  <si>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</si>
  <si>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</si>
  <si>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</si>
  <si>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</si>
  <si>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</si>
  <si>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</si>
  <si>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</si>
  <si>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</si>
  <si>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</si>
  <si>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</si>
  <si>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</si>
  <si>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</si>
  <si>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</si>
  <si>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</si>
  <si>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</si>
  <si>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</si>
  <si>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</si>
  <si>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</si>
  <si>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</si>
  <si>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</si>
  <si>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</si>
  <si>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</si>
  <si>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</si>
  <si>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</si>
  <si>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</si>
  <si>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</si>
  <si>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</si>
  <si>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</si>
  <si>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</si>
  <si>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</si>
  <si>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</si>
  <si>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</si>
  <si>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</si>
  <si>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</si>
  <si>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</si>
  <si>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</si>
  <si>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</si>
  <si>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</si>
  <si>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</si>
  <si>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</si>
  <si>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</si>
  <si>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</si>
  <si>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</si>
  <si>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</si>
  <si>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</si>
  <si>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</si>
  <si>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</si>
  <si>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</si>
  <si>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</si>
  <si>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</si>
  <si>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</si>
  <si>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</si>
  <si>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</si>
  <si>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</si>
  <si>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</si>
  <si>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</si>
  <si>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</si>
  <si>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</si>
  <si>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</si>
  <si>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</si>
  <si>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</si>
  <si>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</si>
  <si>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</si>
  <si>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</si>
  <si>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</si>
  <si>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</si>
  <si>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</si>
  <si>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</si>
  <si>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</si>
  <si>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</si>
  <si>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</si>
  <si>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</si>
  <si>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</si>
  <si>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</si>
  <si>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</si>
  <si>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</si>
  <si>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</si>
  <si>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</si>
  <si>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</si>
  <si>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</si>
  <si>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</si>
  <si>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</si>
  <si>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</si>
  <si>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</si>
  <si>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</si>
  <si>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</si>
  <si>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</si>
  <si>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</si>
  <si>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</si>
  <si>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</si>
  <si>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</si>
  <si>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</si>
  <si>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</si>
  <si>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</si>
  <si>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</si>
  <si>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</si>
  <si>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</si>
  <si>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</si>
  <si>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</si>
  <si>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</si>
  <si>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</si>
  <si>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</si>
  <si>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</si>
  <si>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</si>
  <si>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</si>
  <si>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</si>
  <si>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</si>
  <si>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群馬県安中市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</si>
  <si>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</si>
  <si>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</si>
  <si>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</si>
  <si>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</si>
  <si>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</si>
  <si>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</si>
  <si>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</si>
  <si>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</si>
  <si>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</si>
  <si>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</si>
  <si>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</si>
  <si>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</si>
  <si>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</si>
  <si>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</si>
  <si>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</si>
  <si>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</si>
  <si>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</si>
  <si>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</si>
  <si>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</si>
  <si>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</si>
  <si>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</si>
  <si>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</si>
  <si>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</si>
  <si>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</si>
  <si>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</si>
  <si>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</si>
  <si>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</si>
  <si>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</si>
  <si>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</si>
  <si>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</si>
  <si>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</si>
  <si>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</si>
  <si>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</si>
  <si>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</si>
  <si>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</si>
  <si>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</si>
  <si>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</si>
  <si>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</si>
  <si>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</si>
  <si>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</si>
  <si>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</si>
  <si>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</si>
  <si>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</si>
  <si>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介護サービス事業会計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</si>
  <si>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</si>
  <si>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</si>
  <si>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</si>
  <si>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</si>
  <si>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</si>
  <si>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</si>
  <si>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</si>
  <si>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</si>
  <si>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</si>
  <si>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</si>
  <si>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</si>
  <si>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</si>
  <si>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</si>
  <si>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</si>
  <si>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</si>
  <si>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</si>
  <si>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</si>
  <si>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</si>
  <si>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</si>
  <si>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</si>
  <si>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</si>
  <si>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</si>
  <si>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</si>
  <si>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</si>
  <si>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</si>
  <si>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</si>
  <si>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</si>
  <si>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</si>
  <si>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</si>
  <si>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</si>
  <si>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</si>
  <si>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</si>
  <si>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</si>
  <si>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</si>
  <si>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</si>
  <si>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</si>
  <si>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</si>
  <si>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</si>
  <si>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</si>
  <si>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</si>
  <si>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</si>
  <si>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</si>
  <si>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</si>
  <si>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</si>
  <si>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</si>
  <si>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</si>
  <si>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</si>
  <si>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</si>
  <si>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</si>
  <si>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</si>
  <si>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</si>
  <si>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</si>
  <si>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</si>
  <si>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</si>
  <si>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</si>
  <si>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</si>
  <si>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</si>
  <si>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</si>
  <si>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</si>
  <si>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</si>
  <si>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</si>
  <si>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</si>
  <si>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</si>
  <si>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</si>
  <si>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</si>
  <si>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</si>
  <si>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</si>
  <si>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</si>
  <si>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</si>
  <si>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</si>
  <si>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</si>
  <si>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介護サービス事業会計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</si>
  <si>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</si>
  <si>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</si>
  <si>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</si>
  <si>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</si>
  <si>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</si>
  <si>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</si>
  <si>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</si>
  <si>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</si>
  <si>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</si>
  <si>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</si>
  <si>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</si>
  <si>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</si>
  <si>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</si>
  <si>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</si>
  <si>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</si>
  <si>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</si>
  <si>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</si>
  <si>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</si>
  <si>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</si>
  <si>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</si>
  <si>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</si>
  <si>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</si>
  <si>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</si>
  <si>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</si>
  <si>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</si>
  <si>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</si>
  <si>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</si>
  <si>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</si>
  <si>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</si>
  <si>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</si>
  <si>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</si>
  <si>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</si>
  <si>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</si>
  <si>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</si>
  <si>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</si>
  <si>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</si>
  <si>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</si>
  <si>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</si>
  <si>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</si>
  <si>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</si>
  <si>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</si>
  <si>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</si>
  <si>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</si>
  <si>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</si>
  <si>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</si>
  <si>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</si>
  <si>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</si>
  <si>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</si>
  <si>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</si>
  <si>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</si>
  <si>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</si>
  <si>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</si>
  <si>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</si>
  <si>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</si>
  <si>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</si>
  <si>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</si>
  <si>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</si>
  <si>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</si>
  <si>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</si>
  <si>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</si>
  <si>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</si>
  <si>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</si>
  <si>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</si>
  <si>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</si>
  <si>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</si>
  <si>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</si>
  <si>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</si>
  <si>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</si>
  <si>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</si>
  <si>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</si>
  <si>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</si>
  <si>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</si>
  <si>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</si>
  <si>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</si>
  <si>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</si>
  <si>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</si>
  <si>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</si>
  <si>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</si>
  <si>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</si>
  <si>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</si>
  <si>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</si>
  <si>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</si>
  <si>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</si>
  <si>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</si>
  <si>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5.18</t>
  </si>
  <si>
    <t>▲ 2.13</t>
  </si>
  <si>
    <t>▲ 0.03</t>
  </si>
  <si>
    <t>水道事業会計</t>
  </si>
  <si>
    <t>一般会計</t>
  </si>
  <si>
    <t>病院事業会計</t>
  </si>
  <si>
    <t>介護保険特別会計</t>
  </si>
  <si>
    <t>下水道事業会計</t>
  </si>
  <si>
    <t>国民健康保険特別会計</t>
  </si>
  <si>
    <t>介護サービス事業会計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</si>
  <si>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</si>
  <si>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</si>
  <si>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</si>
  <si>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</si>
  <si>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</si>
  <si>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</si>
  <si>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</si>
  <si>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</si>
  <si>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</si>
  <si>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</si>
  <si>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高崎市・安中市消防組合</t>
    <rPh sb="0" eb="3">
      <t>タカサキシ</t>
    </rPh>
    <rPh sb="4" eb="7">
      <t>アンナカシ</t>
    </rPh>
    <rPh sb="7" eb="9">
      <t>ショウボウ</t>
    </rPh>
    <rPh sb="9" eb="11">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</si>
  <si>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</si>
  <si>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</si>
  <si>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</si>
  <si>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</si>
  <si>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安中市土地開発公社</t>
    <rPh sb="0" eb="3">
      <t>アンナカシ</t>
    </rPh>
    <rPh sb="3" eb="5">
      <t>トチ</t>
    </rPh>
    <rPh sb="5" eb="7">
      <t>カイハツ</t>
    </rPh>
    <rPh sb="7" eb="9">
      <t>コウシャ</t>
    </rPh>
    <phoneticPr fontId="2"/>
  </si>
  <si>
    <t>碓氷峠交流記念財団</t>
    <rPh sb="0" eb="3">
      <t>ウスイトウゲ</t>
    </rPh>
    <rPh sb="3" eb="5">
      <t>コウリュウ</t>
    </rPh>
    <rPh sb="5" eb="7">
      <t>キネン</t>
    </rPh>
    <rPh sb="7" eb="9">
      <t>ザイダン</t>
    </rPh>
    <phoneticPr fontId="2"/>
  </si>
  <si>
    <t>-</t>
    <phoneticPr fontId="2"/>
  </si>
  <si>
    <t>〇</t>
    <phoneticPr fontId="2"/>
  </si>
  <si>
    <t>地域振興基金</t>
    <rPh sb="0" eb="2">
      <t>チイキ</t>
    </rPh>
    <rPh sb="2" eb="4">
      <t>シンコウ</t>
    </rPh>
    <rPh sb="4" eb="6">
      <t>キキン</t>
    </rPh>
    <phoneticPr fontId="5"/>
  </si>
  <si>
    <t>職員退職手当基金</t>
    <rPh sb="0" eb="2">
      <t>ショクイン</t>
    </rPh>
    <rPh sb="2" eb="4">
      <t>タイショク</t>
    </rPh>
    <rPh sb="4" eb="6">
      <t>テアテ</t>
    </rPh>
    <rPh sb="6" eb="8">
      <t>キキン</t>
    </rPh>
    <phoneticPr fontId="5"/>
  </si>
  <si>
    <t>庁舎建設基金</t>
    <rPh sb="0" eb="2">
      <t>チョウシャ</t>
    </rPh>
    <rPh sb="2" eb="4">
      <t>ケンセツ</t>
    </rPh>
    <rPh sb="4" eb="6">
      <t>キキン</t>
    </rPh>
    <phoneticPr fontId="5"/>
  </si>
  <si>
    <t>福祉基金</t>
    <rPh sb="0" eb="2">
      <t>フクシ</t>
    </rPh>
    <rPh sb="2" eb="4">
      <t>キキン</t>
    </rPh>
    <phoneticPr fontId="5"/>
  </si>
  <si>
    <t>ふるさと創生基金</t>
    <rPh sb="4" eb="6">
      <t>ソウセイ</t>
    </rPh>
    <rPh sb="6" eb="8">
      <t>キキン</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</si>
  <si>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</si>
  <si>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</si>
  <si>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</si>
  <si>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</si>
  <si>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</si>
  <si>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</si>
  <si>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</si>
  <si>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</si>
  <si>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</si>
  <si>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</si>
  <si>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将来負担比率については上記の理由等により、比率が減少傾向にあると推測される。
　実質公債費比率については、安中市は減少となったが、類似団体と比較すると依然として高い数値になっている。これは平成27年度まで学校施設の耐震補強等の事業が続いていたこと、比較的償還期間を短く設定した地方債が多いことの影響が大きいと考えられる。今後も庁舎の建替えなどの大規模事業により各比率への影響が想定されるため、長期的な計画に基づく適正な財政運営に努める必要がある。</t>
    <phoneticPr fontId="5"/>
  </si>
  <si>
    <t>　交付税措置のない地方債は極力起債しないこと、地方債の償還期間が比較的短いこと、学校等の耐震改修・大規模改修事業が平成27年度に終了した後は新発債を抑止できていることなどから、将来負担比率は減少傾向となり、令和3年度は前年度に続きマイナスとなった。
　しかし、今後は庁舎の建替えや施設の老朽化に対する経費の増加などが想定されるため、公共施設等総合管理計画や個別施設計画に基づき効率的かつ効果的な施設の整備を行う必要がある。
　また、有形固定資産減価償却率については、前述のとおり、道路により数値が下がっていると推測される。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</si>
</sst>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31" xfId="16" applyFont="1" applyBorder="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91BC-4A3E-96E2-4E25018740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53708</c:v>
                </c:pt>
                <c:pt idx="1">
                  <c:v>46641</c:v>
                </c:pt>
                <c:pt idx="2">
                  <c:v>31808</c:v>
                </c:pt>
                <c:pt idx="3">
                  <c:v>34322</c:v>
                </c:pt>
                <c:pt idx="4">
                  <c:v>38901</c:v>
                </c:pt>
              </c:numCache>
            </c:numRef>
          </c:val>
          <c:smooth val="0"/>
          <c:extLst>
            <c:ext xmlns:c16="http://schemas.microsoft.com/office/drawing/2014/chart" uri="{C3380CC4-5D6E-409C-BE32-E72D297353CC}">
              <c16:uniqueId val="{00000001-91BC-4A3E-96E2-4E25018740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5.45</c:v>
                </c:pt>
                <c:pt idx="1">
                  <c:v>5.32</c:v>
                </c:pt>
                <c:pt idx="2">
                  <c:v>5.76</c:v>
                </c:pt>
                <c:pt idx="3">
                  <c:v>7.52</c:v>
                </c:pt>
                <c:pt idx="4">
                  <c:v>8.77</c:v>
                </c:pt>
              </c:numCache>
            </c:numRef>
          </c:val>
          <c:extLst>
            <c:ext xmlns:c16="http://schemas.microsoft.com/office/drawing/2014/chart" uri="{C3380CC4-5D6E-409C-BE32-E72D297353CC}">
              <c16:uniqueId val="{00000000-B874-459A-B43B-AF9155B677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33.24</c:v>
                </c:pt>
                <c:pt idx="1">
                  <c:v>33.950000000000003</c:v>
                </c:pt>
                <c:pt idx="2">
                  <c:v>36.26</c:v>
                </c:pt>
                <c:pt idx="3">
                  <c:v>36.340000000000003</c:v>
                </c:pt>
                <c:pt idx="4">
                  <c:v>38.619999999999997</c:v>
                </c:pt>
              </c:numCache>
            </c:numRef>
          </c:val>
          <c:extLst>
            <c:ext xmlns:c16="http://schemas.microsoft.com/office/drawing/2014/chart" uri="{C3380CC4-5D6E-409C-BE32-E72D297353CC}">
              <c16:uniqueId val="{00000001-B874-459A-B43B-AF9155B677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-5.18</c:v>
                </c:pt>
                <c:pt idx="1">
                  <c:v>-2.13</c:v>
                </c:pt>
                <c:pt idx="2">
                  <c:v>0.5</c:v>
                </c:pt>
                <c:pt idx="3">
                  <c:v>-0.03</c:v>
                </c:pt>
                <c:pt idx="4">
                  <c:v>1.54</c:v>
                </c:pt>
              </c:numCache>
            </c:numRef>
          </c:val>
          <c:smooth val="0"/>
          <c:extLst>
            <c:ext xmlns:c16="http://schemas.microsoft.com/office/drawing/2014/chart" uri="{C3380CC4-5D6E-409C-BE32-E72D297353CC}">
              <c16:uniqueId val="{00000002-B874-459A-B43B-AF9155B677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0.05</c:v>
                </c:pt>
                <c:pt idx="2">
                  <c:v>#N/A</c:v>
                </c:pt>
                <c:pt idx="3">
                  <c:v>0.05</c:v>
                </c:pt>
                <c:pt idx="4">
                  <c:v>#N/A</c:v>
                </c:pt>
                <c:pt idx="5">
                  <c:v>0.27</c:v>
                </c:pt>
                <c:pt idx="6">
                  <c:v>0</c:v>
                </c:pt>
                <c:pt idx="7">
                  <c:v>0</c:v>
                </c:pt>
                <c:pt idx="8">
                  <c:v>0</c:v>
                </c:pt>
                <c:pt idx="9">
                  <c:v>0</c:v>
                </c:pt>
              </c:numCache>
            </c:numRef>
          </c:val>
          <c:extLst>
            <c:ext xmlns:c16="http://schemas.microsoft.com/office/drawing/2014/chart" uri="{C3380CC4-5D6E-409C-BE32-E72D297353CC}">
              <c16:uniqueId val="{00000000-19AE-4C09-8951-D1A7BFFF92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AE-4C09-8951-D1A7BFFF922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19AE-4C09-8951-D1A7BFFF9225}"/>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c:v>
                </c:pt>
                <c:pt idx="2">
                  <c:v>#N/A</c:v>
                </c:pt>
                <c:pt idx="3">
                  <c:v>0.19</c:v>
                </c:pt>
                <c:pt idx="4">
                  <c:v>#N/A</c:v>
                </c:pt>
                <c:pt idx="5">
                  <c:v>0.15</c:v>
                </c:pt>
                <c:pt idx="6">
                  <c:v>#N/A</c:v>
                </c:pt>
                <c:pt idx="7">
                  <c:v>0.09</c:v>
                </c:pt>
                <c:pt idx="8">
                  <c:v>#N/A</c:v>
                </c:pt>
                <c:pt idx="9">
                  <c:v>0.04</c:v>
                </c:pt>
              </c:numCache>
            </c:numRef>
          </c:val>
          <c:extLst>
            <c:ext xmlns:c16="http://schemas.microsoft.com/office/drawing/2014/chart" uri="{C3380CC4-5D6E-409C-BE32-E72D297353CC}">
              <c16:uniqueId val="{00000003-19AE-4C09-8951-D1A7BFFF922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0.82</c:v>
                </c:pt>
                <c:pt idx="4">
                  <c:v>#N/A</c:v>
                </c:pt>
                <c:pt idx="5">
                  <c:v>1.5</c:v>
                </c:pt>
                <c:pt idx="6">
                  <c:v>#N/A</c:v>
                </c:pt>
                <c:pt idx="7">
                  <c:v>1.22</c:v>
                </c:pt>
                <c:pt idx="8">
                  <c:v>#N/A</c:v>
                </c:pt>
                <c:pt idx="9">
                  <c:v>0.13</c:v>
                </c:pt>
              </c:numCache>
            </c:numRef>
          </c:val>
          <c:extLst>
            <c:ext xmlns:c16="http://schemas.microsoft.com/office/drawing/2014/chart" uri="{C3380CC4-5D6E-409C-BE32-E72D297353CC}">
              <c16:uniqueId val="{00000004-19AE-4C09-8951-D1A7BFFF9225}"/>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0.59</c:v>
                </c:pt>
                <c:pt idx="8">
                  <c:v>#N/A</c:v>
                </c:pt>
                <c:pt idx="9">
                  <c:v>1</c:v>
                </c:pt>
              </c:numCache>
            </c:numRef>
          </c:val>
          <c:extLst>
            <c:ext xmlns:c16="http://schemas.microsoft.com/office/drawing/2014/chart" uri="{C3380CC4-5D6E-409C-BE32-E72D297353CC}">
              <c16:uniqueId val="{00000005-19AE-4C09-8951-D1A7BFFF9225}"/>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0.86</c:v>
                </c:pt>
                <c:pt idx="2">
                  <c:v>#N/A</c:v>
                </c:pt>
                <c:pt idx="3">
                  <c:v>0.6</c:v>
                </c:pt>
                <c:pt idx="4">
                  <c:v>#N/A</c:v>
                </c:pt>
                <c:pt idx="5">
                  <c:v>0.27</c:v>
                </c:pt>
                <c:pt idx="6">
                  <c:v>#N/A</c:v>
                </c:pt>
                <c:pt idx="7">
                  <c:v>1.44</c:v>
                </c:pt>
                <c:pt idx="8">
                  <c:v>#N/A</c:v>
                </c:pt>
                <c:pt idx="9">
                  <c:v>1.27</c:v>
                </c:pt>
              </c:numCache>
            </c:numRef>
          </c:val>
          <c:extLst>
            <c:ext xmlns:c16="http://schemas.microsoft.com/office/drawing/2014/chart" uri="{C3380CC4-5D6E-409C-BE32-E72D297353CC}">
              <c16:uniqueId val="{00000006-19AE-4C09-8951-D1A7BFFF922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2.2200000000000002</c:v>
                </c:pt>
                <c:pt idx="2">
                  <c:v>#N/A</c:v>
                </c:pt>
                <c:pt idx="3">
                  <c:v>2.14</c:v>
                </c:pt>
                <c:pt idx="4">
                  <c:v>#N/A</c:v>
                </c:pt>
                <c:pt idx="5">
                  <c:v>2.21</c:v>
                </c:pt>
                <c:pt idx="6">
                  <c:v>#N/A</c:v>
                </c:pt>
                <c:pt idx="7">
                  <c:v>3.26</c:v>
                </c:pt>
                <c:pt idx="8">
                  <c:v>#N/A</c:v>
                </c:pt>
                <c:pt idx="9">
                  <c:v>4.6399999999999997</c:v>
                </c:pt>
              </c:numCache>
            </c:numRef>
          </c:val>
          <c:extLst>
            <c:ext xmlns:c16="http://schemas.microsoft.com/office/drawing/2014/chart" uri="{C3380CC4-5D6E-409C-BE32-E72D297353CC}">
              <c16:uniqueId val="{00000007-19AE-4C09-8951-D1A7BFFF92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5.44</c:v>
                </c:pt>
                <c:pt idx="2">
                  <c:v>#N/A</c:v>
                </c:pt>
                <c:pt idx="3">
                  <c:v>5.29</c:v>
                </c:pt>
                <c:pt idx="4">
                  <c:v>#N/A</c:v>
                </c:pt>
                <c:pt idx="5">
                  <c:v>5.75</c:v>
                </c:pt>
                <c:pt idx="6">
                  <c:v>#N/A</c:v>
                </c:pt>
                <c:pt idx="7">
                  <c:v>7.52</c:v>
                </c:pt>
                <c:pt idx="8">
                  <c:v>#N/A</c:v>
                </c:pt>
                <c:pt idx="9">
                  <c:v>8.76</c:v>
                </c:pt>
              </c:numCache>
            </c:numRef>
          </c:val>
          <c:extLst>
            <c:ext xmlns:c16="http://schemas.microsoft.com/office/drawing/2014/chart" uri="{C3380CC4-5D6E-409C-BE32-E72D297353CC}">
              <c16:uniqueId val="{00000008-19AE-4C09-8951-D1A7BFFF922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14.46</c:v>
                </c:pt>
                <c:pt idx="2">
                  <c:v>#N/A</c:v>
                </c:pt>
                <c:pt idx="3">
                  <c:v>14.08</c:v>
                </c:pt>
                <c:pt idx="4">
                  <c:v>#N/A</c:v>
                </c:pt>
                <c:pt idx="5">
                  <c:v>14.14</c:v>
                </c:pt>
                <c:pt idx="6">
                  <c:v>#N/A</c:v>
                </c:pt>
                <c:pt idx="7">
                  <c:v>12.94</c:v>
                </c:pt>
                <c:pt idx="8">
                  <c:v>#N/A</c:v>
                </c:pt>
                <c:pt idx="9">
                  <c:v>11.95</c:v>
                </c:pt>
              </c:numCache>
            </c:numRef>
          </c:val>
          <c:extLst>
            <c:ext xmlns:c16="http://schemas.microsoft.com/office/drawing/2014/chart" uri="{C3380CC4-5D6E-409C-BE32-E72D297353CC}">
              <c16:uniqueId val="{00000009-19AE-4C09-8951-D1A7BFFF92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2605</c:v>
                </c:pt>
                <c:pt idx="5">
                  <c:v>2563</c:v>
                </c:pt>
                <c:pt idx="8">
                  <c:v>2520</c:v>
                </c:pt>
                <c:pt idx="11">
                  <c:v>2476</c:v>
                </c:pt>
                <c:pt idx="14">
                  <c:v>2430</c:v>
                </c:pt>
              </c:numCache>
            </c:numRef>
          </c:val>
          <c:extLst>
            <c:ext xmlns:c16="http://schemas.microsoft.com/office/drawing/2014/chart" uri="{C3380CC4-5D6E-409C-BE32-E72D297353CC}">
              <c16:uniqueId val="{00000000-C99C-4A5B-8B41-3E46D867F5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99C-4A5B-8B41-3E46D867F5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2-C99C-4A5B-8B41-3E46D867F5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42</c:v>
                </c:pt>
                <c:pt idx="6">
                  <c:v>43</c:v>
                </c:pt>
                <c:pt idx="9">
                  <c:v>50</c:v>
                </c:pt>
                <c:pt idx="12">
                  <c:v>51</c:v>
                </c:pt>
              </c:numCache>
            </c:numRef>
          </c:val>
          <c:extLst>
            <c:ext xmlns:c16="http://schemas.microsoft.com/office/drawing/2014/chart" uri="{C3380CC4-5D6E-409C-BE32-E72D297353CC}">
              <c16:uniqueId val="{00000003-C99C-4A5B-8B41-3E46D867F5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596</c:v>
                </c:pt>
                <c:pt idx="3">
                  <c:v>607</c:v>
                </c:pt>
                <c:pt idx="6">
                  <c:v>597</c:v>
                </c:pt>
                <c:pt idx="9">
                  <c:v>576</c:v>
                </c:pt>
                <c:pt idx="12">
                  <c:v>552</c:v>
                </c:pt>
              </c:numCache>
            </c:numRef>
          </c:val>
          <c:extLst>
            <c:ext xmlns:c16="http://schemas.microsoft.com/office/drawing/2014/chart" uri="{C3380CC4-5D6E-409C-BE32-E72D297353CC}">
              <c16:uniqueId val="{00000004-C99C-4A5B-8B41-3E46D867F5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9C-4A5B-8B41-3E46D867F5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99C-4A5B-8B41-3E46D867F5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2986</c:v>
                </c:pt>
                <c:pt idx="3">
                  <c:v>2967</c:v>
                </c:pt>
                <c:pt idx="6">
                  <c:v>3011</c:v>
                </c:pt>
                <c:pt idx="9">
                  <c:v>2935</c:v>
                </c:pt>
                <c:pt idx="12">
                  <c:v>2861</c:v>
                </c:pt>
              </c:numCache>
            </c:numRef>
          </c:val>
          <c:extLst>
            <c:ext xmlns:c16="http://schemas.microsoft.com/office/drawing/2014/chart" uri="{C3380CC4-5D6E-409C-BE32-E72D297353CC}">
              <c16:uniqueId val="{00000007-C99C-4A5B-8B41-3E46D867F5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1015</c:v>
                </c:pt>
                <c:pt idx="2">
                  <c:v>#N/A</c:v>
                </c:pt>
                <c:pt idx="3">
                  <c:v>#N/A</c:v>
                </c:pt>
                <c:pt idx="4">
                  <c:v>1054</c:v>
                </c:pt>
                <c:pt idx="5">
                  <c:v>#N/A</c:v>
                </c:pt>
                <c:pt idx="6">
                  <c:v>#N/A</c:v>
                </c:pt>
                <c:pt idx="7">
                  <c:v>1132</c:v>
                </c:pt>
                <c:pt idx="8">
                  <c:v>#N/A</c:v>
                </c:pt>
                <c:pt idx="9">
                  <c:v>#N/A</c:v>
                </c:pt>
                <c:pt idx="10">
                  <c:v>1086</c:v>
                </c:pt>
                <c:pt idx="11">
                  <c:v>#N/A</c:v>
                </c:pt>
                <c:pt idx="12">
                  <c:v>#N/A</c:v>
                </c:pt>
                <c:pt idx="13">
                  <c:v>1035</c:v>
                </c:pt>
                <c:pt idx="14">
                  <c:v>#N/A</c:v>
                </c:pt>
              </c:numCache>
            </c:numRef>
          </c:val>
          <c:smooth val="0"/>
          <c:extLst>
            <c:ext xmlns:c16="http://schemas.microsoft.com/office/drawing/2014/chart" uri="{C3380CC4-5D6E-409C-BE32-E72D297353CC}">
              <c16:uniqueId val="{00000008-C99C-4A5B-8B41-3E46D867F5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24049</c:v>
                </c:pt>
                <c:pt idx="5">
                  <c:v>23479</c:v>
                </c:pt>
                <c:pt idx="8">
                  <c:v>22433</c:v>
                </c:pt>
                <c:pt idx="11">
                  <c:v>21428</c:v>
                </c:pt>
                <c:pt idx="14">
                  <c:v>20513</c:v>
                </c:pt>
              </c:numCache>
            </c:numRef>
          </c:val>
          <c:extLst>
            <c:ext xmlns:c16="http://schemas.microsoft.com/office/drawing/2014/chart" uri="{C3380CC4-5D6E-409C-BE32-E72D297353CC}">
              <c16:uniqueId val="{00000000-916D-4DEB-92EF-85AF9DE6DB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2907</c:v>
                </c:pt>
                <c:pt idx="5">
                  <c:v>2600</c:v>
                </c:pt>
                <c:pt idx="8">
                  <c:v>2322</c:v>
                </c:pt>
                <c:pt idx="11">
                  <c:v>1997</c:v>
                </c:pt>
                <c:pt idx="14">
                  <c:v>1861</c:v>
                </c:pt>
              </c:numCache>
            </c:numRef>
          </c:val>
          <c:extLst>
            <c:ext xmlns:c16="http://schemas.microsoft.com/office/drawing/2014/chart" uri="{C3380CC4-5D6E-409C-BE32-E72D297353CC}">
              <c16:uniqueId val="{00000001-916D-4DEB-92EF-85AF9DE6DB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7263</c:v>
                </c:pt>
                <c:pt idx="5">
                  <c:v>7493</c:v>
                </c:pt>
                <c:pt idx="8">
                  <c:v>7928</c:v>
                </c:pt>
                <c:pt idx="11">
                  <c:v>8276</c:v>
                </c:pt>
                <c:pt idx="14">
                  <c:v>9805</c:v>
                </c:pt>
              </c:numCache>
            </c:numRef>
          </c:val>
          <c:extLst>
            <c:ext xmlns:c16="http://schemas.microsoft.com/office/drawing/2014/chart" uri="{C3380CC4-5D6E-409C-BE32-E72D297353CC}">
              <c16:uniqueId val="{00000002-916D-4DEB-92EF-85AF9DE6DB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6D-4DEB-92EF-85AF9DE6DB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6D-4DEB-92EF-85AF9DE6DB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451</c:v>
                </c:pt>
                <c:pt idx="3">
                  <c:v>252</c:v>
                </c:pt>
                <c:pt idx="6">
                  <c:v>258</c:v>
                </c:pt>
                <c:pt idx="9">
                  <c:v>262</c:v>
                </c:pt>
                <c:pt idx="12">
                  <c:v>252</c:v>
                </c:pt>
              </c:numCache>
            </c:numRef>
          </c:val>
          <c:extLst>
            <c:ext xmlns:c16="http://schemas.microsoft.com/office/drawing/2014/chart" uri="{C3380CC4-5D6E-409C-BE32-E72D297353CC}">
              <c16:uniqueId val="{00000005-916D-4DEB-92EF-85AF9DE6DB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3065</c:v>
                </c:pt>
                <c:pt idx="3">
                  <c:v>2935</c:v>
                </c:pt>
                <c:pt idx="6">
                  <c:v>2923</c:v>
                </c:pt>
                <c:pt idx="9">
                  <c:v>2825</c:v>
                </c:pt>
                <c:pt idx="12">
                  <c:v>2832</c:v>
                </c:pt>
              </c:numCache>
            </c:numRef>
          </c:val>
          <c:extLst>
            <c:ext xmlns:c16="http://schemas.microsoft.com/office/drawing/2014/chart" uri="{C3380CC4-5D6E-409C-BE32-E72D297353CC}">
              <c16:uniqueId val="{00000006-916D-4DEB-92EF-85AF9DE6DB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286</c:v>
                </c:pt>
                <c:pt idx="3">
                  <c:v>272</c:v>
                </c:pt>
                <c:pt idx="6">
                  <c:v>248</c:v>
                </c:pt>
                <c:pt idx="9">
                  <c:v>246</c:v>
                </c:pt>
                <c:pt idx="12">
                  <c:v>205</c:v>
                </c:pt>
              </c:numCache>
            </c:numRef>
          </c:val>
          <c:extLst>
            <c:ext xmlns:c16="http://schemas.microsoft.com/office/drawing/2014/chart" uri="{C3380CC4-5D6E-409C-BE32-E72D297353CC}">
              <c16:uniqueId val="{00000007-916D-4DEB-92EF-85AF9DE6DB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6746</c:v>
                </c:pt>
                <c:pt idx="3">
                  <c:v>6575</c:v>
                </c:pt>
                <c:pt idx="6">
                  <c:v>6283</c:v>
                </c:pt>
                <c:pt idx="9">
                  <c:v>5794</c:v>
                </c:pt>
                <c:pt idx="12">
                  <c:v>5660</c:v>
                </c:pt>
              </c:numCache>
            </c:numRef>
          </c:val>
          <c:extLst>
            <c:ext xmlns:c16="http://schemas.microsoft.com/office/drawing/2014/chart" uri="{C3380CC4-5D6E-409C-BE32-E72D297353CC}">
              <c16:uniqueId val="{00000008-916D-4DEB-92EF-85AF9DE6DB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104</c:v>
                </c:pt>
                <c:pt idx="3">
                  <c:v>103</c:v>
                </c:pt>
                <c:pt idx="6">
                  <c:v>88</c:v>
                </c:pt>
                <c:pt idx="9">
                  <c:v>87</c:v>
                </c:pt>
                <c:pt idx="12">
                  <c:v>86</c:v>
                </c:pt>
              </c:numCache>
            </c:numRef>
          </c:val>
          <c:extLst>
            <c:ext xmlns:c16="http://schemas.microsoft.com/office/drawing/2014/chart" uri="{C3380CC4-5D6E-409C-BE32-E72D297353CC}">
              <c16:uniqueId val="{00000009-916D-4DEB-92EF-85AF9DE6DB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25492</c:v>
                </c:pt>
                <c:pt idx="3">
                  <c:v>24792</c:v>
                </c:pt>
                <c:pt idx="6">
                  <c:v>23214</c:v>
                </c:pt>
                <c:pt idx="9">
                  <c:v>21703</c:v>
                </c:pt>
                <c:pt idx="12">
                  <c:v>20629</c:v>
                </c:pt>
              </c:numCache>
            </c:numRef>
          </c:val>
          <c:extLst>
            <c:ext xmlns:c16="http://schemas.microsoft.com/office/drawing/2014/chart" uri="{C3380CC4-5D6E-409C-BE32-E72D297353CC}">
              <c16:uniqueId val="{0000000A-916D-4DEB-92EF-85AF9DE6DB9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1924</c:v>
                </c:pt>
                <c:pt idx="2">
                  <c:v>#N/A</c:v>
                </c:pt>
                <c:pt idx="3">
                  <c:v>#N/A</c:v>
                </c:pt>
                <c:pt idx="4">
                  <c:v>1357</c:v>
                </c:pt>
                <c:pt idx="5">
                  <c:v>#N/A</c:v>
                </c:pt>
                <c:pt idx="6">
                  <c:v>#N/A</c:v>
                </c:pt>
                <c:pt idx="7">
                  <c:v>331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16D-4DEB-92EF-85AF9DE6DB9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5509</c:v>
                </c:pt>
                <c:pt idx="1">
                  <c:v>5650</c:v>
                </c:pt>
                <c:pt idx="2">
                  <c:v>6241</c:v>
                </c:pt>
              </c:numCache>
            </c:numRef>
          </c:val>
          <c:extLst>
            <c:ext xmlns:c16="http://schemas.microsoft.com/office/drawing/2014/chart" uri="{C3380CC4-5D6E-409C-BE32-E72D297353CC}">
              <c16:uniqueId val="{00000000-1568-4136-8151-1868C414AB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538</c:v>
                </c:pt>
                <c:pt idx="1">
                  <c:v>538</c:v>
                </c:pt>
                <c:pt idx="2">
                  <c:v>882</c:v>
                </c:pt>
              </c:numCache>
            </c:numRef>
          </c:val>
          <c:extLst>
            <c:ext xmlns:c16="http://schemas.microsoft.com/office/drawing/2014/chart" uri="{C3380CC4-5D6E-409C-BE32-E72D297353CC}">
              <c16:uniqueId val="{00000001-1568-4136-8151-1868C414AB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3066</c:v>
                </c:pt>
                <c:pt idx="1">
                  <c:v>3203</c:v>
                </c:pt>
                <c:pt idx="2">
                  <c:v>3466</c:v>
                </c:pt>
              </c:numCache>
            </c:numRef>
          </c:val>
          <c:extLst>
            <c:ext xmlns:c16="http://schemas.microsoft.com/office/drawing/2014/chart" uri="{C3380CC4-5D6E-409C-BE32-E72D297353CC}">
              <c16:uniqueId val="{00000002-1568-4136-8151-1868C414AB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{52D42168-0323-435C-9733-892B60D2A8BD}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302-45F6-8474-3DC7A46E58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{3EA911DD-6060-4739-B195-CC1C9C5CB3DA}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02-45F6-8474-3DC7A46E58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{F09B5029-880C-4382-82E2-20D46091B686}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02-45F6-8474-3DC7A46E58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{C4387561-ABDF-4E58-BF85-E658A03AD425}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02-45F6-8474-3DC7A46E58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{7605F20C-0132-46F1-9E05-2C429A9B8A5D}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02-45F6-8474-3DC7A46E58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{E6140079-6C80-437D-AC85-12526AD4FE42}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302-45F6-8474-3DC7A46E58F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{1BE3DC7E-858A-4ADC-B7B5-C06CB87446A7}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302-45F6-8474-3DC7A46E58F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{9502F5F0-83F1-4198-8FB3-963D4D183407}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302-45F6-8474-3DC7A46E58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{6F57CD55-7982-4009-91FB-F9D9AFE4B74F}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302-45F6-8474-3DC7A46E58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52.7</c:v>
                </c:pt>
                <c:pt idx="8">
                  <c:v>53.6</c:v>
                </c:pt>
                <c:pt idx="16">
                  <c:v>55.4</c:v>
                </c:pt>
                <c:pt idx="24">
                  <c:v>56.8</c:v>
                </c:pt>
                <c:pt idx="32">
                  <c:v>58</c:v>
                </c:pt>
              </c:numCache>
            </c:numRef>
          </c:xVal>
          <c:yVal>
            <c:numRef>
              <c:f>公会計指標分析・財政指標組合せ分析表!$BP$51:$DC$51</c:f>
              <c:numCache>
                <c:formatCode>#,##0.0;"▲ "#,##0.0</c:formatCode>
                <c:ptCount val="40"/>
                <c:pt idx="0">
                  <c:v>15.1</c:v>
                </c:pt>
                <c:pt idx="8">
                  <c:v>10.6</c:v>
                </c:pt>
                <c:pt idx="16">
                  <c:v>2.5</c:v>
                </c:pt>
              </c:numCache>
            </c:numRef>
          </c:yVal>
          <c:smooth val="0"/>
          <c:extLst>
            <c:ext xmlns:c16="http://schemas.microsoft.com/office/drawing/2014/chart" uri="{C3380CC4-5D6E-409C-BE32-E72D297353CC}">
              <c16:uniqueId val="{00000009-E302-45F6-8474-3DC7A46E58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{A28C45F1-F2BF-4E13-9461-1A0873D3E8FB}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302-45F6-8474-3DC7A46E58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{663DDA0C-31B3-4D5B-8DE8-D3F548340906}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02-45F6-8474-3DC7A46E58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{E51A2DBC-B1BD-4733-A395-CCE92206B607}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02-45F6-8474-3DC7A46E58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{F0DC7273-A5B5-4A5B-B908-607CEBB454FF}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02-45F6-8474-3DC7A46E58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{DDFF814B-AECF-4538-8B65-A736A4B6DF50}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02-45F6-8474-3DC7A46E58F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{ED3A9F9F-ED03-4DA4-BD34-497B88503A97}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302-45F6-8474-3DC7A46E58F7}"/>
                </c:ext>
              </c:extLst>
            </c:dLbl>
            <c:dLbl>
              <c:idx val="16"/>
              <c:layout>
                <c:manualLayout>
                  <c:x val="-2.2066898618221469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{1CF48747-C61C-4624-9374-A5057796DD6C}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302-45F6-8474-3DC7A46E58F7}"/>
                </c:ext>
              </c:extLst>
            </c:dLbl>
            <c:dLbl>
              <c:idx val="24"/>
              <c:layout>
                <c:manualLayout>
                  <c:x val="-4.196460268224688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{F907D3C0-EFBD-4126-B065-142958D20F0A}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302-45F6-8474-3DC7A46E58F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{2C9FF4A6-5AAB-4936-A77B-8F86AED902AA}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302-45F6-8474-3DC7A46E58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E302-45F6-8474-3DC7A46E58F7}"/>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{AA9B7C3B-A308-42B7-A6A4-53D171E9AC55}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FCF-406E-A105-63DCB954B9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{58983079-FCF3-401D-84AB-6278DDBB1D78}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CF-406E-A105-63DCB954B9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{0DE5B6C6-03F0-4CD1-B04E-3F4E151E1AA4}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CF-406E-A105-63DCB954B9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{EF771B1A-69EA-426A-92B4-5B283667F403}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CF-406E-A105-63DCB954B9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{FF8DBD0A-C629-4DAB-80BA-C30FF1DA04CF}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CF-406E-A105-63DCB954B94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{8E1E9D58-4B21-47C5-B049-2AAF361BDE33}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FCF-406E-A105-63DCB954B94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{7C149372-6C9B-47F5-B9D8-13109BD93A35}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FCF-406E-A105-63DCB954B94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{22FC65CC-0811-427B-A373-92091BD83E53}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FCF-406E-A105-63DCB954B94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{61C6EA30-32F7-4B08-8DE9-E4CD404AACC4}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FCF-406E-A105-63DCB954B9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8.1999999999999993</c:v>
                </c:pt>
                <c:pt idx="16">
                  <c:v>8.3000000000000007</c:v>
                </c:pt>
                <c:pt idx="24">
                  <c:v>8.4</c:v>
                </c:pt>
                <c:pt idx="32">
                  <c:v>8.1</c:v>
                </c:pt>
              </c:numCache>
            </c:numRef>
          </c:xVal>
          <c:yVal>
            <c:numRef>
              <c:f>公会計指標分析・財政指標組合せ分析表!$BP$73:$DC$73</c:f>
              <c:numCache>
                <c:formatCode>#,##0.0;"▲ "#,##0.0</c:formatCode>
                <c:ptCount val="40"/>
                <c:pt idx="0">
                  <c:v>15.1</c:v>
                </c:pt>
                <c:pt idx="8">
                  <c:v>10.6</c:v>
                </c:pt>
                <c:pt idx="16">
                  <c:v>2.5</c:v>
                </c:pt>
              </c:numCache>
            </c:numRef>
          </c:yVal>
          <c:smooth val="0"/>
          <c:extLst>
            <c:ext xmlns:c16="http://schemas.microsoft.com/office/drawing/2014/chart" uri="{C3380CC4-5D6E-409C-BE32-E72D297353CC}">
              <c16:uniqueId val="{00000009-4FCF-406E-A105-63DCB954B9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{5A2AF90B-54AA-4DAF-AD35-A3C333187CBF}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FCF-406E-A105-63DCB954B9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{2C4FCC03-1403-43C1-908A-B4E92B613734}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CF-406E-A105-63DCB954B9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{5202125B-AD7A-4692-A6B5-3ECF7ECE082C}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CF-406E-A105-63DCB954B9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{C58FC712-A025-4D1E-BE77-1EFD549EE2DF}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CF-406E-A105-63DCB954B9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{126E04A2-74C1-45B1-B789-A946B06163D6}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CF-406E-A105-63DCB954B94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{89E4CF0B-CF00-49E3-859B-48678CF47982}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FCF-406E-A105-63DCB954B94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{689289C9-00F4-4B49-86DC-8A955AF84964}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FCF-406E-A105-63DCB954B94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{B3CD4C16-70B4-4DE4-BA50-BA0165E5D9AB}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FCF-406E-A105-63DCB954B94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{55C2CF23-B300-409E-85B5-02CF0605929A}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FCF-406E-A105-63DCB954B9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4FCF-406E-A105-63DCB954B943}"/>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元利償還金の減少などにより、実質公債費比率は改善した。</a:t>
          </a:r>
        </a:p>
        <a:p>
          <a:r>
            <a:rPr kumimoji="1" lang="ja-JP" altLang="en-US" sz="1400">
              <a:latin typeface="ＭＳ ゴシック" pitchFamily="49" charset="-128"/>
              <a:ea typeface="ＭＳ ゴシック" pitchFamily="49" charset="-128"/>
            </a:rPr>
            <a:t>　近年は建設事業の厳選により、地方債発行額を抑えることができているが、今後は、建設事業の増加が見込まれている。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引き続き、公債費をコントロールする観点からも、建設事業量を計画的に管理し、公債費の平準化を図ることが重要である。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本市では満期一括償還地方債の借入は行っていない。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年度は地方債発行が</a:t>
          </a:r>
          <a:r>
            <a:rPr kumimoji="1" lang="en-US" altLang="ja-JP" sz="1400">
              <a:latin typeface="ＭＳ ゴシック" pitchFamily="49" charset="-128"/>
              <a:ea typeface="ＭＳ ゴシック" pitchFamily="49" charset="-128"/>
            </a:rPr>
            <a:t>17.2</a:t>
          </a:r>
          <a:r>
            <a:rPr kumimoji="1" lang="ja-JP" altLang="en-US" sz="1400">
              <a:latin typeface="ＭＳ ゴシック" pitchFamily="49" charset="-128"/>
              <a:ea typeface="ＭＳ ゴシック" pitchFamily="49" charset="-128"/>
            </a:rPr>
            <a:t>億円に対し、公債費の償還元金が</a:t>
          </a:r>
          <a:r>
            <a:rPr kumimoji="1" lang="en-US" altLang="ja-JP" sz="1400">
              <a:latin typeface="ＭＳ ゴシック" pitchFamily="49" charset="-128"/>
              <a:ea typeface="ＭＳ ゴシック" pitchFamily="49" charset="-128"/>
            </a:rPr>
            <a:t>27.9</a:t>
          </a:r>
          <a:r>
            <a:rPr kumimoji="1" lang="ja-JP" altLang="en-US" sz="1400">
              <a:latin typeface="ＭＳ ゴシック" pitchFamily="49" charset="-128"/>
              <a:ea typeface="ＭＳ ゴシック" pitchFamily="49" charset="-128"/>
            </a:rPr>
            <a:t>億円と償還額が大幅に上回ったため、地方債現在高は</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億円減少し、比率も改善した。</a:t>
          </a:r>
        </a:p>
        <a:p>
          <a:r>
            <a:rPr kumimoji="1" lang="ja-JP" altLang="en-US" sz="1400">
              <a:latin typeface="ＭＳ ゴシック" pitchFamily="49" charset="-128"/>
              <a:ea typeface="ＭＳ ゴシック" pitchFamily="49" charset="-128"/>
            </a:rPr>
            <a:t>　将来負担は新発債を抑制すればすぐに減少するが、新発債の発行状況によっては容易に比率が悪化に転じる状況である。</a:t>
          </a:r>
        </a:p>
        <a:p>
          <a:r>
            <a:rPr kumimoji="1" lang="ja-JP" altLang="en-US" sz="1400">
              <a:latin typeface="ＭＳ ゴシック" pitchFamily="49" charset="-128"/>
              <a:ea typeface="ＭＳ ゴシック" pitchFamily="49" charset="-128"/>
            </a:rPr>
            <a:t>　財源の不足に対しては、交付税措置のない地方債に頼るより、税収の減少から考えても公債費以外も含めた歳出規模の是正が必要である。</a:t>
          </a:r>
        </a:p>
        <a:p>
          <a:r>
            <a:rPr kumimoji="1" lang="ja-JP" altLang="en-US" sz="1400">
              <a:latin typeface="ＭＳ ゴシック" pitchFamily="49" charset="-128"/>
              <a:ea typeface="ＭＳ ゴシック" pitchFamily="49" charset="-128"/>
            </a:rPr>
            <a:t>　将来負担を増大させないために、基金に頼らず地方債残高を抑制することが重要である。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群馬県安中市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・主な要因としては、財政調整基金の約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千万円の増加、減債基金の約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千万円の増加などがある。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・財政調整基金は、歳入の変動に備えるため現在の残高水準を維持する。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・資産の有効活用のため、特定目的基金で役目を終えたものがあれば整理していく。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・庁舎建設基金：庁舎建設に必要な財源の確保に資するため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・福祉基金：安中市の福祉事業の推進を図るため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・ふるさと創生基金：地域づくりに必要な財源の確保に資するため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・庁舎建設基金は庁舎の建設に備えて、平成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年度から毎年度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億ずつ積み立てている。令和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億円に増額し積み立てた。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・福祉基金は高齢者タクシー料金補助等の財源として取り崩している。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・職員退職手当基金は一定のルールにより取崩しと積立を行っている。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・ふるさと創生基金はふるさと納税の目的に沿った事業へ充当するため積み立てており、事業実施とともに取り崩している。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・庁舎建設基金は庁舎建設事業を開始したことから、財源として取り崩していく。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・利子の積立しか動きのない基金が存在するため、役目を終えた基金を整理していく。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・公共施設等の更新・改修等に要する経費の財源を確保するため、公共施設等整備基金を新設した。今後見込まれる財政支出に備える。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・これは、前年度決算剰余金を積み立てた一方で、取崩しがなかったことによる。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・本市の歳入は景気動向・企業業績に影響されやすい市税（法人市民税）の割合が高く、コントロールできないため、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市税の減少が数年続いた場合に予算編成に支障が生じるおそれがある。歳出の抑制によって取崩しを減らし、現在の残高を維持する必要がある。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千万円となっており、前年度末から約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年度普通交付税の再算定により措置された臨時財政対策債償還基金費相当分を積み立てたことによる。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・今後、長寿命化対策等で見込まれる公債費の増加に対応するため、財政調整基金と併せて残高を維持することが必要である。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有形固定資産の取得価額で道路が全体の約半分を占めるが、その道路の中でも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割強が道路台帳が整備された昭和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月を取得年月日としているため、道路の有形固定資産減価償却率は類似団体平均より低い数字となっている。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また、そのことが全体の有形固定資産減価償却率も引き下げていると推測される。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4757208"/>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87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166158</xdr:rowOff>
    </xdr:from>
    <xdr:to>
      <xdr:col>23</xdr:col>
      <xdr:colOff>136525</xdr:colOff>
      <xdr:row>30</xdr:row>
      <xdr:rowOff>96308</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1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17585</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498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122978</xdr:rowOff>
    </xdr:from>
    <xdr:to>
      <xdr:col>19</xdr:col>
      <xdr:colOff>187325</xdr:colOff>
      <xdr:row>30</xdr:row>
      <xdr:rowOff>53128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0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2328</xdr:rowOff>
    </xdr:from>
    <xdr:to>
      <xdr:col>23</xdr:col>
      <xdr:colOff>85725</xdr:colOff>
      <xdr:row>30</xdr:row>
      <xdr:rowOff>45508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14582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72602</xdr:rowOff>
    </xdr:from>
    <xdr:to>
      <xdr:col>15</xdr:col>
      <xdr:colOff>187325</xdr:colOff>
      <xdr:row>30</xdr:row>
      <xdr:rowOff>2752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123402</xdr:rowOff>
    </xdr:from>
    <xdr:to>
      <xdr:col>19</xdr:col>
      <xdr:colOff>136525</xdr:colOff>
      <xdr:row>30</xdr:row>
      <xdr:rowOff>2328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09545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7832</xdr:rowOff>
    </xdr:from>
    <xdr:to>
      <xdr:col>11</xdr:col>
      <xdr:colOff>187325</xdr:colOff>
      <xdr:row>29</xdr:row>
      <xdr:rowOff>109432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58632</xdr:rowOff>
    </xdr:from>
    <xdr:to>
      <xdr:col>15</xdr:col>
      <xdr:colOff>136525</xdr:colOff>
      <xdr:row>29</xdr:row>
      <xdr:rowOff>123402</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03068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146897</xdr:rowOff>
    </xdr:from>
    <xdr:to>
      <xdr:col>7</xdr:col>
      <xdr:colOff>187325</xdr:colOff>
      <xdr:row>29</xdr:row>
      <xdr:rowOff>77047</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49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26247</xdr:rowOff>
    </xdr:from>
    <xdr:to>
      <xdr:col>11</xdr:col>
      <xdr:colOff>136525</xdr:colOff>
      <xdr:row>29</xdr:row>
      <xdr:rowOff>58632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499829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24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69655</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4870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19279</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4819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125959</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47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93574</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4722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集中的に行っていた学校施設の耐震補強などの事業の起債の影響で、比率の分子である将来負担額を増大させていたが、近年は新発債を抑えることで地方債残高は減少傾向にあり、債務償還比率も類似団体平均を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しかし、今後は庁舎の建替えや各施設の老朽化対策など、地方債残高の増加が見込まれるため、慎重な財政運営を行う必要がある。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4489903"/>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59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90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177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1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20529</xdr:rowOff>
    </xdr:from>
    <xdr:to>
      <xdr:col>76</xdr:col>
      <xdr:colOff>73025</xdr:colOff>
      <xdr:row>29</xdr:row>
      <xdr:rowOff>122129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49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43406</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484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144671</xdr:rowOff>
    </xdr:from>
    <xdr:to>
      <xdr:col>72</xdr:col>
      <xdr:colOff>123825</xdr:colOff>
      <xdr:row>30</xdr:row>
      <xdr:rowOff>74821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11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71329</xdr:rowOff>
    </xdr:from>
    <xdr:to>
      <xdr:col>76</xdr:col>
      <xdr:colOff>22225</xdr:colOff>
      <xdr:row>30</xdr:row>
      <xdr:rowOff>24021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043379"/>
          <a:ext cx="711200" cy="1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115407</xdr:rowOff>
    </xdr:from>
    <xdr:to>
      <xdr:col>68</xdr:col>
      <xdr:colOff>123825</xdr:colOff>
      <xdr:row>31</xdr:row>
      <xdr:rowOff>45557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2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24021</xdr:rowOff>
    </xdr:from>
    <xdr:to>
      <xdr:col>72</xdr:col>
      <xdr:colOff>73025</xdr:colOff>
      <xdr:row>30</xdr:row>
      <xdr:rowOff>166207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167521"/>
          <a:ext cx="762000" cy="14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84138</xdr:rowOff>
    </xdr:from>
    <xdr:to>
      <xdr:col>64</xdr:col>
      <xdr:colOff>123825</xdr:colOff>
      <xdr:row>32</xdr:row>
      <xdr:rowOff>14288</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3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166207</xdr:rowOff>
    </xdr:from>
    <xdr:to>
      <xdr:col>68</xdr:col>
      <xdr:colOff>73025</xdr:colOff>
      <xdr:row>31</xdr:row>
      <xdr:rowOff>134938</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309707"/>
          <a:ext cx="762000" cy="14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43770</xdr:rowOff>
    </xdr:from>
    <xdr:to>
      <xdr:col>60</xdr:col>
      <xdr:colOff>123825</xdr:colOff>
      <xdr:row>32</xdr:row>
      <xdr:rowOff>145370</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53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134938</xdr:rowOff>
    </xdr:from>
    <xdr:to>
      <xdr:col>64</xdr:col>
      <xdr:colOff>73025</xdr:colOff>
      <xdr:row>32</xdr:row>
      <xdr:rowOff>94570</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1798300" y="5449888"/>
          <a:ext cx="762000" cy="1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27313</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5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20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91348</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489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62084</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03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5415</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49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136497</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62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xdr:rowOff>
    </xdr:from>
    <xdr:to>
      <xdr:col>24</xdr:col>
      <xdr:colOff>114300</xdr:colOff>
      <xdr:row>37</xdr:row>
      <xdr:rowOff>101854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23131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9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135128</xdr:rowOff>
    </xdr:from>
    <xdr:to>
      <xdr:col>20</xdr:col>
      <xdr:colOff>38100</xdr:colOff>
      <xdr:row>37</xdr:row>
      <xdr:rowOff>65278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xdr:rowOff>
    </xdr:from>
    <xdr:to>
      <xdr:col>24</xdr:col>
      <xdr:colOff>63500</xdr:colOff>
      <xdr:row>37</xdr:row>
      <xdr:rowOff>51054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581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109982</xdr:rowOff>
    </xdr:from>
    <xdr:to>
      <xdr:col>15</xdr:col>
      <xdr:colOff>101600</xdr:colOff>
      <xdr:row>37</xdr:row>
      <xdr:rowOff>40132</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160782</xdr:rowOff>
    </xdr:from>
    <xdr:to>
      <xdr:col>19</xdr:col>
      <xdr:colOff>177800</xdr:colOff>
      <xdr:row>37</xdr:row>
      <xdr:rowOff>14478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3329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68834</xdr:rowOff>
    </xdr:from>
    <xdr:to>
      <xdr:col>10</xdr:col>
      <xdr:colOff>165100</xdr:colOff>
      <xdr:row>36</xdr:row>
      <xdr:rowOff>170434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4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119634</xdr:rowOff>
    </xdr:from>
    <xdr:to>
      <xdr:col>15</xdr:col>
      <xdr:colOff>50800</xdr:colOff>
      <xdr:row>36</xdr:row>
      <xdr:rowOff>160782</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29183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27686</xdr:rowOff>
    </xdr:from>
    <xdr:to>
      <xdr:col>6</xdr:col>
      <xdr:colOff>38100</xdr:colOff>
      <xdr:row>36</xdr:row>
      <xdr:rowOff>129286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78486</xdr:rowOff>
    </xdr:from>
    <xdr:to>
      <xdr:col>10</xdr:col>
      <xdr:colOff>114300</xdr:colOff>
      <xdr:row>36</xdr:row>
      <xdr:rowOff>119634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2506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81805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15511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1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145813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9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67593</xdr:rowOff>
    </xdr:from>
    <xdr:to>
      <xdr:col>55</xdr:col>
      <xdr:colOff>50800</xdr:colOff>
      <xdr:row>39</xdr:row>
      <xdr:rowOff>169193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90470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72851</xdr:rowOff>
    </xdr:from>
    <xdr:to>
      <xdr:col>50</xdr:col>
      <xdr:colOff>165100</xdr:colOff>
      <xdr:row>40</xdr:row>
      <xdr:rowOff>3001</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118393</xdr:rowOff>
    </xdr:from>
    <xdr:to>
      <xdr:col>55</xdr:col>
      <xdr:colOff>0</xdr:colOff>
      <xdr:row>39</xdr:row>
      <xdr:rowOff>123651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0494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95727</xdr:rowOff>
    </xdr:from>
    <xdr:to>
      <xdr:col>46</xdr:col>
      <xdr:colOff>38100</xdr:colOff>
      <xdr:row>40</xdr:row>
      <xdr:rowOff>25877</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123651</xdr:rowOff>
    </xdr:from>
    <xdr:to>
      <xdr:col>50</xdr:col>
      <xdr:colOff>114300</xdr:colOff>
      <xdr:row>39</xdr:row>
      <xdr:rowOff>146527</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10201"/>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101703</xdr:rowOff>
    </xdr:from>
    <xdr:to>
      <xdr:col>41</xdr:col>
      <xdr:colOff>101600</xdr:colOff>
      <xdr:row>40</xdr:row>
      <xdr:rowOff>31853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146527</xdr:rowOff>
    </xdr:from>
    <xdr:to>
      <xdr:col>45</xdr:col>
      <xdr:colOff>177800</xdr:colOff>
      <xdr:row>39</xdr:row>
      <xdr:rowOff>152503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33077"/>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107679</xdr:rowOff>
    </xdr:from>
    <xdr:to>
      <xdr:col>36</xdr:col>
      <xdr:colOff>165100</xdr:colOff>
      <xdr:row>40</xdr:row>
      <xdr:rowOff>37829</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152503</xdr:rowOff>
    </xdr:from>
    <xdr:to>
      <xdr:col>41</xdr:col>
      <xdr:colOff>50800</xdr:colOff>
      <xdr:row>39</xdr:row>
      <xdr:rowOff>158479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39053"/>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19528</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5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42404</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5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48380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56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54356</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56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166024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44087</xdr:rowOff>
    </xdr:from>
    <xdr:to>
      <xdr:col>24</xdr:col>
      <xdr:colOff>63500</xdr:colOff>
      <xdr:row>61</xdr:row>
      <xdr:rowOff>66947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025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140244</xdr:rowOff>
    </xdr:from>
    <xdr:to>
      <xdr:col>15</xdr:col>
      <xdr:colOff>101600</xdr:colOff>
      <xdr:row>61</xdr:row>
      <xdr:rowOff>70394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19594</xdr:rowOff>
    </xdr:from>
    <xdr:to>
      <xdr:col>19</xdr:col>
      <xdr:colOff>177800</xdr:colOff>
      <xdr:row>61</xdr:row>
      <xdr:rowOff>44087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4780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164919</xdr:rowOff>
    </xdr:from>
    <xdr:to>
      <xdr:col>15</xdr:col>
      <xdr:colOff>50800</xdr:colOff>
      <xdr:row>61</xdr:row>
      <xdr:rowOff>19594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519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86360</xdr:rowOff>
    </xdr:from>
    <xdr:to>
      <xdr:col>6</xdr:col>
      <xdr:colOff>38100</xdr:colOff>
      <xdr:row>61</xdr:row>
      <xdr:rowOff>16510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60</xdr:row>
      <xdr:rowOff>164919</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241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61521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74364</xdr:rowOff>
    </xdr:from>
    <xdr:to>
      <xdr:col>55</xdr:col>
      <xdr:colOff>50800</xdr:colOff>
      <xdr:row>62</xdr:row>
      <xdr:rowOff>4514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53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97241</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384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81893</xdr:rowOff>
    </xdr:from>
    <xdr:to>
      <xdr:col>50</xdr:col>
      <xdr:colOff>165100</xdr:colOff>
      <xdr:row>62</xdr:row>
      <xdr:rowOff>12043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5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125164</xdr:rowOff>
    </xdr:from>
    <xdr:to>
      <xdr:col>55</xdr:col>
      <xdr:colOff>0</xdr:colOff>
      <xdr:row>61</xdr:row>
      <xdr:rowOff>132693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583614"/>
          <a:ext cx="8382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89195</xdr:rowOff>
    </xdr:from>
    <xdr:to>
      <xdr:col>46</xdr:col>
      <xdr:colOff>38100</xdr:colOff>
      <xdr:row>62</xdr:row>
      <xdr:rowOff>19345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5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132693</xdr:rowOff>
    </xdr:from>
    <xdr:to>
      <xdr:col>50</xdr:col>
      <xdr:colOff>114300</xdr:colOff>
      <xdr:row>61</xdr:row>
      <xdr:rowOff>139995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591143"/>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96173</xdr:rowOff>
    </xdr:from>
    <xdr:to>
      <xdr:col>41</xdr:col>
      <xdr:colOff>101600</xdr:colOff>
      <xdr:row>62</xdr:row>
      <xdr:rowOff>26323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5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139995</xdr:rowOff>
    </xdr:from>
    <xdr:to>
      <xdr:col>45</xdr:col>
      <xdr:colOff>177800</xdr:colOff>
      <xdr:row>61</xdr:row>
      <xdr:rowOff>146973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598445"/>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102276</xdr:rowOff>
    </xdr:from>
    <xdr:to>
      <xdr:col>36</xdr:col>
      <xdr:colOff>165100</xdr:colOff>
      <xdr:row>62</xdr:row>
      <xdr:rowOff>32426</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5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146973</xdr:rowOff>
    </xdr:from>
    <xdr:to>
      <xdr:col>41</xdr:col>
      <xdr:colOff>50800</xdr:colOff>
      <xdr:row>61</xdr:row>
      <xdr:rowOff>153076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605423"/>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28570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1031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35872</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1032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42850</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1032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48953</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1033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142748</xdr:rowOff>
    </xdr:from>
    <xdr:to>
      <xdr:col>24</xdr:col>
      <xdr:colOff>114300</xdr:colOff>
      <xdr:row>82</xdr:row>
      <xdr:rowOff>72898</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03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165625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88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101600</xdr:rowOff>
    </xdr:from>
    <xdr:to>
      <xdr:col>20</xdr:col>
      <xdr:colOff>38100</xdr:colOff>
      <xdr:row>82</xdr:row>
      <xdr:rowOff>31750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22098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03985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152400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39941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7874</xdr:rowOff>
    </xdr:from>
    <xdr:to>
      <xdr:col>10</xdr:col>
      <xdr:colOff>165100</xdr:colOff>
      <xdr:row>81</xdr:row>
      <xdr:rowOff>109474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58674</xdr:rowOff>
    </xdr:from>
    <xdr:to>
      <xdr:col>15</xdr:col>
      <xdr:colOff>50800</xdr:colOff>
      <xdr:row>81</xdr:row>
      <xdr:rowOff>106680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9461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58674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9004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48277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126001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80281</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170942</xdr:rowOff>
    </xdr:from>
    <xdr:to>
      <xdr:col>55</xdr:col>
      <xdr:colOff>50800</xdr:colOff>
      <xdr:row>81</xdr:row>
      <xdr:rowOff>101092</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388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22369</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37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6350</xdr:rowOff>
    </xdr:from>
    <xdr:to>
      <xdr:col>50</xdr:col>
      <xdr:colOff>165100</xdr:colOff>
      <xdr:row>81</xdr:row>
      <xdr:rowOff>107950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50292</xdr:rowOff>
    </xdr:from>
    <xdr:to>
      <xdr:col>55</xdr:col>
      <xdr:colOff>0</xdr:colOff>
      <xdr:row>81</xdr:row>
      <xdr:rowOff>57150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39377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13970</xdr:rowOff>
    </xdr:from>
    <xdr:to>
      <xdr:col>46</xdr:col>
      <xdr:colOff>38100</xdr:colOff>
      <xdr:row>81</xdr:row>
      <xdr:rowOff>115570</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57150</xdr:rowOff>
    </xdr:from>
    <xdr:to>
      <xdr:col>50</xdr:col>
      <xdr:colOff>114300</xdr:colOff>
      <xdr:row>81</xdr:row>
      <xdr:rowOff>64770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394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19304</xdr:rowOff>
    </xdr:from>
    <xdr:to>
      <xdr:col>41</xdr:col>
      <xdr:colOff>101600</xdr:colOff>
      <xdr:row>81</xdr:row>
      <xdr:rowOff>120904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64770</xdr:rowOff>
    </xdr:from>
    <xdr:to>
      <xdr:col>45</xdr:col>
      <xdr:colOff>177800</xdr:colOff>
      <xdr:row>81</xdr:row>
      <xdr:rowOff>70104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39522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31496</xdr:rowOff>
    </xdr:from>
    <xdr:to>
      <xdr:col>36</xdr:col>
      <xdr:colOff>165100</xdr:colOff>
      <xdr:row>81</xdr:row>
      <xdr:rowOff>133096</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39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70104</xdr:rowOff>
    </xdr:from>
    <xdr:to>
      <xdr:col>41</xdr:col>
      <xdr:colOff>50800</xdr:colOff>
      <xdr:row>81</xdr:row>
      <xdr:rowOff>82296</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6972300" y="1395755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124477</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132097</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367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137431</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149623</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369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156845</xdr:rowOff>
    </xdr:from>
    <xdr:to>
      <xdr:col>85</xdr:col>
      <xdr:colOff>177800</xdr:colOff>
      <xdr:row>34</xdr:row>
      <xdr:rowOff>86995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109872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90170</xdr:rowOff>
    </xdr:from>
    <xdr:to>
      <xdr:col>81</xdr:col>
      <xdr:colOff>101600</xdr:colOff>
      <xdr:row>34</xdr:row>
      <xdr:rowOff>20320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140970</xdr:rowOff>
    </xdr:from>
    <xdr:to>
      <xdr:col>85</xdr:col>
      <xdr:colOff>127000</xdr:colOff>
      <xdr:row>34</xdr:row>
      <xdr:rowOff>36195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579882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29210</xdr:rowOff>
    </xdr:from>
    <xdr:to>
      <xdr:col>76</xdr:col>
      <xdr:colOff>165100</xdr:colOff>
      <xdr:row>33</xdr:row>
      <xdr:rowOff>130810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80010</xdr:rowOff>
    </xdr:from>
    <xdr:to>
      <xdr:col>81</xdr:col>
      <xdr:colOff>50800</xdr:colOff>
      <xdr:row>33</xdr:row>
      <xdr:rowOff>140970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5737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132080</xdr:rowOff>
    </xdr:from>
    <xdr:to>
      <xdr:col>72</xdr:col>
      <xdr:colOff>38100</xdr:colOff>
      <xdr:row>33</xdr:row>
      <xdr:rowOff>62230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56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11430</xdr:rowOff>
    </xdr:from>
    <xdr:to>
      <xdr:col>76</xdr:col>
      <xdr:colOff>114300</xdr:colOff>
      <xdr:row>33</xdr:row>
      <xdr:rowOff>80010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5669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65405</xdr:rowOff>
    </xdr:from>
    <xdr:to>
      <xdr:col>67</xdr:col>
      <xdr:colOff>101600</xdr:colOff>
      <xdr:row>32</xdr:row>
      <xdr:rowOff>167005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55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116205</xdr:rowOff>
    </xdr:from>
    <xdr:to>
      <xdr:col>71</xdr:col>
      <xdr:colOff>177800</xdr:colOff>
      <xdr:row>33</xdr:row>
      <xdr:rowOff>11430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56026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36847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55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147337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46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78757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53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12082</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53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36830</xdr:rowOff>
    </xdr:from>
    <xdr:to>
      <xdr:col>116</xdr:col>
      <xdr:colOff>114300</xdr:colOff>
      <xdr:row>41</xdr:row>
      <xdr:rowOff>138430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123207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36830</xdr:rowOff>
    </xdr:from>
    <xdr:to>
      <xdr:col>112</xdr:col>
      <xdr:colOff>38100</xdr:colOff>
      <xdr:row>41</xdr:row>
      <xdr:rowOff>138430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87630</xdr:rowOff>
    </xdr:from>
    <xdr:to>
      <xdr:col>116</xdr:col>
      <xdr:colOff>63500</xdr:colOff>
      <xdr:row>41</xdr:row>
      <xdr:rowOff>87630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1323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87630</xdr:rowOff>
    </xdr:from>
    <xdr:to>
      <xdr:col>111</xdr:col>
      <xdr:colOff>177800</xdr:colOff>
      <xdr:row>41</xdr:row>
      <xdr:rowOff>87630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0434300" y="711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40640</xdr:rowOff>
    </xdr:from>
    <xdr:to>
      <xdr:col>102</xdr:col>
      <xdr:colOff>165100</xdr:colOff>
      <xdr:row>41</xdr:row>
      <xdr:rowOff>142240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91440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71170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40640</xdr:rowOff>
    </xdr:from>
    <xdr:to>
      <xdr:col>98</xdr:col>
      <xdr:colOff>38100</xdr:colOff>
      <xdr:row>41</xdr:row>
      <xdr:rowOff>142240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91440</xdr:rowOff>
    </xdr:from>
    <xdr:to>
      <xdr:col>102</xdr:col>
      <xdr:colOff>114300</xdr:colOff>
      <xdr:row>41</xdr:row>
      <xdr:rowOff>91440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129557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129557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133367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133367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79502</xdr:rowOff>
    </xdr:from>
    <xdr:to>
      <xdr:col>85</xdr:col>
      <xdr:colOff>177800</xdr:colOff>
      <xdr:row>62</xdr:row>
      <xdr:rowOff>9652</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57929</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159512</xdr:rowOff>
    </xdr:from>
    <xdr:to>
      <xdr:col>81</xdr:col>
      <xdr:colOff>101600</xdr:colOff>
      <xdr:row>61</xdr:row>
      <xdr:rowOff>89662</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44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38862</xdr:rowOff>
    </xdr:from>
    <xdr:to>
      <xdr:col>85</xdr:col>
      <xdr:colOff>127000</xdr:colOff>
      <xdr:row>61</xdr:row>
      <xdr:rowOff>130302</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49731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95504</xdr:rowOff>
    </xdr:from>
    <xdr:to>
      <xdr:col>76</xdr:col>
      <xdr:colOff>165100</xdr:colOff>
      <xdr:row>61</xdr:row>
      <xdr:rowOff>25654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146304</xdr:rowOff>
    </xdr:from>
    <xdr:to>
      <xdr:col>81</xdr:col>
      <xdr:colOff>50800</xdr:colOff>
      <xdr:row>61</xdr:row>
      <xdr:rowOff>38862</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4333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26924</xdr:rowOff>
    </xdr:from>
    <xdr:to>
      <xdr:col>72</xdr:col>
      <xdr:colOff>38100</xdr:colOff>
      <xdr:row>60</xdr:row>
      <xdr:rowOff>128524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77724</xdr:rowOff>
    </xdr:from>
    <xdr:to>
      <xdr:col>76</xdr:col>
      <xdr:colOff>114300</xdr:colOff>
      <xdr:row>60</xdr:row>
      <xdr:rowOff>146304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103647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97790</xdr:rowOff>
    </xdr:from>
    <xdr:to>
      <xdr:col>67</xdr:col>
      <xdr:colOff>101600</xdr:colOff>
      <xdr:row>60</xdr:row>
      <xdr:rowOff>27940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148590</xdr:rowOff>
    </xdr:from>
    <xdr:to>
      <xdr:col>71</xdr:col>
      <xdr:colOff>177800</xdr:colOff>
      <xdr:row>60</xdr:row>
      <xdr:rowOff>77724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26414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80789</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119651</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40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19067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42164</xdr:rowOff>
    </xdr:from>
    <xdr:to>
      <xdr:col>116</xdr:col>
      <xdr:colOff>114300</xdr:colOff>
      <xdr:row>61</xdr:row>
      <xdr:rowOff>143764</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5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20591</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47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162560</xdr:rowOff>
    </xdr:from>
    <xdr:to>
      <xdr:col>112</xdr:col>
      <xdr:colOff>38100</xdr:colOff>
      <xdr:row>61</xdr:row>
      <xdr:rowOff>92710</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41910</xdr:rowOff>
    </xdr:from>
    <xdr:to>
      <xdr:col>116</xdr:col>
      <xdr:colOff>63500</xdr:colOff>
      <xdr:row>61</xdr:row>
      <xdr:rowOff>92964</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1323300" y="10500360"/>
          <a:ext cx="8382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166370</xdr:rowOff>
    </xdr:from>
    <xdr:to>
      <xdr:col>107</xdr:col>
      <xdr:colOff>101600</xdr:colOff>
      <xdr:row>61</xdr:row>
      <xdr:rowOff>96520</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41910</xdr:rowOff>
    </xdr:from>
    <xdr:to>
      <xdr:col>111</xdr:col>
      <xdr:colOff>177800</xdr:colOff>
      <xdr:row>61</xdr:row>
      <xdr:rowOff>45720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500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11684</xdr:rowOff>
    </xdr:from>
    <xdr:to>
      <xdr:col>102</xdr:col>
      <xdr:colOff>165100</xdr:colOff>
      <xdr:row>61</xdr:row>
      <xdr:rowOff>113284</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47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45720</xdr:rowOff>
    </xdr:from>
    <xdr:to>
      <xdr:col>107</xdr:col>
      <xdr:colOff>50800</xdr:colOff>
      <xdr:row>61</xdr:row>
      <xdr:rowOff>62484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1050417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29210</xdr:rowOff>
    </xdr:from>
    <xdr:to>
      <xdr:col>98</xdr:col>
      <xdr:colOff>38100</xdr:colOff>
      <xdr:row>61</xdr:row>
      <xdr:rowOff>130810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62484</xdr:rowOff>
    </xdr:from>
    <xdr:to>
      <xdr:col>102</xdr:col>
      <xdr:colOff>114300</xdr:colOff>
      <xdr:row>61</xdr:row>
      <xdr:rowOff>80010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8656300" y="1052093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109237</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113047</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129811</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147337</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E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a:extLst>
            <a:ext uri="{FF2B5EF4-FFF2-40B4-BE49-F238E27FC236}">
              <a16:creationId xmlns:a16="http://schemas.microsoft.com/office/drawing/2014/main" id="{00000000-0008-0000-0E00-000098020000}"/>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E00-00009A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E00-00009C020000}"/>
            </a:ext>
          </a:extLst>
        </xdr:cNvPr>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120106</xdr:rowOff>
    </xdr:from>
    <xdr:to>
      <xdr:col>85</xdr:col>
      <xdr:colOff>177800</xdr:colOff>
      <xdr:row>106</xdr:row>
      <xdr:rowOff>50256</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62687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98533</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E00-0000A8020000}"/>
            </a:ext>
          </a:extLst>
        </xdr:cNvPr>
        <xdr:cNvSpPr txBox="1"/>
      </xdr:nvSpPr>
      <xdr:spPr>
        <a:xfrm>
          <a:off x="16357600"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105</xdr:row>
      <xdr:rowOff>170906</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5481300" y="1815356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62956</xdr:rowOff>
    </xdr:from>
    <xdr:to>
      <xdr:col>76</xdr:col>
      <xdr:colOff>165100</xdr:colOff>
      <xdr:row>105</xdr:row>
      <xdr:rowOff>164556</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4541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113756</xdr:rowOff>
    </xdr:from>
    <xdr:to>
      <xdr:col>81</xdr:col>
      <xdr:colOff>50800</xdr:colOff>
      <xdr:row>105</xdr:row>
      <xdr:rowOff>151312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4592300" y="1811600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84364</xdr:rowOff>
    </xdr:from>
    <xdr:to>
      <xdr:col>76</xdr:col>
      <xdr:colOff>114300</xdr:colOff>
      <xdr:row>105</xdr:row>
      <xdr:rowOff>113756</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3703300" y="180866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169092</xdr:rowOff>
    </xdr:from>
    <xdr:to>
      <xdr:col>67</xdr:col>
      <xdr:colOff>101600</xdr:colOff>
      <xdr:row>105</xdr:row>
      <xdr:rowOff>99242</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763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48442</xdr:rowOff>
    </xdr:from>
    <xdr:to>
      <xdr:col>71</xdr:col>
      <xdr:colOff>177800</xdr:colOff>
      <xdr:row>105</xdr:row>
      <xdr:rowOff>84364</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814300" y="180506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E00-0000B4020000}"/>
            </a:ext>
          </a:extLst>
        </xdr:cNvPr>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155683</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126291</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90369</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13988</xdr:rowOff>
    </xdr:from>
    <xdr:ext cx="469744" cy="259045"/>
    <xdr:sp macro="" textlink="">
      <xdr:nvSpPr>
        <xdr:cNvPr id="735" name="【公民館】&#10;一人当たり面積該当値テキスト">
          <a:extLst>
            <a:ext uri="{FF2B5EF4-FFF2-40B4-BE49-F238E27FC236}">
              <a16:creationId xmlns:a16="http://schemas.microsoft.com/office/drawing/2014/main" id="{00000000-0008-0000-0E00-0000DF020000}"/>
            </a:ext>
          </a:extLst>
        </xdr:cNvPr>
        <xdr:cNvSpPr txBox="1"/>
      </xdr:nvSpPr>
      <xdr:spPr>
        <a:xfrm>
          <a:off x="221996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164846</xdr:rowOff>
    </xdr:from>
    <xdr:to>
      <xdr:col>112</xdr:col>
      <xdr:colOff>38100</xdr:colOff>
      <xdr:row>106</xdr:row>
      <xdr:rowOff>94996</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1272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44196</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flipV="1">
          <a:off x="21323300" y="182156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169418</xdr:rowOff>
    </xdr:from>
    <xdr:to>
      <xdr:col>107</xdr:col>
      <xdr:colOff>101600</xdr:colOff>
      <xdr:row>106</xdr:row>
      <xdr:rowOff>99568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03835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44196</xdr:rowOff>
    </xdr:from>
    <xdr:to>
      <xdr:col>111</xdr:col>
      <xdr:colOff>177800</xdr:colOff>
      <xdr:row>106</xdr:row>
      <xdr:rowOff>48768</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0434300" y="182178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137413</xdr:rowOff>
    </xdr:from>
    <xdr:to>
      <xdr:col>102</xdr:col>
      <xdr:colOff>165100</xdr:colOff>
      <xdr:row>106</xdr:row>
      <xdr:rowOff>67563</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9494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xdr:rowOff>
    </xdr:from>
    <xdr:to>
      <xdr:col>107</xdr:col>
      <xdr:colOff>50800</xdr:colOff>
      <xdr:row>106</xdr:row>
      <xdr:rowOff>48768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9545300" y="181904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8605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xdr:rowOff>
    </xdr:from>
    <xdr:to>
      <xdr:col>102</xdr:col>
      <xdr:colOff>114300</xdr:colOff>
      <xdr:row>106</xdr:row>
      <xdr:rowOff>21337</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8656300" y="181904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744" name="n_1aveValue【公民館】&#10;一人当たり面積">
          <a:extLst>
            <a:ext uri="{FF2B5EF4-FFF2-40B4-BE49-F238E27FC236}">
              <a16:creationId xmlns:a16="http://schemas.microsoft.com/office/drawing/2014/main" id="{00000000-0008-0000-0E00-0000E8020000}"/>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745" name="n_2aveValue【公民館】&#10;一人当たり面積">
          <a:extLst>
            <a:ext uri="{FF2B5EF4-FFF2-40B4-BE49-F238E27FC236}">
              <a16:creationId xmlns:a16="http://schemas.microsoft.com/office/drawing/2014/main" id="{00000000-0008-0000-0E00-0000E9020000}"/>
            </a:ext>
          </a:extLst>
        </xdr:cNvPr>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746" name="n_3aveValue【公民館】&#10;一人当たり面積">
          <a:extLst>
            <a:ext uri="{FF2B5EF4-FFF2-40B4-BE49-F238E27FC236}">
              <a16:creationId xmlns:a16="http://schemas.microsoft.com/office/drawing/2014/main" id="{00000000-0008-0000-0E00-0000EA020000}"/>
            </a:ext>
          </a:extLst>
        </xdr:cNvPr>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747" name="n_4aveValue【公民館】&#10;一人当たり面積">
          <a:extLst>
            <a:ext uri="{FF2B5EF4-FFF2-40B4-BE49-F238E27FC236}">
              <a16:creationId xmlns:a16="http://schemas.microsoft.com/office/drawing/2014/main" id="{00000000-0008-0000-0E00-0000EB020000}"/>
            </a:ext>
          </a:extLst>
        </xdr:cNvPr>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111523</xdr:rowOff>
    </xdr:from>
    <xdr:ext cx="469744" cy="259045"/>
    <xdr:sp macro="" textlink="">
      <xdr:nvSpPr>
        <xdr:cNvPr id="748" name="n_1mainValue【公民館】&#10;一人当たり面積">
          <a:extLst>
            <a:ext uri="{FF2B5EF4-FFF2-40B4-BE49-F238E27FC236}">
              <a16:creationId xmlns:a16="http://schemas.microsoft.com/office/drawing/2014/main" id="{00000000-0008-0000-0E00-0000EC020000}"/>
            </a:ext>
          </a:extLst>
        </xdr:cNvPr>
        <xdr:cNvSpPr txBox="1"/>
      </xdr:nvSpPr>
      <xdr:spPr>
        <a:xfrm>
          <a:off x="21075727" y="179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116095</xdr:rowOff>
    </xdr:from>
    <xdr:ext cx="469744" cy="259045"/>
    <xdr:sp macro="" textlink="">
      <xdr:nvSpPr>
        <xdr:cNvPr id="749" name="n_2mainValue【公民館】&#10;一人当たり面積">
          <a:extLst>
            <a:ext uri="{FF2B5EF4-FFF2-40B4-BE49-F238E27FC236}">
              <a16:creationId xmlns:a16="http://schemas.microsoft.com/office/drawing/2014/main" id="{00000000-0008-0000-0E00-0000ED020000}"/>
            </a:ext>
          </a:extLst>
        </xdr:cNvPr>
        <xdr:cNvSpPr txBox="1"/>
      </xdr:nvSpPr>
      <xdr:spPr>
        <a:xfrm>
          <a:off x="20199427" y="179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84090</xdr:rowOff>
    </xdr:from>
    <xdr:ext cx="469744" cy="259045"/>
    <xdr:sp macro="" textlink="">
      <xdr:nvSpPr>
        <xdr:cNvPr id="750" name="n_3mainValue【公民館】&#10;一人当たり面積">
          <a:extLst>
            <a:ext uri="{FF2B5EF4-FFF2-40B4-BE49-F238E27FC236}">
              <a16:creationId xmlns:a16="http://schemas.microsoft.com/office/drawing/2014/main" id="{00000000-0008-0000-0E00-0000EE020000}"/>
            </a:ext>
          </a:extLst>
        </xdr:cNvPr>
        <xdr:cNvSpPr txBox="1"/>
      </xdr:nvSpPr>
      <xdr:spPr>
        <a:xfrm>
          <a:off x="193104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88664</xdr:rowOff>
    </xdr:from>
    <xdr:ext cx="469744" cy="259045"/>
    <xdr:sp macro="" textlink="">
      <xdr:nvSpPr>
        <xdr:cNvPr id="751" name="n_4mainValue【公民館】&#10;一人当たり面積">
          <a:extLst>
            <a:ext uri="{FF2B5EF4-FFF2-40B4-BE49-F238E27FC236}">
              <a16:creationId xmlns:a16="http://schemas.microsoft.com/office/drawing/2014/main" id="{00000000-0008-0000-0E00-0000EF020000}"/>
            </a:ext>
          </a:extLst>
        </xdr:cNvPr>
        <xdr:cNvSpPr txBox="1"/>
      </xdr:nvSpPr>
      <xdr:spPr>
        <a:xfrm>
          <a:off x="18421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類似団体と比較して有形固定資産減価償却率が特に低くなっている施設は、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である。要因としては、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については整備された時期が不明の市道の取得年月日を道路台帳が整備された昭和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月としていること、それ以降も市道の新規整備や資本的支出を伴う修繕が続いていることが考えられる。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については、現在、市立保育所が２園あるが、それぞれ平成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年度築と経過年数が耐用年数の半分以下ということもあって減価償却率が低くなっている。一方で、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については類似団体と比較して有形固定資産減価償却率が高くなってきている。今後、体育館の改修を行うなど、</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老朽化対策に取り組んでいく予定である。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また、一人当たりの数値が類似団体平均を大きく上回っているものとして、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市の立地条件として山地が多いことの影響が大きいと推測される。特に橋りょう・トンネルは面積・延長当たりの新設・修繕にかかる費用が多額になるため、今後は台帳を精査しながら、橋りょう整備について慎重に検討していく必要があ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の一人当たり面積は類似団体平均の倍以上となっており、老朽化に伴う修繕費の増加も予想されることから、個別施設計画に基づき適切に管理を行っていく必要がある。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については、市立の保育所が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園と数が少ないため、一人当たり面積が少ないと推測される。市民ニーズに合わせた子育て環境の整備に不足がないか検討する必要がある。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164193</xdr:rowOff>
    </xdr:from>
    <xdr:to>
      <xdr:col>24</xdr:col>
      <xdr:colOff>114300</xdr:colOff>
      <xdr:row>39</xdr:row>
      <xdr:rowOff>94343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5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131535</xdr:rowOff>
    </xdr:from>
    <xdr:to>
      <xdr:col>20</xdr:col>
      <xdr:colOff>38100</xdr:colOff>
      <xdr:row>39</xdr:row>
      <xdr:rowOff>61685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10885</xdr:rowOff>
    </xdr:from>
    <xdr:to>
      <xdr:col>24</xdr:col>
      <xdr:colOff>63500</xdr:colOff>
      <xdr:row>39</xdr:row>
      <xdr:rowOff>43543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69743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98878</xdr:rowOff>
    </xdr:from>
    <xdr:to>
      <xdr:col>15</xdr:col>
      <xdr:colOff>101600</xdr:colOff>
      <xdr:row>39</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149678</xdr:rowOff>
    </xdr:from>
    <xdr:to>
      <xdr:col>19</xdr:col>
      <xdr:colOff>177800</xdr:colOff>
      <xdr:row>39</xdr:row>
      <xdr:rowOff>10885</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647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66222</xdr:rowOff>
    </xdr:from>
    <xdr:to>
      <xdr:col>10</xdr:col>
      <xdr:colOff>165100</xdr:colOff>
      <xdr:row>38</xdr:row>
      <xdr:rowOff>167822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117022</xdr:rowOff>
    </xdr:from>
    <xdr:to>
      <xdr:col>15</xdr:col>
      <xdr:colOff>50800</xdr:colOff>
      <xdr:row>38</xdr:row>
      <xdr:rowOff>149678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321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33565</xdr:rowOff>
    </xdr:from>
    <xdr:to>
      <xdr:col>6</xdr:col>
      <xdr:colOff>38100</xdr:colOff>
      <xdr:row>38</xdr:row>
      <xdr:rowOff>135165</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84365</xdr:rowOff>
    </xdr:from>
    <xdr:to>
      <xdr:col>10</xdr:col>
      <xdr:colOff>114300</xdr:colOff>
      <xdr:row>38</xdr:row>
      <xdr:rowOff>117022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9946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158949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126292</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88900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50800</xdr:rowOff>
    </xdr:from>
    <xdr:to>
      <xdr:col>46</xdr:col>
      <xdr:colOff>38100</xdr:colOff>
      <xdr:row>40</xdr:row>
      <xdr:rowOff>152400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88900</xdr:rowOff>
    </xdr:from>
    <xdr:to>
      <xdr:col>50</xdr:col>
      <xdr:colOff>114300</xdr:colOff>
      <xdr:row>40</xdr:row>
      <xdr:rowOff>101600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94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101600</xdr:rowOff>
    </xdr:from>
    <xdr:to>
      <xdr:col>45</xdr:col>
      <xdr:colOff>177800</xdr:colOff>
      <xdr:row>40</xdr:row>
      <xdr:rowOff>127000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78613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143527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75112</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1560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57150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7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21227</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437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70031</xdr:rowOff>
    </xdr:from>
    <xdr:to>
      <xdr:col>6</xdr:col>
      <xdr:colOff>38100</xdr:colOff>
      <xdr:row>61</xdr:row>
      <xdr:rowOff>181</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120831</xdr:rowOff>
    </xdr:from>
    <xdr:to>
      <xdr:col>10</xdr:col>
      <xdr:colOff>114300</xdr:colOff>
      <xdr:row>60</xdr:row>
      <xdr:rowOff>156754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078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41927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16708</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40640</xdr:rowOff>
    </xdr:from>
    <xdr:to>
      <xdr:col>55</xdr:col>
      <xdr:colOff>50800</xdr:colOff>
      <xdr:row>61</xdr:row>
      <xdr:rowOff>142240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63517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46355</xdr:rowOff>
    </xdr:from>
    <xdr:to>
      <xdr:col>50</xdr:col>
      <xdr:colOff>165100</xdr:colOff>
      <xdr:row>61</xdr:row>
      <xdr:rowOff>147955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91440</xdr:rowOff>
    </xdr:from>
    <xdr:to>
      <xdr:col>55</xdr:col>
      <xdr:colOff>0</xdr:colOff>
      <xdr:row>61</xdr:row>
      <xdr:rowOff>97155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5498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97155</xdr:rowOff>
    </xdr:from>
    <xdr:to>
      <xdr:col>50</xdr:col>
      <xdr:colOff>114300</xdr:colOff>
      <xdr:row>61</xdr:row>
      <xdr:rowOff>102870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55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59690</xdr:rowOff>
    </xdr:from>
    <xdr:to>
      <xdr:col>41</xdr:col>
      <xdr:colOff>101600</xdr:colOff>
      <xdr:row>61</xdr:row>
      <xdr:rowOff>161290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102870</xdr:rowOff>
    </xdr:from>
    <xdr:to>
      <xdr:col>45</xdr:col>
      <xdr:colOff>177800</xdr:colOff>
      <xdr:row>61</xdr:row>
      <xdr:rowOff>110490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561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67310</xdr:rowOff>
    </xdr:from>
    <xdr:to>
      <xdr:col>36</xdr:col>
      <xdr:colOff>165100</xdr:colOff>
      <xdr:row>61</xdr:row>
      <xdr:rowOff>168910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110490</xdr:rowOff>
    </xdr:from>
    <xdr:to>
      <xdr:col>41</xdr:col>
      <xdr:colOff>50800</xdr:colOff>
      <xdr:row>61</xdr:row>
      <xdr:rowOff>118110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164482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28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6367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13987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36847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120650</xdr:rowOff>
    </xdr:from>
    <xdr:to>
      <xdr:col>20</xdr:col>
      <xdr:colOff>38100</xdr:colOff>
      <xdr:row>82</xdr:row>
      <xdr:rowOff>50800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0</xdr:rowOff>
    </xdr:from>
    <xdr:to>
      <xdr:col>24</xdr:col>
      <xdr:colOff>63500</xdr:colOff>
      <xdr:row>82</xdr:row>
      <xdr:rowOff>64770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0589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52070</xdr:rowOff>
    </xdr:from>
    <xdr:to>
      <xdr:col>15</xdr:col>
      <xdr:colOff>101600</xdr:colOff>
      <xdr:row>81</xdr:row>
      <xdr:rowOff>153670</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102870</xdr:rowOff>
    </xdr:from>
    <xdr:to>
      <xdr:col>19</xdr:col>
      <xdr:colOff>177800</xdr:colOff>
      <xdr:row>82</xdr:row>
      <xdr:rowOff>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990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149225</xdr:rowOff>
    </xdr:from>
    <xdr:to>
      <xdr:col>10</xdr:col>
      <xdr:colOff>165100</xdr:colOff>
      <xdr:row>81</xdr:row>
      <xdr:rowOff>79375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28575</xdr:rowOff>
    </xdr:from>
    <xdr:to>
      <xdr:col>15</xdr:col>
      <xdr:colOff>50800</xdr:colOff>
      <xdr:row>81</xdr:row>
      <xdr:rowOff>102870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9160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73025</xdr:rowOff>
    </xdr:from>
    <xdr:to>
      <xdr:col>6</xdr:col>
      <xdr:colOff>38100</xdr:colOff>
      <xdr:row>81</xdr:row>
      <xdr:rowOff>3175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123825</xdr:rowOff>
    </xdr:from>
    <xdr:to>
      <xdr:col>10</xdr:col>
      <xdr:colOff>114300</xdr:colOff>
      <xdr:row>81</xdr:row>
      <xdr:rowOff>28575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8398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67327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95902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19702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117602</xdr:rowOff>
    </xdr:from>
    <xdr:to>
      <xdr:col>50</xdr:col>
      <xdr:colOff>165100</xdr:colOff>
      <xdr:row>84</xdr:row>
      <xdr:rowOff>47752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168402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3941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122174</xdr:rowOff>
    </xdr:from>
    <xdr:to>
      <xdr:col>46</xdr:col>
      <xdr:colOff>38100</xdr:colOff>
      <xdr:row>84</xdr:row>
      <xdr:rowOff>52324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168402</xdr:rowOff>
    </xdr:from>
    <xdr:to>
      <xdr:col>50</xdr:col>
      <xdr:colOff>114300</xdr:colOff>
      <xdr:row>84</xdr:row>
      <xdr:rowOff>1524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122174</xdr:rowOff>
    </xdr:from>
    <xdr:to>
      <xdr:col>41</xdr:col>
      <xdr:colOff>101600</xdr:colOff>
      <xdr:row>84</xdr:row>
      <xdr:rowOff>52324</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1524</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403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131318</xdr:rowOff>
    </xdr:from>
    <xdr:to>
      <xdr:col>36</xdr:col>
      <xdr:colOff>165100</xdr:colOff>
      <xdr:row>84</xdr:row>
      <xdr:rowOff>61468</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xdr:rowOff>
    </xdr:from>
    <xdr:to>
      <xdr:col>41</xdr:col>
      <xdr:colOff>50800</xdr:colOff>
      <xdr:row>84</xdr:row>
      <xdr:rowOff>10668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6972300" y="1440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64279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43451</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43451</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52595</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50164</xdr:rowOff>
    </xdr:from>
    <xdr:to>
      <xdr:col>24</xdr:col>
      <xdr:colOff>114300</xdr:colOff>
      <xdr:row>103</xdr:row>
      <xdr:rowOff>151764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770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73041</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756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15875</xdr:rowOff>
    </xdr:from>
    <xdr:to>
      <xdr:col>20</xdr:col>
      <xdr:colOff>38100</xdr:colOff>
      <xdr:row>103</xdr:row>
      <xdr:rowOff>117475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66675</xdr:rowOff>
    </xdr:from>
    <xdr:to>
      <xdr:col>24</xdr:col>
      <xdr:colOff>63500</xdr:colOff>
      <xdr:row>103</xdr:row>
      <xdr:rowOff>100964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772602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149225</xdr:rowOff>
    </xdr:from>
    <xdr:to>
      <xdr:col>15</xdr:col>
      <xdr:colOff>101600</xdr:colOff>
      <xdr:row>103</xdr:row>
      <xdr:rowOff>79375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28575</xdr:rowOff>
    </xdr:from>
    <xdr:to>
      <xdr:col>19</xdr:col>
      <xdr:colOff>177800</xdr:colOff>
      <xdr:row>103</xdr:row>
      <xdr:rowOff>66675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76879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111125</xdr:rowOff>
    </xdr:from>
    <xdr:to>
      <xdr:col>10</xdr:col>
      <xdr:colOff>165100</xdr:colOff>
      <xdr:row>103</xdr:row>
      <xdr:rowOff>41275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161925</xdr:rowOff>
    </xdr:from>
    <xdr:to>
      <xdr:col>15</xdr:col>
      <xdr:colOff>50800</xdr:colOff>
      <xdr:row>103</xdr:row>
      <xdr:rowOff>28575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649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73025</xdr:rowOff>
    </xdr:from>
    <xdr:to>
      <xdr:col>6</xdr:col>
      <xdr:colOff>38100</xdr:colOff>
      <xdr:row>103</xdr:row>
      <xdr:rowOff>3175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56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123825</xdr:rowOff>
    </xdr:from>
    <xdr:to>
      <xdr:col>10</xdr:col>
      <xdr:colOff>114300</xdr:colOff>
      <xdr:row>102</xdr:row>
      <xdr:rowOff>161925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61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134002</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95902</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57802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19702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33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93980</xdr:rowOff>
    </xdr:from>
    <xdr:to>
      <xdr:col>46</xdr:col>
      <xdr:colOff>38100</xdr:colOff>
      <xdr:row>108</xdr:row>
      <xdr:rowOff>24130</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144780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848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6350</xdr:rowOff>
    </xdr:from>
    <xdr:to>
      <xdr:col>41</xdr:col>
      <xdr:colOff>101600</xdr:colOff>
      <xdr:row>107</xdr:row>
      <xdr:rowOff>107950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57150</xdr:rowOff>
    </xdr:from>
    <xdr:to>
      <xdr:col>45</xdr:col>
      <xdr:colOff>177800</xdr:colOff>
      <xdr:row>107</xdr:row>
      <xdr:rowOff>144780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84023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10161</xdr:rowOff>
    </xdr:from>
    <xdr:to>
      <xdr:col>36</xdr:col>
      <xdr:colOff>165100</xdr:colOff>
      <xdr:row>107</xdr:row>
      <xdr:rowOff>111761</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57150</xdr:rowOff>
    </xdr:from>
    <xdr:to>
      <xdr:col>41</xdr:col>
      <xdr:colOff>50800</xdr:colOff>
      <xdr:row>107</xdr:row>
      <xdr:rowOff>60961</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flipV="1">
          <a:off x="6972300" y="1840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15257</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99077</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102888</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72753</xdr:rowOff>
    </xdr:from>
    <xdr:to>
      <xdr:col>81</xdr:col>
      <xdr:colOff>101600</xdr:colOff>
      <xdr:row>41</xdr:row>
      <xdr:rowOff>2903</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123553</xdr:rowOff>
    </xdr:from>
    <xdr:to>
      <xdr:col>85</xdr:col>
      <xdr:colOff>127000</xdr:colOff>
      <xdr:row>40</xdr:row>
      <xdr:rowOff>164374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698155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20501</xdr:rowOff>
    </xdr:from>
    <xdr:to>
      <xdr:col>76</xdr:col>
      <xdr:colOff>165100</xdr:colOff>
      <xdr:row>40</xdr:row>
      <xdr:rowOff>122101</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71301</xdr:rowOff>
    </xdr:from>
    <xdr:to>
      <xdr:col>81</xdr:col>
      <xdr:colOff>50800</xdr:colOff>
      <xdr:row>40</xdr:row>
      <xdr:rowOff>123553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92930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19050</xdr:rowOff>
    </xdr:from>
    <xdr:to>
      <xdr:col>76</xdr:col>
      <xdr:colOff>114300</xdr:colOff>
      <xdr:row>40</xdr:row>
      <xdr:rowOff>71301</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8770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19050</xdr:rowOff>
    </xdr:from>
    <xdr:to>
      <xdr:col>71</xdr:col>
      <xdr:colOff>177800</xdr:colOff>
      <xdr:row>40</xdr:row>
      <xdr:rowOff>85997</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12814300" y="687705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165480</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113228</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32263</xdr:rowOff>
    </xdr:from>
    <xdr:to>
      <xdr:col>116</xdr:col>
      <xdr:colOff>114300</xdr:colOff>
      <xdr:row>34</xdr:row>
      <xdr:rowOff>133863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58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156740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581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35952</xdr:rowOff>
    </xdr:from>
    <xdr:to>
      <xdr:col>112</xdr:col>
      <xdr:colOff>38100</xdr:colOff>
      <xdr:row>34</xdr:row>
      <xdr:rowOff>137552</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58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83063</xdr:rowOff>
    </xdr:from>
    <xdr:to>
      <xdr:col>116</xdr:col>
      <xdr:colOff>63500</xdr:colOff>
      <xdr:row>34</xdr:row>
      <xdr:rowOff>86752</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5912363"/>
          <a:ext cx="8382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50825</xdr:rowOff>
    </xdr:from>
    <xdr:to>
      <xdr:col>107</xdr:col>
      <xdr:colOff>101600</xdr:colOff>
      <xdr:row>34</xdr:row>
      <xdr:rowOff>152425</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58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86752</xdr:rowOff>
    </xdr:from>
    <xdr:to>
      <xdr:col>111</xdr:col>
      <xdr:colOff>177800</xdr:colOff>
      <xdr:row>34</xdr:row>
      <xdr:rowOff>101625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5916052"/>
          <a:ext cx="889000" cy="1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68016</xdr:rowOff>
    </xdr:from>
    <xdr:to>
      <xdr:col>102</xdr:col>
      <xdr:colOff>165100</xdr:colOff>
      <xdr:row>34</xdr:row>
      <xdr:rowOff>169616</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589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101625</xdr:rowOff>
    </xdr:from>
    <xdr:to>
      <xdr:col>107</xdr:col>
      <xdr:colOff>50800</xdr:colOff>
      <xdr:row>34</xdr:row>
      <xdr:rowOff>118816</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5930925"/>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13051</xdr:rowOff>
    </xdr:from>
    <xdr:to>
      <xdr:col>98</xdr:col>
      <xdr:colOff>38100</xdr:colOff>
      <xdr:row>35</xdr:row>
      <xdr:rowOff>114651</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0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118816</xdr:rowOff>
    </xdr:from>
    <xdr:to>
      <xdr:col>102</xdr:col>
      <xdr:colOff>114300</xdr:colOff>
      <xdr:row>35</xdr:row>
      <xdr:rowOff>63851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5948116"/>
          <a:ext cx="889000" cy="11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154079</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11095" y="564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168952</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34795" y="565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14693</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45795" y="56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131178</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56795" y="578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120650</xdr:rowOff>
    </xdr:from>
    <xdr:to>
      <xdr:col>85</xdr:col>
      <xdr:colOff>177800</xdr:colOff>
      <xdr:row>62</xdr:row>
      <xdr:rowOff>50800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99077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87993</xdr:rowOff>
    </xdr:from>
    <xdr:to>
      <xdr:col>81</xdr:col>
      <xdr:colOff>101600</xdr:colOff>
      <xdr:row>62</xdr:row>
      <xdr:rowOff>18143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138793</xdr:rowOff>
    </xdr:from>
    <xdr:to>
      <xdr:col>85</xdr:col>
      <xdr:colOff>127000</xdr:colOff>
      <xdr:row>62</xdr:row>
      <xdr:rowOff>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59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55335</xdr:rowOff>
    </xdr:from>
    <xdr:to>
      <xdr:col>76</xdr:col>
      <xdr:colOff>165100</xdr:colOff>
      <xdr:row>61</xdr:row>
      <xdr:rowOff>156935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106135</xdr:rowOff>
    </xdr:from>
    <xdr:to>
      <xdr:col>81</xdr:col>
      <xdr:colOff>50800</xdr:colOff>
      <xdr:row>61</xdr:row>
      <xdr:rowOff>138793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564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106135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161472</xdr:rowOff>
    </xdr:from>
    <xdr:to>
      <xdr:col>67</xdr:col>
      <xdr:colOff>101600</xdr:colOff>
      <xdr:row>61</xdr:row>
      <xdr:rowOff>91622</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40822</xdr:rowOff>
    </xdr:from>
    <xdr:to>
      <xdr:col>71</xdr:col>
      <xdr:colOff>177800</xdr:colOff>
      <xdr:row>61</xdr:row>
      <xdr:rowOff>73478</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499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9270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148062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82749</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96355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168728</xdr:rowOff>
    </xdr:from>
    <xdr:to>
      <xdr:col>116</xdr:col>
      <xdr:colOff>63500</xdr:colOff>
      <xdr:row>63</xdr:row>
      <xdr:rowOff>8165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079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8165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80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8165</xdr:rowOff>
    </xdr:from>
    <xdr:to>
      <xdr:col>102</xdr:col>
      <xdr:colOff>114300</xdr:colOff>
      <xdr:row>63</xdr:row>
      <xdr:rowOff>19050</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8656300" y="10809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95069</xdr:rowOff>
    </xdr:from>
    <xdr:to>
      <xdr:col>85</xdr:col>
      <xdr:colOff>177800</xdr:colOff>
      <xdr:row>83</xdr:row>
      <xdr:rowOff>25219</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117946</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400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93436</xdr:rowOff>
    </xdr:from>
    <xdr:to>
      <xdr:col>81</xdr:col>
      <xdr:colOff>101600</xdr:colOff>
      <xdr:row>83</xdr:row>
      <xdr:rowOff>23586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144236</xdr:rowOff>
    </xdr:from>
    <xdr:to>
      <xdr:col>85</xdr:col>
      <xdr:colOff>127000</xdr:colOff>
      <xdr:row>82</xdr:row>
      <xdr:rowOff>145869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5481300" y="142031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144236</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4592300" y="1416231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11793</xdr:rowOff>
    </xdr:from>
    <xdr:to>
      <xdr:col>72</xdr:col>
      <xdr:colOff>38100</xdr:colOff>
      <xdr:row>82</xdr:row>
      <xdr:rowOff>113393</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40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62593</xdr:rowOff>
    </xdr:from>
    <xdr:to>
      <xdr:col>76</xdr:col>
      <xdr:colOff>114300</xdr:colOff>
      <xdr:row>82</xdr:row>
      <xdr:rowOff>103414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412149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139156</xdr:rowOff>
    </xdr:from>
    <xdr:to>
      <xdr:col>67</xdr:col>
      <xdr:colOff>101600</xdr:colOff>
      <xdr:row>82</xdr:row>
      <xdr:rowOff>69306</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18506</xdr:rowOff>
    </xdr:from>
    <xdr:to>
      <xdr:col>71</xdr:col>
      <xdr:colOff>177800</xdr:colOff>
      <xdr:row>82</xdr:row>
      <xdr:rowOff>62593</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407740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40113</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129920</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85833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F00-00001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6" name="【庁舎】&#10;有形固定資産減価償却率グラフ枠">
          <a:extLst>
            <a:ext uri="{FF2B5EF4-FFF2-40B4-BE49-F238E27FC236}">
              <a16:creationId xmlns:a16="http://schemas.microsoft.com/office/drawing/2014/main" id="{00000000-0008-0000-0F00-00003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18" name="【庁舎】&#10;有形固定資産減価償却率最小値テキスト">
          <a:extLst>
            <a:ext uri="{FF2B5EF4-FFF2-40B4-BE49-F238E27FC236}">
              <a16:creationId xmlns:a16="http://schemas.microsoft.com/office/drawing/2014/main" id="{00000000-0008-0000-0F00-000032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20" name="【庁舎】&#10;有形固定資産減価償却率最大値テキスト">
          <a:extLst>
            <a:ext uri="{FF2B5EF4-FFF2-40B4-BE49-F238E27FC236}">
              <a16:creationId xmlns:a16="http://schemas.microsoft.com/office/drawing/2014/main" id="{00000000-0008-0000-0F00-000034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22" name="【庁舎】&#10;有形固定資産減価償却率平均値テキスト">
          <a:extLst>
            <a:ext uri="{FF2B5EF4-FFF2-40B4-BE49-F238E27FC236}">
              <a16:creationId xmlns:a16="http://schemas.microsoft.com/office/drawing/2014/main" id="{00000000-0008-0000-0F00-000036030000}"/>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833" name="楕円 832">
          <a:extLst>
            <a:ext uri="{FF2B5EF4-FFF2-40B4-BE49-F238E27FC236}">
              <a16:creationId xmlns:a16="http://schemas.microsoft.com/office/drawing/2014/main" id="{00000000-0008-0000-0F00-000041030000}"/>
            </a:ext>
          </a:extLst>
        </xdr:cNvPr>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52813</xdr:rowOff>
    </xdr:from>
    <xdr:ext cx="405111" cy="259045"/>
    <xdr:sp macro="" textlink="">
      <xdr:nvSpPr>
        <xdr:cNvPr id="834" name="【庁舎】&#10;有形固定資産減価償却率該当値テキスト">
          <a:extLst>
            <a:ext uri="{FF2B5EF4-FFF2-40B4-BE49-F238E27FC236}">
              <a16:creationId xmlns:a16="http://schemas.microsoft.com/office/drawing/2014/main" id="{00000000-0008-0000-0F00-000042030000}"/>
            </a:ext>
          </a:extLst>
        </xdr:cNvPr>
        <xdr:cNvSpPr txBox="1"/>
      </xdr:nvSpPr>
      <xdr:spPr>
        <a:xfrm>
          <a:off x="16357600"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125186</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5481300" y="1810294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77832</xdr:rowOff>
    </xdr:from>
    <xdr:to>
      <xdr:col>81</xdr:col>
      <xdr:colOff>50800</xdr:colOff>
      <xdr:row>105</xdr:row>
      <xdr:rowOff>100693</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4592300" y="1808008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13652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56606</xdr:rowOff>
    </xdr:from>
    <xdr:to>
      <xdr:col>76</xdr:col>
      <xdr:colOff>114300</xdr:colOff>
      <xdr:row>105</xdr:row>
      <xdr:rowOff>77832</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3703300" y="1805885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152763</xdr:rowOff>
    </xdr:from>
    <xdr:to>
      <xdr:col>67</xdr:col>
      <xdr:colOff>101600</xdr:colOff>
      <xdr:row>105</xdr:row>
      <xdr:rowOff>82913</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2763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32113</xdr:rowOff>
    </xdr:from>
    <xdr:to>
      <xdr:col>71</xdr:col>
      <xdr:colOff>177800</xdr:colOff>
      <xdr:row>105</xdr:row>
      <xdr:rowOff>56606</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814300" y="1803436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43" name="n_1aveValue【庁舎】&#10;有形固定資産減価償却率">
          <a:extLst>
            <a:ext uri="{FF2B5EF4-FFF2-40B4-BE49-F238E27FC236}">
              <a16:creationId xmlns:a16="http://schemas.microsoft.com/office/drawing/2014/main" id="{00000000-0008-0000-0F00-00004B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44" name="n_2aveValue【庁舎】&#10;有形固定資産減価償却率">
          <a:extLst>
            <a:ext uri="{FF2B5EF4-FFF2-40B4-BE49-F238E27FC236}">
              <a16:creationId xmlns:a16="http://schemas.microsoft.com/office/drawing/2014/main" id="{00000000-0008-0000-0F00-00004C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45" name="n_3aveValue【庁舎】&#10;有形固定資産減価償却率">
          <a:extLst>
            <a:ext uri="{FF2B5EF4-FFF2-40B4-BE49-F238E27FC236}">
              <a16:creationId xmlns:a16="http://schemas.microsoft.com/office/drawing/2014/main" id="{00000000-0008-0000-0F00-00004D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46" name="n_4aveValue【庁舎】&#10;有形固定資産減価償却率">
          <a:extLst>
            <a:ext uri="{FF2B5EF4-FFF2-40B4-BE49-F238E27FC236}">
              <a16:creationId xmlns:a16="http://schemas.microsoft.com/office/drawing/2014/main" id="{00000000-0008-0000-0F00-00004E030000}"/>
            </a:ext>
          </a:extLst>
        </xdr:cNvPr>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847" name="n_1mainValue【庁舎】&#10;有形固定資産減価償却率">
          <a:extLst>
            <a:ext uri="{FF2B5EF4-FFF2-40B4-BE49-F238E27FC236}">
              <a16:creationId xmlns:a16="http://schemas.microsoft.com/office/drawing/2014/main" id="{00000000-0008-0000-0F00-00004F030000}"/>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48" name="n_2mainValue【庁舎】&#10;有形固定資産減価償却率">
          <a:extLst>
            <a:ext uri="{FF2B5EF4-FFF2-40B4-BE49-F238E27FC236}">
              <a16:creationId xmlns:a16="http://schemas.microsoft.com/office/drawing/2014/main" id="{00000000-0008-0000-0F00-000050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49" name="n_3mainValue【庁舎】&#10;有形固定資産減価償却率">
          <a:extLst>
            <a:ext uri="{FF2B5EF4-FFF2-40B4-BE49-F238E27FC236}">
              <a16:creationId xmlns:a16="http://schemas.microsoft.com/office/drawing/2014/main" id="{00000000-0008-0000-0F00-00005103000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850" name="n_4mainValue【庁舎】&#10;有形固定資産減価償却率">
          <a:extLst>
            <a:ext uri="{FF2B5EF4-FFF2-40B4-BE49-F238E27FC236}">
              <a16:creationId xmlns:a16="http://schemas.microsoft.com/office/drawing/2014/main" id="{00000000-0008-0000-0F00-000052030000}"/>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2" name="正方形/長方形 851">
          <a:extLst>
            <a:ext uri="{FF2B5EF4-FFF2-40B4-BE49-F238E27FC236}">
              <a16:creationId xmlns:a16="http://schemas.microsoft.com/office/drawing/2014/main" id="{00000000-0008-0000-0F00-00005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6" name="正方形/長方形 855">
          <a:extLst>
            <a:ext uri="{FF2B5EF4-FFF2-40B4-BE49-F238E27FC236}">
              <a16:creationId xmlns:a16="http://schemas.microsoft.com/office/drawing/2014/main" id="{00000000-0008-0000-0F00-00005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7" name="正方形/長方形 856">
          <a:extLst>
            <a:ext uri="{FF2B5EF4-FFF2-40B4-BE49-F238E27FC236}">
              <a16:creationId xmlns:a16="http://schemas.microsoft.com/office/drawing/2014/main" id="{00000000-0008-0000-0F00-00005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8" name="正方形/長方形 857">
          <a:extLst>
            <a:ext uri="{FF2B5EF4-FFF2-40B4-BE49-F238E27FC236}">
              <a16:creationId xmlns:a16="http://schemas.microsoft.com/office/drawing/2014/main" id="{00000000-0008-0000-0F00-00005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00000000-0008-0000-0F00-00006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70" name="テキスト ボックス 869">
          <a:extLst>
            <a:ext uri="{FF2B5EF4-FFF2-40B4-BE49-F238E27FC236}">
              <a16:creationId xmlns:a16="http://schemas.microsoft.com/office/drawing/2014/main" id="{00000000-0008-0000-0F00-000066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7" name="【庁舎】&#10;一人当たり面積グラフ枠">
          <a:extLst>
            <a:ext uri="{FF2B5EF4-FFF2-40B4-BE49-F238E27FC236}">
              <a16:creationId xmlns:a16="http://schemas.microsoft.com/office/drawing/2014/main" id="{00000000-0008-0000-0F00-00006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78" name="直線コネクタ 877">
          <a:extLst>
            <a:ext uri="{FF2B5EF4-FFF2-40B4-BE49-F238E27FC236}">
              <a16:creationId xmlns:a16="http://schemas.microsoft.com/office/drawing/2014/main" id="{00000000-0008-0000-0F00-00006E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79" name="【庁舎】&#10;一人当たり面積最小値テキスト">
          <a:extLst>
            <a:ext uri="{FF2B5EF4-FFF2-40B4-BE49-F238E27FC236}">
              <a16:creationId xmlns:a16="http://schemas.microsoft.com/office/drawing/2014/main" id="{00000000-0008-0000-0F00-00006F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80" name="直線コネクタ 879">
          <a:extLst>
            <a:ext uri="{FF2B5EF4-FFF2-40B4-BE49-F238E27FC236}">
              <a16:creationId xmlns:a16="http://schemas.microsoft.com/office/drawing/2014/main" id="{00000000-0008-0000-0F00-000070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81" name="【庁舎】&#10;一人当たり面積最大値テキスト">
          <a:extLst>
            <a:ext uri="{FF2B5EF4-FFF2-40B4-BE49-F238E27FC236}">
              <a16:creationId xmlns:a16="http://schemas.microsoft.com/office/drawing/2014/main" id="{00000000-0008-0000-0F00-000071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82" name="直線コネクタ 881">
          <a:extLst>
            <a:ext uri="{FF2B5EF4-FFF2-40B4-BE49-F238E27FC236}">
              <a16:creationId xmlns:a16="http://schemas.microsoft.com/office/drawing/2014/main" id="{00000000-0008-0000-0F00-000072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83" name="【庁舎】&#10;一人当たり面積平均値テキスト">
          <a:extLst>
            <a:ext uri="{FF2B5EF4-FFF2-40B4-BE49-F238E27FC236}">
              <a16:creationId xmlns:a16="http://schemas.microsoft.com/office/drawing/2014/main" id="{00000000-0008-0000-0F00-000073030000}"/>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84" name="フローチャート: 判断 883">
          <a:extLst>
            <a:ext uri="{FF2B5EF4-FFF2-40B4-BE49-F238E27FC236}">
              <a16:creationId xmlns:a16="http://schemas.microsoft.com/office/drawing/2014/main" id="{00000000-0008-0000-0F00-000074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85" name="フローチャート: 判断 884">
          <a:extLst>
            <a:ext uri="{FF2B5EF4-FFF2-40B4-BE49-F238E27FC236}">
              <a16:creationId xmlns:a16="http://schemas.microsoft.com/office/drawing/2014/main" id="{00000000-0008-0000-0F00-000075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886" name="フローチャート: 判断 885">
          <a:extLst>
            <a:ext uri="{FF2B5EF4-FFF2-40B4-BE49-F238E27FC236}">
              <a16:creationId xmlns:a16="http://schemas.microsoft.com/office/drawing/2014/main" id="{00000000-0008-0000-0F00-000076030000}"/>
            </a:ext>
          </a:extLst>
        </xdr:cNvPr>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887" name="フローチャート: 判断 886">
          <a:extLst>
            <a:ext uri="{FF2B5EF4-FFF2-40B4-BE49-F238E27FC236}">
              <a16:creationId xmlns:a16="http://schemas.microsoft.com/office/drawing/2014/main" id="{00000000-0008-0000-0F00-000077030000}"/>
            </a:ext>
          </a:extLst>
        </xdr:cNvPr>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888" name="フローチャート: 判断 887">
          <a:extLst>
            <a:ext uri="{FF2B5EF4-FFF2-40B4-BE49-F238E27FC236}">
              <a16:creationId xmlns:a16="http://schemas.microsoft.com/office/drawing/2014/main" id="{00000000-0008-0000-0F00-000078030000}"/>
            </a:ext>
          </a:extLst>
        </xdr:cNvPr>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00000000-0008-0000-0F00-00007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00000000-0008-0000-0F00-00007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00000000-0008-0000-0F00-00007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00000000-0008-0000-0F00-00007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159702</xdr:rowOff>
    </xdr:from>
    <xdr:to>
      <xdr:col>116</xdr:col>
      <xdr:colOff>114300</xdr:colOff>
      <xdr:row>105</xdr:row>
      <xdr:rowOff>89852</xdr:rowOff>
    </xdr:to>
    <xdr:sp macro="" textlink="">
      <xdr:nvSpPr>
        <xdr:cNvPr id="894" name="楕円 893">
          <a:extLst>
            <a:ext uri="{FF2B5EF4-FFF2-40B4-BE49-F238E27FC236}">
              <a16:creationId xmlns:a16="http://schemas.microsoft.com/office/drawing/2014/main" id="{00000000-0008-0000-0F00-00007E030000}"/>
            </a:ext>
          </a:extLst>
        </xdr:cNvPr>
        <xdr:cNvSpPr/>
      </xdr:nvSpPr>
      <xdr:spPr>
        <a:xfrm>
          <a:off x="22110700" y="179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11129</xdr:rowOff>
    </xdr:from>
    <xdr:ext cx="469744" cy="259045"/>
    <xdr:sp macro="" textlink="">
      <xdr:nvSpPr>
        <xdr:cNvPr id="895" name="【庁舎】&#10;一人当たり面積該当値テキスト">
          <a:extLst>
            <a:ext uri="{FF2B5EF4-FFF2-40B4-BE49-F238E27FC236}">
              <a16:creationId xmlns:a16="http://schemas.microsoft.com/office/drawing/2014/main" id="{00000000-0008-0000-0F00-00007F030000}"/>
            </a:ext>
          </a:extLst>
        </xdr:cNvPr>
        <xdr:cNvSpPr txBox="1"/>
      </xdr:nvSpPr>
      <xdr:spPr>
        <a:xfrm>
          <a:off x="22199600" y="1784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165418</xdr:rowOff>
    </xdr:from>
    <xdr:to>
      <xdr:col>112</xdr:col>
      <xdr:colOff>38100</xdr:colOff>
      <xdr:row>105</xdr:row>
      <xdr:rowOff>95568</xdr:rowOff>
    </xdr:to>
    <xdr:sp macro="" textlink="">
      <xdr:nvSpPr>
        <xdr:cNvPr id="896" name="楕円 895">
          <a:extLst>
            <a:ext uri="{FF2B5EF4-FFF2-40B4-BE49-F238E27FC236}">
              <a16:creationId xmlns:a16="http://schemas.microsoft.com/office/drawing/2014/main" id="{00000000-0008-0000-0F00-000080030000}"/>
            </a:ext>
          </a:extLst>
        </xdr:cNvPr>
        <xdr:cNvSpPr/>
      </xdr:nvSpPr>
      <xdr:spPr>
        <a:xfrm>
          <a:off x="21272500" y="179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39052</xdr:rowOff>
    </xdr:from>
    <xdr:to>
      <xdr:col>116</xdr:col>
      <xdr:colOff>63500</xdr:colOff>
      <xdr:row>105</xdr:row>
      <xdr:rowOff>44768</xdr:rowOff>
    </xdr:to>
    <xdr:cxnSp macro="">
      <xdr:nvCxnSpPr>
        <xdr:cNvPr id="897" name="直線コネクタ 896">
          <a:extLst>
            <a:ext uri="{FF2B5EF4-FFF2-40B4-BE49-F238E27FC236}">
              <a16:creationId xmlns:a16="http://schemas.microsoft.com/office/drawing/2014/main" id="{00000000-0008-0000-0F00-000081030000}"/>
            </a:ext>
          </a:extLst>
        </xdr:cNvPr>
        <xdr:cNvCxnSpPr/>
      </xdr:nvCxnSpPr>
      <xdr:spPr>
        <a:xfrm flipV="1">
          <a:off x="21323300" y="1804130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898" name="楕円 897">
          <a:extLst>
            <a:ext uri="{FF2B5EF4-FFF2-40B4-BE49-F238E27FC236}">
              <a16:creationId xmlns:a16="http://schemas.microsoft.com/office/drawing/2014/main" id="{00000000-0008-0000-0F00-000082030000}"/>
            </a:ext>
          </a:extLst>
        </xdr:cNvPr>
        <xdr:cNvSpPr/>
      </xdr:nvSpPr>
      <xdr:spPr>
        <a:xfrm>
          <a:off x="20383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44768</xdr:rowOff>
    </xdr:from>
    <xdr:to>
      <xdr:col>111</xdr:col>
      <xdr:colOff>177800</xdr:colOff>
      <xdr:row>105</xdr:row>
      <xdr:rowOff>53339</xdr:rowOff>
    </xdr:to>
    <xdr:cxnSp macro="">
      <xdr:nvCxnSpPr>
        <xdr:cNvPr id="899" name="直線コネクタ 898">
          <a:extLst>
            <a:ext uri="{FF2B5EF4-FFF2-40B4-BE49-F238E27FC236}">
              <a16:creationId xmlns:a16="http://schemas.microsoft.com/office/drawing/2014/main" id="{00000000-0008-0000-0F00-000083030000}"/>
            </a:ext>
          </a:extLst>
        </xdr:cNvPr>
        <xdr:cNvCxnSpPr/>
      </xdr:nvCxnSpPr>
      <xdr:spPr>
        <a:xfrm flipV="1">
          <a:off x="20434300" y="18047018"/>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11113</xdr:rowOff>
    </xdr:from>
    <xdr:to>
      <xdr:col>102</xdr:col>
      <xdr:colOff>165100</xdr:colOff>
      <xdr:row>105</xdr:row>
      <xdr:rowOff>112713</xdr:rowOff>
    </xdr:to>
    <xdr:sp macro="" textlink="">
      <xdr:nvSpPr>
        <xdr:cNvPr id="900" name="楕円 899">
          <a:extLst>
            <a:ext uri="{FF2B5EF4-FFF2-40B4-BE49-F238E27FC236}">
              <a16:creationId xmlns:a16="http://schemas.microsoft.com/office/drawing/2014/main" id="{00000000-0008-0000-0F00-000084030000}"/>
            </a:ext>
          </a:extLst>
        </xdr:cNvPr>
        <xdr:cNvSpPr/>
      </xdr:nvSpPr>
      <xdr:spPr>
        <a:xfrm>
          <a:off x="19494500" y="180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61913</xdr:rowOff>
    </xdr:to>
    <xdr:cxnSp macro="">
      <xdr:nvCxnSpPr>
        <xdr:cNvPr id="901" name="直線コネクタ 900">
          <a:extLst>
            <a:ext uri="{FF2B5EF4-FFF2-40B4-BE49-F238E27FC236}">
              <a16:creationId xmlns:a16="http://schemas.microsoft.com/office/drawing/2014/main" id="{00000000-0008-0000-0F00-000085030000}"/>
            </a:ext>
          </a:extLst>
        </xdr:cNvPr>
        <xdr:cNvCxnSpPr/>
      </xdr:nvCxnSpPr>
      <xdr:spPr>
        <a:xfrm flipV="1">
          <a:off x="19545300" y="18055589"/>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128270</xdr:rowOff>
    </xdr:from>
    <xdr:to>
      <xdr:col>98</xdr:col>
      <xdr:colOff>38100</xdr:colOff>
      <xdr:row>105</xdr:row>
      <xdr:rowOff>58420</xdr:rowOff>
    </xdr:to>
    <xdr:sp macro="" textlink="">
      <xdr:nvSpPr>
        <xdr:cNvPr id="902" name="楕円 901">
          <a:extLst>
            <a:ext uri="{FF2B5EF4-FFF2-40B4-BE49-F238E27FC236}">
              <a16:creationId xmlns:a16="http://schemas.microsoft.com/office/drawing/2014/main" id="{00000000-0008-0000-0F00-000086030000}"/>
            </a:ext>
          </a:extLst>
        </xdr:cNvPr>
        <xdr:cNvSpPr/>
      </xdr:nvSpPr>
      <xdr:spPr>
        <a:xfrm>
          <a:off x="18605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xdr:rowOff>
    </xdr:from>
    <xdr:to>
      <xdr:col>102</xdr:col>
      <xdr:colOff>114300</xdr:colOff>
      <xdr:row>105</xdr:row>
      <xdr:rowOff>61913</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656300" y="1800987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04" name="n_1aveValue【庁舎】&#10;一人当たり面積">
          <a:extLst>
            <a:ext uri="{FF2B5EF4-FFF2-40B4-BE49-F238E27FC236}">
              <a16:creationId xmlns:a16="http://schemas.microsoft.com/office/drawing/2014/main" id="{00000000-0008-0000-0F00-000088030000}"/>
            </a:ext>
          </a:extLst>
        </xdr:cNvPr>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05" name="n_2aveValue【庁舎】&#10;一人当たり面積">
          <a:extLst>
            <a:ext uri="{FF2B5EF4-FFF2-40B4-BE49-F238E27FC236}">
              <a16:creationId xmlns:a16="http://schemas.microsoft.com/office/drawing/2014/main" id="{00000000-0008-0000-0F00-000089030000}"/>
            </a:ext>
          </a:extLst>
        </xdr:cNvPr>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06" name="n_3aveValue【庁舎】&#10;一人当たり面積">
          <a:extLst>
            <a:ext uri="{FF2B5EF4-FFF2-40B4-BE49-F238E27FC236}">
              <a16:creationId xmlns:a16="http://schemas.microsoft.com/office/drawing/2014/main" id="{00000000-0008-0000-0F00-00008A030000}"/>
            </a:ext>
          </a:extLst>
        </xdr:cNvPr>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07" name="n_4aveValue【庁舎】&#10;一人当たり面積">
          <a:extLst>
            <a:ext uri="{FF2B5EF4-FFF2-40B4-BE49-F238E27FC236}">
              <a16:creationId xmlns:a16="http://schemas.microsoft.com/office/drawing/2014/main" id="{00000000-0008-0000-0F00-00008B030000}"/>
            </a:ext>
          </a:extLst>
        </xdr:cNvPr>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112095</xdr:rowOff>
    </xdr:from>
    <xdr:ext cx="469744" cy="259045"/>
    <xdr:sp macro="" textlink="">
      <xdr:nvSpPr>
        <xdr:cNvPr id="908" name="n_1mainValue【庁舎】&#10;一人当たり面積">
          <a:extLst>
            <a:ext uri="{FF2B5EF4-FFF2-40B4-BE49-F238E27FC236}">
              <a16:creationId xmlns:a16="http://schemas.microsoft.com/office/drawing/2014/main" id="{00000000-0008-0000-0F00-00008C030000}"/>
            </a:ext>
          </a:extLst>
        </xdr:cNvPr>
        <xdr:cNvSpPr txBox="1"/>
      </xdr:nvSpPr>
      <xdr:spPr>
        <a:xfrm>
          <a:off x="21075727" y="1777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909" name="n_2mainValue【庁舎】&#10;一人当たり面積">
          <a:extLst>
            <a:ext uri="{FF2B5EF4-FFF2-40B4-BE49-F238E27FC236}">
              <a16:creationId xmlns:a16="http://schemas.microsoft.com/office/drawing/2014/main" id="{00000000-0008-0000-0F00-00008D030000}"/>
            </a:ext>
          </a:extLst>
        </xdr:cNvPr>
        <xdr:cNvSpPr txBox="1"/>
      </xdr:nvSpPr>
      <xdr:spPr>
        <a:xfrm>
          <a:off x="20199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129240</xdr:rowOff>
    </xdr:from>
    <xdr:ext cx="469744" cy="259045"/>
    <xdr:sp macro="" textlink="">
      <xdr:nvSpPr>
        <xdr:cNvPr id="910" name="n_3mainValue【庁舎】&#10;一人当たり面積">
          <a:extLst>
            <a:ext uri="{FF2B5EF4-FFF2-40B4-BE49-F238E27FC236}">
              <a16:creationId xmlns:a16="http://schemas.microsoft.com/office/drawing/2014/main" id="{00000000-0008-0000-0F00-00008E030000}"/>
            </a:ext>
          </a:extLst>
        </xdr:cNvPr>
        <xdr:cNvSpPr txBox="1"/>
      </xdr:nvSpPr>
      <xdr:spPr>
        <a:xfrm>
          <a:off x="19310427" y="1778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74947</xdr:rowOff>
    </xdr:from>
    <xdr:ext cx="469744" cy="259045"/>
    <xdr:sp macro="" textlink="">
      <xdr:nvSpPr>
        <xdr:cNvPr id="911" name="n_4mainValue【庁舎】&#10;一人当たり面積">
          <a:extLst>
            <a:ext uri="{FF2B5EF4-FFF2-40B4-BE49-F238E27FC236}">
              <a16:creationId xmlns:a16="http://schemas.microsoft.com/office/drawing/2014/main" id="{00000000-0008-0000-0F00-00008F030000}"/>
            </a:ext>
          </a:extLst>
        </xdr:cNvPr>
        <xdr:cNvSpPr txBox="1"/>
      </xdr:nvSpPr>
      <xdr:spPr>
        <a:xfrm>
          <a:off x="18421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2" name="正方形/長方形 911">
          <a:extLst>
            <a:ext uri="{FF2B5EF4-FFF2-40B4-BE49-F238E27FC236}">
              <a16:creationId xmlns:a16="http://schemas.microsoft.com/office/drawing/2014/main" id="{00000000-0008-0000-0F00-00009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3" name="正方形/長方形 912">
          <a:extLst>
            <a:ext uri="{FF2B5EF4-FFF2-40B4-BE49-F238E27FC236}">
              <a16:creationId xmlns:a16="http://schemas.microsoft.com/office/drawing/2014/main" id="{00000000-0008-0000-0F00-00009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類似団体と比較して有形固定資産減価償却率が特に高くなっている施設は、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があり、今後設備の更新事業の増加が予想される。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については、すでに庁舎の建替え事業を開始している。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また、一人当たりの数値が類似団体平均を大きく上回っているものとして、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挙げられる。要因としては、一部事務組合などの共同利用の場合は自治体の所有とならず、一般会計等の固定資産として計上されないため、本市のように市が所有している場合と比較すると数値の差が大きいことが考えられる。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が類似団体平均を若干上回っているが、本市は合併前の市町の庁舎をそのまま利用しているため、庁舎の建替えで面積を削減したり、合併後に支所を廃止・縮小等した団体との差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など合併前の施設をそのまま利用していても、類似団体平均を下回っているものもある。市民サービスが不足している可能性があるため、今後施設の改修などを行う際に、数値を参考にしたい。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基準財政収入額は、内訳として固定資産税が増加したが、個人市民税・法人市民税は減少し、全体でも</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億円減少した。基準財政需要額は</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億円増加した。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収入額が減少し、需要額が増加したことで、単年度の数値は大きく低下（悪化）した（</a:t>
          </a:r>
          <a:r>
            <a:rPr kumimoji="1" lang="en-US" altLang="ja-JP" sz="1200">
              <a:latin typeface="ＭＳ Ｐゴシック" panose="020B0600070205080204" pitchFamily="50" charset="-128"/>
              <a:ea typeface="ＭＳ Ｐゴシック" panose="020B0600070205080204" pitchFamily="50" charset="-128"/>
            </a:rPr>
            <a:t>R2:0.789→R3:0.748</a:t>
          </a:r>
          <a:r>
            <a:rPr kumimoji="1" lang="ja-JP" altLang="en-US" sz="1200">
              <a:latin typeface="ＭＳ Ｐゴシック" panose="020B0600070205080204" pitchFamily="50" charset="-128"/>
              <a:ea typeface="ＭＳ Ｐゴシック" panose="020B0600070205080204" pitchFamily="50" charset="-128"/>
            </a:rPr>
            <a:t>）。これにより、</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か年平均も低下（悪化）したが、類似団体平均は上回っている。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コロナ禍のような時勢の急変にも対応できるように、事業の見直しや適正な定員管理による歳出削減、未利用公有地の処分・活用、ネーミングライツ事業による新たな歳入の確保など更なる財政基盤の強化を進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ポイント低下（改善）したが、類似団体平均と比較すると</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歳出では、公立碓氷病院への負担金などにより補助費等の割合が高い。義務的経費である人件費、扶助費、公債費を合計した割合は</a:t>
          </a:r>
          <a:r>
            <a:rPr kumimoji="1" lang="en-US" altLang="ja-JP" sz="1200">
              <a:latin typeface="ＭＳ Ｐゴシック" panose="020B0600070205080204" pitchFamily="50" charset="-128"/>
              <a:ea typeface="ＭＳ Ｐゴシック" panose="020B0600070205080204" pitchFamily="50" charset="-128"/>
            </a:rPr>
            <a:t>51.5%</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49.1%</a:t>
          </a:r>
          <a:r>
            <a:rPr kumimoji="1" lang="ja-JP" altLang="en-US" sz="1200">
              <a:latin typeface="ＭＳ Ｐゴシック" panose="020B0600070205080204" pitchFamily="50" charset="-128"/>
              <a:ea typeface="ＭＳ Ｐゴシック" panose="020B0600070205080204" pitchFamily="50" charset="-128"/>
            </a:rPr>
            <a:t>に低下しているが、分母の経常一般財源が増加したためで、金額自体は増加している。特に、人件費は年々増加している。歳入では、法人市民税が大幅に減少した。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今回の経常収支比率の改善は実体を伴うものとは言いにくい。引き続き、歳入確保と歳出抑制に努める。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65</xdr:row>
      <xdr:rowOff>101177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4146"/>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73254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1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101177</xdr:rowOff>
    </xdr:from>
    <xdr:to>
      <xdr:col>24</xdr:col>
      <xdr:colOff>12700</xdr:colOff>
      <xdr:row>65</xdr:row>
      <xdr:rowOff>101177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4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63</xdr:row>
      <xdr:rowOff>138430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03044"/>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85107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68580</xdr:rowOff>
    </xdr:from>
    <xdr:to>
      <xdr:col>23</xdr:col>
      <xdr:colOff>184150</xdr:colOff>
      <xdr:row>61</xdr:row>
      <xdr:rowOff>170180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65</xdr:row>
      <xdr:rowOff>52917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3978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52917</xdr:rowOff>
    </xdr:from>
    <xdr:to>
      <xdr:col>15</xdr:col>
      <xdr:colOff>82550</xdr:colOff>
      <xdr:row>65</xdr:row>
      <xdr:rowOff>165523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19716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165523</xdr:rowOff>
    </xdr:from>
    <xdr:to>
      <xdr:col>11</xdr:col>
      <xdr:colOff>31750</xdr:colOff>
      <xdr:row>66</xdr:row>
      <xdr:rowOff>138854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09773"/>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55456</xdr:rowOff>
    </xdr:from>
    <xdr:to>
      <xdr:col>11</xdr:col>
      <xdr:colOff>82550</xdr:colOff>
      <xdr:row>63</xdr:row>
      <xdr:rowOff>157056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94421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2117</xdr:rowOff>
    </xdr:from>
    <xdr:to>
      <xdr:col>15</xdr:col>
      <xdr:colOff>133350</xdr:colOff>
      <xdr:row>65</xdr:row>
      <xdr:rowOff>103717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88494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88054</xdr:rowOff>
    </xdr:from>
    <xdr:to>
      <xdr:col>7</xdr:col>
      <xdr:colOff>31750</xdr:colOff>
      <xdr:row>67</xdr:row>
      <xdr:rowOff>18204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2981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4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住基人口が</a:t>
          </a:r>
          <a:r>
            <a:rPr kumimoji="1" lang="en-US" altLang="ja-JP" sz="1100">
              <a:latin typeface="ＭＳ Ｐゴシック" panose="020B0600070205080204" pitchFamily="50" charset="-128"/>
              <a:ea typeface="ＭＳ Ｐゴシック" panose="020B0600070205080204" pitchFamily="50" charset="-128"/>
            </a:rPr>
            <a:t>600</a:t>
          </a:r>
          <a:r>
            <a:rPr kumimoji="1" lang="ja-JP" altLang="en-US" sz="1100">
              <a:latin typeface="ＭＳ Ｐゴシック" panose="020B0600070205080204" pitchFamily="50" charset="-128"/>
              <a:ea typeface="ＭＳ Ｐゴシック" panose="020B0600070205080204" pitchFamily="50" charset="-128"/>
            </a:rPr>
            <a:t>人以上減少しており、悪化要因となっている。人口の減少に合わせて経費を削減していかなければならないが、人件費、物件費、維持補修費のすべてが増加している。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人件費は、会計年度任用職員の報酬が増加しており、職員数の抑制が必要である。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物件費は、あんなかスマイルパーク運営開始により委託料が増加した。施設運営は、指定管理者制度の導入などによりコストの低減を図っていく。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維持補修費は、道路の維持補修費が増加傾向にある。道路に限らず施設全般が老朽化しており、今後も減額は困難であるが、計画的に修繕するとともに、統廃合や再配置を検討していく必要がある。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71512</xdr:rowOff>
    </xdr:from>
    <xdr:to>
      <xdr:col>23</xdr:col>
      <xdr:colOff>133350</xdr:colOff>
      <xdr:row>82</xdr:row>
      <xdr:rowOff>126488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0412"/>
          <a:ext cx="838200" cy="5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25433</xdr:rowOff>
    </xdr:from>
    <xdr:to>
      <xdr:col>19</xdr:col>
      <xdr:colOff>133350</xdr:colOff>
      <xdr:row>82</xdr:row>
      <xdr:rowOff>71512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84333"/>
          <a:ext cx="8890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55718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158004</xdr:rowOff>
    </xdr:from>
    <xdr:to>
      <xdr:col>15</xdr:col>
      <xdr:colOff>82550</xdr:colOff>
      <xdr:row>82</xdr:row>
      <xdr:rowOff>25433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5454"/>
          <a:ext cx="889000" cy="3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132415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9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158004</xdr:rowOff>
    </xdr:from>
    <xdr:to>
      <xdr:col>11</xdr:col>
      <xdr:colOff>31750</xdr:colOff>
      <xdr:row>81</xdr:row>
      <xdr:rowOff>167985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45454"/>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5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96017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75688</xdr:rowOff>
    </xdr:from>
    <xdr:to>
      <xdr:col>23</xdr:col>
      <xdr:colOff>184150</xdr:colOff>
      <xdr:row>83</xdr:row>
      <xdr:rowOff>5838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92215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20712</xdr:rowOff>
    </xdr:from>
    <xdr:to>
      <xdr:col>19</xdr:col>
      <xdr:colOff>184150</xdr:colOff>
      <xdr:row>82</xdr:row>
      <xdr:rowOff>122312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132489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146083</xdr:rowOff>
    </xdr:from>
    <xdr:to>
      <xdr:col>15</xdr:col>
      <xdr:colOff>133350</xdr:colOff>
      <xdr:row>82</xdr:row>
      <xdr:rowOff>76233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3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86410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0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107204</xdr:rowOff>
    </xdr:from>
    <xdr:to>
      <xdr:col>11</xdr:col>
      <xdr:colOff>82550</xdr:colOff>
      <xdr:row>82</xdr:row>
      <xdr:rowOff>37354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47531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117185</xdr:rowOff>
    </xdr:from>
    <xdr:to>
      <xdr:col>7</xdr:col>
      <xdr:colOff>31750</xdr:colOff>
      <xdr:row>82</xdr:row>
      <xdr:rowOff>47335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57512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例年通り類似団体平均とほぼ同じ数値となり、平均的な水準といえる。今後とも国や近隣市町村の動向を踏まえ、給与の適正化に努める。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4575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82550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4575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95955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48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4939</xdr:rowOff>
    </xdr:from>
    <xdr:to>
      <xdr:col>73</xdr:col>
      <xdr:colOff>44450</xdr:colOff>
      <xdr:row>84</xdr:row>
      <xdr:rowOff>106539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116716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職員数は</a:t>
          </a:r>
          <a:r>
            <a:rPr kumimoji="1" lang="en-US" altLang="ja-JP" sz="1200">
              <a:latin typeface="ＭＳ Ｐゴシック" panose="020B0600070205080204" pitchFamily="50" charset="-128"/>
              <a:ea typeface="ＭＳ Ｐゴシック" panose="020B0600070205080204" pitchFamily="50" charset="-128"/>
            </a:rPr>
            <a:t>411</a:t>
          </a:r>
          <a:r>
            <a:rPr kumimoji="1" lang="ja-JP" altLang="en-US" sz="1200">
              <a:latin typeface="ＭＳ Ｐゴシック" panose="020B0600070205080204" pitchFamily="50" charset="-128"/>
              <a:ea typeface="ＭＳ Ｐゴシック" panose="020B0600070205080204" pitchFamily="50" charset="-128"/>
            </a:rPr>
            <a:t>人で増減がなかったが、人口が減少したことで指標は増加した。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現状は類似団体平均と同程度なので、ここから乖離しすぎることのないよう注意する。</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の推進などで業務を効率化するとともに、人員の適正配置を進め、職員数を抑制していく。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14288</xdr:rowOff>
    </xdr:from>
    <xdr:to>
      <xdr:col>81</xdr:col>
      <xdr:colOff>44450</xdr:colOff>
      <xdr:row>62</xdr:row>
      <xdr:rowOff>30374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4418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6244</xdr:rowOff>
    </xdr:from>
    <xdr:to>
      <xdr:col>77</xdr:col>
      <xdr:colOff>44450</xdr:colOff>
      <xdr:row>62</xdr:row>
      <xdr:rowOff>14288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3614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2222</xdr:rowOff>
    </xdr:from>
    <xdr:to>
      <xdr:col>72</xdr:col>
      <xdr:colOff>203200</xdr:colOff>
      <xdr:row>62</xdr:row>
      <xdr:rowOff>6244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321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2222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01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151024</xdr:rowOff>
    </xdr:from>
    <xdr:to>
      <xdr:col>81</xdr:col>
      <xdr:colOff>95250</xdr:colOff>
      <xdr:row>62</xdr:row>
      <xdr:rowOff>81174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167551</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134938</xdr:rowOff>
    </xdr:from>
    <xdr:to>
      <xdr:col>77</xdr:col>
      <xdr:colOff>95250</xdr:colOff>
      <xdr:row>62</xdr:row>
      <xdr:rowOff>65088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126894</xdr:rowOff>
    </xdr:from>
    <xdr:to>
      <xdr:col>73</xdr:col>
      <xdr:colOff>44450</xdr:colOff>
      <xdr:row>62</xdr:row>
      <xdr:rowOff>57044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67221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122872</xdr:rowOff>
    </xdr:from>
    <xdr:to>
      <xdr:col>68</xdr:col>
      <xdr:colOff>203200</xdr:colOff>
      <xdr:row>62</xdr:row>
      <xdr:rowOff>53022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63199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61189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ポイント低下（改善）し、単年度で比較しても前年度より</a:t>
          </a:r>
          <a:r>
            <a:rPr kumimoji="1" lang="en-US" altLang="ja-JP" sz="1200">
              <a:latin typeface="ＭＳ Ｐゴシック" panose="020B0600070205080204" pitchFamily="50" charset="-128"/>
              <a:ea typeface="ＭＳ Ｐゴシック" panose="020B0600070205080204" pitchFamily="50" charset="-128"/>
            </a:rPr>
            <a:t>0.75</a:t>
          </a:r>
          <a:r>
            <a:rPr kumimoji="1" lang="ja-JP" altLang="en-US" sz="1200">
              <a:latin typeface="ＭＳ Ｐゴシック" panose="020B0600070205080204" pitchFamily="50" charset="-128"/>
              <a:ea typeface="ＭＳ Ｐゴシック" panose="020B0600070205080204" pitchFamily="50" charset="-128"/>
            </a:rPr>
            <a:t>ポイント低下（改善）している（</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8.78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8.17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7.42</a:t>
          </a:r>
          <a:r>
            <a:rPr kumimoji="1" lang="ja-JP" altLang="en-US" sz="1200">
              <a:latin typeface="ＭＳ Ｐゴシック" panose="020B0600070205080204" pitchFamily="50" charset="-128"/>
              <a:ea typeface="ＭＳ Ｐゴシック" panose="020B0600070205080204" pitchFamily="50" charset="-128"/>
            </a:rPr>
            <a:t>）。　しかし、類似団体平均と比較すると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ポイント上回っている。</a:t>
          </a:r>
        </a:p>
        <a:p>
          <a:r>
            <a:rPr kumimoji="1" lang="ja-JP" altLang="en-US" sz="1200">
              <a:latin typeface="ＭＳ Ｐゴシック" panose="020B0600070205080204" pitchFamily="50" charset="-128"/>
              <a:ea typeface="ＭＳ Ｐゴシック" panose="020B0600070205080204" pitchFamily="50" charset="-128"/>
            </a:rPr>
            <a:t>　改善した要因として市債の元利償還金が減少したことがあげられるが、依然として公債費は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億円近い額となっている。今後は、建設事業の増加が見込まれているが、類似団体の平均水準を目安として、新規発行の抑制と利子負担の軽減に努める。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42418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429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42418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06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23114</xdr:rowOff>
    </xdr:from>
    <xdr:to>
      <xdr:col>72</xdr:col>
      <xdr:colOff>203200</xdr:colOff>
      <xdr:row>41</xdr:row>
      <xdr:rowOff>32766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05256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23114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0332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106189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96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143764</xdr:rowOff>
    </xdr:from>
    <xdr:to>
      <xdr:col>68</xdr:col>
      <xdr:colOff>203200</xdr:colOff>
      <xdr:row>41</xdr:row>
      <xdr:rowOff>73914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58691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将来負担比率は、前年度から引き続き、将来負担額よりも将来負担額に充当可能な財源が多いため算定されなかった。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主な要因としては、地方債の元金償還額が新規発行額を上回ったことで地方債現在高が減少したこと、財政調整基金などの充当可能基金が増加したことがあげられる。</a:t>
          </a:r>
        </a:p>
        <a:p>
          <a:r>
            <a:rPr kumimoji="1" lang="ja-JP" altLang="en-US" sz="1200">
              <a:latin typeface="ＭＳ Ｐゴシック" panose="020B0600070205080204" pitchFamily="50" charset="-128"/>
              <a:ea typeface="ＭＳ Ｐゴシック" panose="020B0600070205080204" pitchFamily="50" charset="-128"/>
            </a:rPr>
            <a:t>　引き続き、将来負担額を抑えるため、新規地方債発行事業の適正化を図り、財政の健全化に努める。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74930</xdr:rowOff>
    </xdr:from>
    <xdr:to>
      <xdr:col>72</xdr:col>
      <xdr:colOff>203200</xdr:colOff>
      <xdr:row>14</xdr:row>
      <xdr:rowOff>153111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475230"/>
          <a:ext cx="8890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145813</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4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153111</xdr:rowOff>
    </xdr:from>
    <xdr:to>
      <xdr:col>68</xdr:col>
      <xdr:colOff>152400</xdr:colOff>
      <xdr:row>15</xdr:row>
      <xdr:rowOff>25095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255341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74676</xdr:rowOff>
    </xdr:from>
    <xdr:to>
      <xdr:col>73</xdr:col>
      <xdr:colOff>44450</xdr:colOff>
      <xdr:row>16</xdr:row>
      <xdr:rowOff>4826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161053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7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159123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7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45585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8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135907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102311</xdr:rowOff>
    </xdr:from>
    <xdr:to>
      <xdr:col>68</xdr:col>
      <xdr:colOff>203200</xdr:colOff>
      <xdr:row>15</xdr:row>
      <xdr:rowOff>32461</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5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42638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145745</xdr:rowOff>
    </xdr:from>
    <xdr:to>
      <xdr:col>64</xdr:col>
      <xdr:colOff>152400</xdr:colOff>
      <xdr:row>15</xdr:row>
      <xdr:rowOff>75895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86072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1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133349</xdr:colOff>
      <xdr:row>26</xdr:row>
      <xdr:rowOff>60324</xdr:rowOff>
    </xdr:from>
    <xdr:ext cx="10106025" cy="54927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761999" y="4518024"/>
          <a:ext cx="10106025" cy="549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ポイント低下したが、会計年度任用職員の報酬などが増加傾向にあり、人件費は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億円増加している。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ポイント下回っているが、今後、税収規模の縮小が予想されることから、真に必要な職員数を見極め、人件費を必要最小限に抑制していく。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382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134620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20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36</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1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ポイント低下したものの、あんなかスマイルパークの運営開始により委託料が増加するなどして、物件費は</a:t>
          </a:r>
          <a:r>
            <a:rPr kumimoji="1" lang="en-US" altLang="ja-JP" sz="1200">
              <a:latin typeface="ＭＳ Ｐゴシック" panose="020B0600070205080204" pitchFamily="50" charset="-128"/>
              <a:ea typeface="ＭＳ Ｐゴシック" panose="020B0600070205080204" pitchFamily="50" charset="-128"/>
            </a:rPr>
            <a:t>0.47</a:t>
          </a:r>
          <a:r>
            <a:rPr kumimoji="1" lang="ja-JP" altLang="en-US" sz="1200">
              <a:latin typeface="ＭＳ Ｐゴシック" panose="020B0600070205080204" pitchFamily="50" charset="-128"/>
              <a:ea typeface="ＭＳ Ｐゴシック" panose="020B0600070205080204" pitchFamily="50" charset="-128"/>
            </a:rPr>
            <a:t>億円増加している。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類似団体平均と比較すると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ポイント下回っている。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あんなかスマイルパークは、指定管理者制度の導入を進めているところであり、コスト削減が見込まれる。その他の施設についても、効果的かつ効率的な運営方法を検討し、経費削減に努める。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104140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0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7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77470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31767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138447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ポイント低下し、類似団体平均と同じ値になった。</a:t>
          </a:r>
        </a:p>
        <a:p>
          <a:r>
            <a:rPr kumimoji="1" lang="ja-JP" altLang="en-US" sz="1200">
              <a:latin typeface="ＭＳ Ｐゴシック" panose="020B0600070205080204" pitchFamily="50" charset="-128"/>
              <a:ea typeface="ＭＳ Ｐゴシック" panose="020B0600070205080204" pitchFamily="50" charset="-128"/>
            </a:rPr>
            <a:t>　それぞれの事業によって経費の増減が大きい。社会情勢の変化による新たなニーズへの対応費用を捻出するためにも、既存事業は漫然と続けるのではなく、目的を達成したり、役割を終えたものがないか継続的に検証す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61685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465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61685</xdr:rowOff>
    </xdr:from>
    <xdr:to>
      <xdr:col>19</xdr:col>
      <xdr:colOff>187325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628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935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151493</xdr:rowOff>
    </xdr:from>
    <xdr:to>
      <xdr:col>11</xdr:col>
      <xdr:colOff>9525</xdr:colOff>
      <xdr:row>57</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122662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100693</xdr:rowOff>
    </xdr:from>
    <xdr:to>
      <xdr:col>11</xdr:col>
      <xdr:colOff>60325</xdr:colOff>
      <xdr:row>58</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ポイント低下したが、維持補修費は</a:t>
          </a:r>
          <a:r>
            <a:rPr kumimoji="1" lang="en-US" altLang="ja-JP" sz="1200">
              <a:latin typeface="ＭＳ Ｐゴシック" panose="020B0600070205080204" pitchFamily="50" charset="-128"/>
              <a:ea typeface="ＭＳ Ｐゴシック" panose="020B0600070205080204" pitchFamily="50" charset="-128"/>
            </a:rPr>
            <a:t>0.24</a:t>
          </a:r>
          <a:r>
            <a:rPr kumimoji="1" lang="ja-JP" altLang="en-US" sz="1200">
              <a:latin typeface="ＭＳ Ｐゴシック" panose="020B0600070205080204" pitchFamily="50" charset="-128"/>
              <a:ea typeface="ＭＳ Ｐゴシック" panose="020B0600070205080204" pitchFamily="50" charset="-128"/>
            </a:rPr>
            <a:t>億円増加している。類似団体平均と比較すると</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ポイント上回っている。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施設全般が老朽化しており、今後も減額は困難である。公共施設等総合管理計画及び個別施設計画に基づき施設を計画的に維持するとともに、施設の取捨選択を進め、統廃合や再配置を検討していく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148772</xdr:rowOff>
    </xdr:from>
    <xdr:to>
      <xdr:col>82</xdr:col>
      <xdr:colOff>107950</xdr:colOff>
      <xdr:row>59</xdr:row>
      <xdr:rowOff>9978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092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9978</xdr:rowOff>
    </xdr:from>
    <xdr:to>
      <xdr:col>78</xdr:col>
      <xdr:colOff>69850</xdr:colOff>
      <xdr:row>60</xdr:row>
      <xdr:rowOff>132443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1255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60</xdr:row>
      <xdr:rowOff>132443</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08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61</xdr:row>
      <xdr:rowOff>4535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085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130628</xdr:rowOff>
    </xdr:from>
    <xdr:to>
      <xdr:col>78</xdr:col>
      <xdr:colOff>120650</xdr:colOff>
      <xdr:row>59</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81643</xdr:rowOff>
    </xdr:from>
    <xdr:to>
      <xdr:col>74</xdr:col>
      <xdr:colOff>31750</xdr:colOff>
      <xdr:row>61</xdr:row>
      <xdr:rowOff>11793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168020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70757</xdr:rowOff>
    </xdr:from>
    <xdr:to>
      <xdr:col>69</xdr:col>
      <xdr:colOff>142875</xdr:colOff>
      <xdr:row>61</xdr:row>
      <xdr:rowOff>907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157134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比率は</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ポイント増加し、類似団体平均と比較すると</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主な要因として、公立碓氷病院への負担金がある。総額はほぼ横ばいだが、不採算地区病院に指定されたことで、他会計繰入金の基準内繰入（経常的経費）の割合が増えた。公立碓氷病院の経営改善に向けて、地域で求められている機能や役割を整理するとともに、医師の確保や病床稼働率の向上に努めなればならない。</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677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5842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349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33274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126492</xdr:rowOff>
    </xdr:from>
    <xdr:to>
      <xdr:col>69</xdr:col>
      <xdr:colOff>142875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a:t>
          </a:r>
          <a:r>
            <a:rPr kumimoji="1" lang="en-US" altLang="ja-JP" sz="1200">
              <a:latin typeface="ＭＳ Ｐゴシック" panose="020B0600070205080204" pitchFamily="50" charset="-128"/>
              <a:ea typeface="ＭＳ Ｐゴシック" panose="020B0600070205080204" pitchFamily="50" charset="-128"/>
            </a:rPr>
            <a:t>0.58</a:t>
          </a:r>
          <a:r>
            <a:rPr kumimoji="1" lang="ja-JP" altLang="en-US" sz="1200">
              <a:latin typeface="ＭＳ Ｐゴシック" panose="020B0600070205080204" pitchFamily="50" charset="-128"/>
              <a:ea typeface="ＭＳ Ｐゴシック" panose="020B0600070205080204" pitchFamily="50" charset="-128"/>
            </a:rPr>
            <a:t>億円減少し、比率は</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ポイント低下したが、依然として</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億円近い支出があり、経常一般財源に対する公債費の比率が高い状態にある。類似団体平均と比較すると</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ポイント上回っている。　　</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今後、建設事業の増加が見込まれている。地方債の発行の平準化・抑制のため、既存の施設は、統廃合を検討しながら計画的に修繕・更新する。新規の施設は、地域で本当に必要とされているものか市民のニーズを精査し、慎重に計画しなければならない。</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143002</xdr:rowOff>
    </xdr:from>
    <xdr:to>
      <xdr:col>24</xdr:col>
      <xdr:colOff>25400</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44652"/>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35561</xdr:rowOff>
    </xdr:from>
    <xdr:to>
      <xdr:col>19</xdr:col>
      <xdr:colOff>187325</xdr:colOff>
      <xdr:row>78</xdr:row>
      <xdr:rowOff>62992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086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62992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72137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269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156211</xdr:rowOff>
    </xdr:from>
    <xdr:to>
      <xdr:col>20</xdr:col>
      <xdr:colOff>38100</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71138</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ポイント低下したが、類似団体平均と比較すると</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経常収支比率の改善は、経常経費ではなく、経常一般財源の増加（主に地方交付税の増）によるところが大きい。今後、地方交付税が同水準に維持されるとは考えにくく、経常経費の抑制努力が不可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14987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029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133858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16637"/>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78</xdr:row>
      <xdr:rowOff>35561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3355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99568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47371</xdr:rowOff>
    </xdr:from>
    <xdr:to>
      <xdr:col>29</xdr:col>
      <xdr:colOff>127000</xdr:colOff>
      <xdr:row>14</xdr:row>
      <xdr:rowOff>107055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5296"/>
          <a:ext cx="647700" cy="5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107055</xdr:rowOff>
    </xdr:from>
    <xdr:to>
      <xdr:col>26</xdr:col>
      <xdr:colOff>50800</xdr:colOff>
      <xdr:row>14</xdr:row>
      <xdr:rowOff>136182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4980"/>
          <a:ext cx="698500" cy="29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136182</xdr:rowOff>
    </xdr:from>
    <xdr:to>
      <xdr:col>22</xdr:col>
      <xdr:colOff>114300</xdr:colOff>
      <xdr:row>15</xdr:row>
      <xdr:rowOff>2489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84107"/>
          <a:ext cx="698500" cy="37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2489</xdr:rowOff>
    </xdr:from>
    <xdr:to>
      <xdr:col>18</xdr:col>
      <xdr:colOff>177800</xdr:colOff>
      <xdr:row>15</xdr:row>
      <xdr:rowOff>13233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21864"/>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168021</xdr:rowOff>
    </xdr:from>
    <xdr:to>
      <xdr:col>29</xdr:col>
      <xdr:colOff>177800</xdr:colOff>
      <xdr:row>14</xdr:row>
      <xdr:rowOff>98171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4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13098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8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56255</xdr:rowOff>
    </xdr:from>
    <xdr:to>
      <xdr:col>26</xdr:col>
      <xdr:colOff>101600</xdr:colOff>
      <xdr:row>14</xdr:row>
      <xdr:rowOff>157855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168032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7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85382</xdr:rowOff>
    </xdr:from>
    <xdr:to>
      <xdr:col>22</xdr:col>
      <xdr:colOff>165100</xdr:colOff>
      <xdr:row>15</xdr:row>
      <xdr:rowOff>15532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33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25709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0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123139</xdr:rowOff>
    </xdr:from>
    <xdr:to>
      <xdr:col>19</xdr:col>
      <xdr:colOff>38100</xdr:colOff>
      <xdr:row>15</xdr:row>
      <xdr:rowOff>53289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7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63466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3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133883</xdr:rowOff>
    </xdr:from>
    <xdr:to>
      <xdr:col>15</xdr:col>
      <xdr:colOff>101600</xdr:colOff>
      <xdr:row>15</xdr:row>
      <xdr:rowOff>64033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8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74210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216192</xdr:rowOff>
    </xdr:from>
    <xdr:to>
      <xdr:col>29</xdr:col>
      <xdr:colOff>127000</xdr:colOff>
      <xdr:row>35</xdr:row>
      <xdr:rowOff>243548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826542"/>
          <a:ext cx="647700" cy="27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194056</xdr:rowOff>
    </xdr:from>
    <xdr:to>
      <xdr:col>26</xdr:col>
      <xdr:colOff>50800</xdr:colOff>
      <xdr:row>35</xdr:row>
      <xdr:rowOff>216192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804406"/>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194056</xdr:rowOff>
    </xdr:from>
    <xdr:to>
      <xdr:col>22</xdr:col>
      <xdr:colOff>114300</xdr:colOff>
      <xdr:row>35</xdr:row>
      <xdr:rowOff>254330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04406"/>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254330</xdr:rowOff>
    </xdr:from>
    <xdr:to>
      <xdr:col>18</xdr:col>
      <xdr:colOff>177800</xdr:colOff>
      <xdr:row>35</xdr:row>
      <xdr:rowOff>290792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64680"/>
          <a:ext cx="698500" cy="3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192748</xdr:rowOff>
    </xdr:from>
    <xdr:to>
      <xdr:col>29</xdr:col>
      <xdr:colOff>177800</xdr:colOff>
      <xdr:row>35</xdr:row>
      <xdr:rowOff>294348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0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37825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4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165392</xdr:rowOff>
    </xdr:from>
    <xdr:to>
      <xdr:col>26</xdr:col>
      <xdr:colOff>101600</xdr:colOff>
      <xdr:row>35</xdr:row>
      <xdr:rowOff>266992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277169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4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143256</xdr:rowOff>
    </xdr:from>
    <xdr:to>
      <xdr:col>22</xdr:col>
      <xdr:colOff>165100</xdr:colOff>
      <xdr:row>35</xdr:row>
      <xdr:rowOff>244856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53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255033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2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203530</xdr:rowOff>
    </xdr:from>
    <xdr:to>
      <xdr:col>19</xdr:col>
      <xdr:colOff>38100</xdr:colOff>
      <xdr:row>35</xdr:row>
      <xdr:rowOff>305130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315307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239992</xdr:rowOff>
    </xdr:from>
    <xdr:to>
      <xdr:col>15</xdr:col>
      <xdr:colOff>101600</xdr:colOff>
      <xdr:row>35</xdr:row>
      <xdr:rowOff>341592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8869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104629</xdr:rowOff>
    </xdr:from>
    <xdr:to>
      <xdr:col>24</xdr:col>
      <xdr:colOff>63500</xdr:colOff>
      <xdr:row>35</xdr:row>
      <xdr:rowOff>165608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05379"/>
          <a:ext cx="838200" cy="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165608</xdr:rowOff>
    </xdr:from>
    <xdr:to>
      <xdr:col>19</xdr:col>
      <xdr:colOff>177800</xdr:colOff>
      <xdr:row>36</xdr:row>
      <xdr:rowOff>82950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6358"/>
          <a:ext cx="889000" cy="8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46165</xdr:rowOff>
    </xdr:from>
    <xdr:to>
      <xdr:col>15</xdr:col>
      <xdr:colOff>50800</xdr:colOff>
      <xdr:row>36</xdr:row>
      <xdr:rowOff>82950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18365"/>
          <a:ext cx="8890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46165</xdr:rowOff>
    </xdr:from>
    <xdr:to>
      <xdr:col>10</xdr:col>
      <xdr:colOff>114300</xdr:colOff>
      <xdr:row>36</xdr:row>
      <xdr:rowOff>98266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18365"/>
          <a:ext cx="889000" cy="5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53829</xdr:rowOff>
    </xdr:from>
    <xdr:to>
      <xdr:col>24</xdr:col>
      <xdr:colOff>114300</xdr:colOff>
      <xdr:row>35</xdr:row>
      <xdr:rowOff>155429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76706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114808</xdr:rowOff>
    </xdr:from>
    <xdr:to>
      <xdr:col>20</xdr:col>
      <xdr:colOff>38100</xdr:colOff>
      <xdr:row>36</xdr:row>
      <xdr:rowOff>44958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36085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32150</xdr:rowOff>
    </xdr:from>
    <xdr:to>
      <xdr:col>15</xdr:col>
      <xdr:colOff>101600</xdr:colOff>
      <xdr:row>36</xdr:row>
      <xdr:rowOff>133750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150277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166815</xdr:rowOff>
    </xdr:from>
    <xdr:to>
      <xdr:col>10</xdr:col>
      <xdr:colOff>165100</xdr:colOff>
      <xdr:row>36</xdr:row>
      <xdr:rowOff>96965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113492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47466</xdr:rowOff>
    </xdr:from>
    <xdr:to>
      <xdr:col>6</xdr:col>
      <xdr:colOff>38100</xdr:colOff>
      <xdr:row>36</xdr:row>
      <xdr:rowOff>149066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165593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53175</xdr:rowOff>
    </xdr:from>
    <xdr:to>
      <xdr:col>24</xdr:col>
      <xdr:colOff>63500</xdr:colOff>
      <xdr:row>57</xdr:row>
      <xdr:rowOff>83668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5825"/>
          <a:ext cx="838200" cy="3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83668</xdr:rowOff>
    </xdr:from>
    <xdr:to>
      <xdr:col>19</xdr:col>
      <xdr:colOff>177800</xdr:colOff>
      <xdr:row>57</xdr:row>
      <xdr:rowOff>91973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6318"/>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91973</xdr:rowOff>
    </xdr:from>
    <xdr:to>
      <xdr:col>15</xdr:col>
      <xdr:colOff>50800</xdr:colOff>
      <xdr:row>57</xdr:row>
      <xdr:rowOff>131394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64623"/>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123787</xdr:rowOff>
    </xdr:from>
    <xdr:to>
      <xdr:col>10</xdr:col>
      <xdr:colOff>114300</xdr:colOff>
      <xdr:row>57</xdr:row>
      <xdr:rowOff>131394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96437"/>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2375</xdr:rowOff>
    </xdr:from>
    <xdr:to>
      <xdr:col>24</xdr:col>
      <xdr:colOff>114300</xdr:colOff>
      <xdr:row>57</xdr:row>
      <xdr:rowOff>103975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152252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5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32868</xdr:rowOff>
    </xdr:from>
    <xdr:to>
      <xdr:col>20</xdr:col>
      <xdr:colOff>38100</xdr:colOff>
      <xdr:row>57</xdr:row>
      <xdr:rowOff>134468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125595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41173</xdr:rowOff>
    </xdr:from>
    <xdr:to>
      <xdr:col>15</xdr:col>
      <xdr:colOff>101600</xdr:colOff>
      <xdr:row>57</xdr:row>
      <xdr:rowOff>142773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1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133900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0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80594</xdr:rowOff>
    </xdr:from>
    <xdr:to>
      <xdr:col>10</xdr:col>
      <xdr:colOff>165100</xdr:colOff>
      <xdr:row>58</xdr:row>
      <xdr:rowOff>10744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72987</xdr:rowOff>
    </xdr:from>
    <xdr:to>
      <xdr:col>6</xdr:col>
      <xdr:colOff>38100</xdr:colOff>
      <xdr:row>58</xdr:row>
      <xdr:rowOff>3137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165714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170751</xdr:rowOff>
    </xdr:from>
    <xdr:to>
      <xdr:col>24</xdr:col>
      <xdr:colOff>63500</xdr:colOff>
      <xdr:row>78</xdr:row>
      <xdr:rowOff>23000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72401"/>
          <a:ext cx="838200" cy="2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23000</xdr:rowOff>
    </xdr:from>
    <xdr:to>
      <xdr:col>19</xdr:col>
      <xdr:colOff>177800</xdr:colOff>
      <xdr:row>78</xdr:row>
      <xdr:rowOff>29133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6100"/>
          <a:ext cx="889000" cy="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26352</xdr:rowOff>
    </xdr:from>
    <xdr:to>
      <xdr:col>15</xdr:col>
      <xdr:colOff>50800</xdr:colOff>
      <xdr:row>78</xdr:row>
      <xdr:rowOff>29133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9945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169838</xdr:rowOff>
    </xdr:from>
    <xdr:to>
      <xdr:col>10</xdr:col>
      <xdr:colOff>114300</xdr:colOff>
      <xdr:row>78</xdr:row>
      <xdr:rowOff>26352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71488"/>
          <a:ext cx="889000" cy="2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119951</xdr:rowOff>
    </xdr:from>
    <xdr:to>
      <xdr:col>24</xdr:col>
      <xdr:colOff>114300</xdr:colOff>
      <xdr:row>78</xdr:row>
      <xdr:rowOff>50101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2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98378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143650</xdr:rowOff>
    </xdr:from>
    <xdr:to>
      <xdr:col>20</xdr:col>
      <xdr:colOff>38100</xdr:colOff>
      <xdr:row>78</xdr:row>
      <xdr:rowOff>73800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90327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1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149783</xdr:rowOff>
    </xdr:from>
    <xdr:to>
      <xdr:col>15</xdr:col>
      <xdr:colOff>101600</xdr:colOff>
      <xdr:row>78</xdr:row>
      <xdr:rowOff>79933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147002</xdr:rowOff>
    </xdr:from>
    <xdr:to>
      <xdr:col>10</xdr:col>
      <xdr:colOff>165100</xdr:colOff>
      <xdr:row>78</xdr:row>
      <xdr:rowOff>77152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93679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12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119038</xdr:rowOff>
    </xdr:from>
    <xdr:to>
      <xdr:col>6</xdr:col>
      <xdr:colOff>38100</xdr:colOff>
      <xdr:row>78</xdr:row>
      <xdr:rowOff>49188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65715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150836</xdr:rowOff>
    </xdr:from>
    <xdr:to>
      <xdr:col>24</xdr:col>
      <xdr:colOff>63500</xdr:colOff>
      <xdr:row>98</xdr:row>
      <xdr:rowOff>5528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38586"/>
          <a:ext cx="838200" cy="36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5528</xdr:rowOff>
    </xdr:from>
    <xdr:to>
      <xdr:col>19</xdr:col>
      <xdr:colOff>177800</xdr:colOff>
      <xdr:row>98</xdr:row>
      <xdr:rowOff>63984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07628"/>
          <a:ext cx="889000" cy="5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63984</xdr:rowOff>
    </xdr:from>
    <xdr:to>
      <xdr:col>15</xdr:col>
      <xdr:colOff>50800</xdr:colOff>
      <xdr:row>98</xdr:row>
      <xdr:rowOff>105231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66084"/>
          <a:ext cx="889000" cy="4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93948</xdr:rowOff>
    </xdr:from>
    <xdr:to>
      <xdr:col>10</xdr:col>
      <xdr:colOff>114300</xdr:colOff>
      <xdr:row>98</xdr:row>
      <xdr:rowOff>105231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96048"/>
          <a:ext cx="889000" cy="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100036</xdr:rowOff>
    </xdr:from>
    <xdr:to>
      <xdr:col>24</xdr:col>
      <xdr:colOff>114300</xdr:colOff>
      <xdr:row>96</xdr:row>
      <xdr:rowOff>30186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122913</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23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126178</xdr:rowOff>
    </xdr:from>
    <xdr:to>
      <xdr:col>20</xdr:col>
      <xdr:colOff>38100</xdr:colOff>
      <xdr:row>98</xdr:row>
      <xdr:rowOff>56328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72855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3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13184</xdr:rowOff>
    </xdr:from>
    <xdr:to>
      <xdr:col>15</xdr:col>
      <xdr:colOff>101600</xdr:colOff>
      <xdr:row>98</xdr:row>
      <xdr:rowOff>114784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131311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54431</xdr:rowOff>
    </xdr:from>
    <xdr:to>
      <xdr:col>10</xdr:col>
      <xdr:colOff>165100</xdr:colOff>
      <xdr:row>98</xdr:row>
      <xdr:rowOff>156031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5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3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161972</xdr:rowOff>
    </xdr:from>
    <xdr:to>
      <xdr:col>55</xdr:col>
      <xdr:colOff>0</xdr:colOff>
      <xdr:row>37</xdr:row>
      <xdr:rowOff>62433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305472"/>
          <a:ext cx="838200" cy="110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161972</xdr:rowOff>
    </xdr:from>
    <xdr:to>
      <xdr:col>50</xdr:col>
      <xdr:colOff>114300</xdr:colOff>
      <xdr:row>38</xdr:row>
      <xdr:rowOff>99423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305472"/>
          <a:ext cx="889000" cy="130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99423</xdr:rowOff>
    </xdr:from>
    <xdr:to>
      <xdr:col>45</xdr:col>
      <xdr:colOff>177800</xdr:colOff>
      <xdr:row>38</xdr:row>
      <xdr:rowOff>144610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14523"/>
          <a:ext cx="889000" cy="4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126832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126050</xdr:rowOff>
    </xdr:from>
    <xdr:to>
      <xdr:col>41</xdr:col>
      <xdr:colOff>50800</xdr:colOff>
      <xdr:row>38</xdr:row>
      <xdr:rowOff>144610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41150"/>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14948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5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11633</xdr:rowOff>
    </xdr:from>
    <xdr:to>
      <xdr:col>55</xdr:col>
      <xdr:colOff>50800</xdr:colOff>
      <xdr:row>37</xdr:row>
      <xdr:rowOff>113233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34510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0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111172</xdr:rowOff>
    </xdr:from>
    <xdr:to>
      <xdr:col>50</xdr:col>
      <xdr:colOff>165100</xdr:colOff>
      <xdr:row>31</xdr:row>
      <xdr:rowOff>41322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57849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0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48623</xdr:rowOff>
    </xdr:from>
    <xdr:to>
      <xdr:col>46</xdr:col>
      <xdr:colOff>38100</xdr:colOff>
      <xdr:row>38</xdr:row>
      <xdr:rowOff>150223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6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141350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65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93810</xdr:rowOff>
    </xdr:from>
    <xdr:to>
      <xdr:col>41</xdr:col>
      <xdr:colOff>101600</xdr:colOff>
      <xdr:row>39</xdr:row>
      <xdr:rowOff>23960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15087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75250</xdr:rowOff>
    </xdr:from>
    <xdr:to>
      <xdr:col>36</xdr:col>
      <xdr:colOff>165100</xdr:colOff>
      <xdr:row>39</xdr:row>
      <xdr:rowOff>5400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167977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145981</xdr:rowOff>
    </xdr:from>
    <xdr:to>
      <xdr:col>55</xdr:col>
      <xdr:colOff>0</xdr:colOff>
      <xdr:row>57</xdr:row>
      <xdr:rowOff>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747181"/>
          <a:ext cx="838200" cy="2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xdr:rowOff>
    </xdr:from>
    <xdr:to>
      <xdr:col>50</xdr:col>
      <xdr:colOff>114300</xdr:colOff>
      <xdr:row>57</xdr:row>
      <xdr:rowOff>15067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73350"/>
          <a:ext cx="889000" cy="1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101747</xdr:rowOff>
    </xdr:from>
    <xdr:to>
      <xdr:col>45</xdr:col>
      <xdr:colOff>177800</xdr:colOff>
      <xdr:row>57</xdr:row>
      <xdr:rowOff>15067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02947"/>
          <a:ext cx="889000" cy="8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79108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33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61359</xdr:rowOff>
    </xdr:from>
    <xdr:to>
      <xdr:col>41</xdr:col>
      <xdr:colOff>50800</xdr:colOff>
      <xdr:row>56</xdr:row>
      <xdr:rowOff>101747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662559"/>
          <a:ext cx="889000" cy="4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95181</xdr:rowOff>
    </xdr:from>
    <xdr:to>
      <xdr:col>55</xdr:col>
      <xdr:colOff>50800</xdr:colOff>
      <xdr:row>57</xdr:row>
      <xdr:rowOff>25331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73608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121350</xdr:rowOff>
    </xdr:from>
    <xdr:to>
      <xdr:col>50</xdr:col>
      <xdr:colOff>165100</xdr:colOff>
      <xdr:row>57</xdr:row>
      <xdr:rowOff>51500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7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42627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8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135717</xdr:rowOff>
    </xdr:from>
    <xdr:to>
      <xdr:col>46</xdr:col>
      <xdr:colOff>38100</xdr:colOff>
      <xdr:row>57</xdr:row>
      <xdr:rowOff>65867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3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56994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8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50947</xdr:rowOff>
    </xdr:from>
    <xdr:to>
      <xdr:col>41</xdr:col>
      <xdr:colOff>101600</xdr:colOff>
      <xdr:row>56</xdr:row>
      <xdr:rowOff>152547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5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143674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74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10559</xdr:rowOff>
    </xdr:from>
    <xdr:to>
      <xdr:col>36</xdr:col>
      <xdr:colOff>165100</xdr:colOff>
      <xdr:row>56</xdr:row>
      <xdr:rowOff>112159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1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103286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116866</xdr:rowOff>
    </xdr:from>
    <xdr:to>
      <xdr:col>55</xdr:col>
      <xdr:colOff>0</xdr:colOff>
      <xdr:row>78</xdr:row>
      <xdr:rowOff>152057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89966"/>
          <a:ext cx="838200" cy="3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116866</xdr:rowOff>
    </xdr:from>
    <xdr:to>
      <xdr:col>50</xdr:col>
      <xdr:colOff>114300</xdr:colOff>
      <xdr:row>79</xdr:row>
      <xdr:rowOff>10389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489966"/>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156642</xdr:rowOff>
    </xdr:from>
    <xdr:to>
      <xdr:col>45</xdr:col>
      <xdr:colOff>177800</xdr:colOff>
      <xdr:row>79</xdr:row>
      <xdr:rowOff>10389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29742"/>
          <a:ext cx="889000" cy="2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156642</xdr:rowOff>
    </xdr:from>
    <xdr:to>
      <xdr:col>41</xdr:col>
      <xdr:colOff>50800</xdr:colOff>
      <xdr:row>79</xdr:row>
      <xdr:rowOff>43687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29742"/>
          <a:ext cx="889000" cy="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101257</xdr:rowOff>
    </xdr:from>
    <xdr:to>
      <xdr:col>55</xdr:col>
      <xdr:colOff>50800</xdr:colOff>
      <xdr:row>79</xdr:row>
      <xdr:rowOff>31407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7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16184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66066</xdr:rowOff>
    </xdr:from>
    <xdr:to>
      <xdr:col>50</xdr:col>
      <xdr:colOff>165100</xdr:colOff>
      <xdr:row>78</xdr:row>
      <xdr:rowOff>167666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158793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3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131039</xdr:rowOff>
    </xdr:from>
    <xdr:to>
      <xdr:col>46</xdr:col>
      <xdr:colOff>38100</xdr:colOff>
      <xdr:row>79</xdr:row>
      <xdr:rowOff>61189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52316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9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105842</xdr:rowOff>
    </xdr:from>
    <xdr:to>
      <xdr:col>41</xdr:col>
      <xdr:colOff>101600</xdr:colOff>
      <xdr:row>79</xdr:row>
      <xdr:rowOff>35992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7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27119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7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164337</xdr:rowOff>
    </xdr:from>
    <xdr:to>
      <xdr:col>36</xdr:col>
      <xdr:colOff>165100</xdr:colOff>
      <xdr:row>79</xdr:row>
      <xdr:rowOff>94487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85614</xdr:rowOff>
    </xdr:from>
    <xdr:ext cx="313932"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15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148158</xdr:rowOff>
    </xdr:from>
    <xdr:to>
      <xdr:col>55</xdr:col>
      <xdr:colOff>0</xdr:colOff>
      <xdr:row>98</xdr:row>
      <xdr:rowOff>45543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78808"/>
          <a:ext cx="838200" cy="6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166370</xdr:rowOff>
    </xdr:from>
    <xdr:to>
      <xdr:col>50</xdr:col>
      <xdr:colOff>114300</xdr:colOff>
      <xdr:row>98</xdr:row>
      <xdr:rowOff>45543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97020"/>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124168</xdr:rowOff>
    </xdr:from>
    <xdr:to>
      <xdr:col>45</xdr:col>
      <xdr:colOff>177800</xdr:colOff>
      <xdr:row>97</xdr:row>
      <xdr:rowOff>166370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583368"/>
          <a:ext cx="889000" cy="2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12209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21856</xdr:rowOff>
    </xdr:from>
    <xdr:to>
      <xdr:col>41</xdr:col>
      <xdr:colOff>50800</xdr:colOff>
      <xdr:row>96</xdr:row>
      <xdr:rowOff>124168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81056"/>
          <a:ext cx="889000" cy="10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97358</xdr:rowOff>
    </xdr:from>
    <xdr:to>
      <xdr:col>55</xdr:col>
      <xdr:colOff>50800</xdr:colOff>
      <xdr:row>98</xdr:row>
      <xdr:rowOff>27508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12285</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64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166193</xdr:rowOff>
    </xdr:from>
    <xdr:to>
      <xdr:col>50</xdr:col>
      <xdr:colOff>165100</xdr:colOff>
      <xdr:row>98</xdr:row>
      <xdr:rowOff>96343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9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87470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115570</xdr:rowOff>
    </xdr:from>
    <xdr:to>
      <xdr:col>46</xdr:col>
      <xdr:colOff>38100</xdr:colOff>
      <xdr:row>98</xdr:row>
      <xdr:rowOff>45720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36847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83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73368</xdr:rowOff>
    </xdr:from>
    <xdr:to>
      <xdr:col>41</xdr:col>
      <xdr:colOff>101600</xdr:colOff>
      <xdr:row>97</xdr:row>
      <xdr:rowOff>3518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5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20045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3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142506</xdr:rowOff>
    </xdr:from>
    <xdr:to>
      <xdr:col>36</xdr:col>
      <xdr:colOff>165100</xdr:colOff>
      <xdr:row>96</xdr:row>
      <xdr:rowOff>72656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89183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2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31496</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1804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9360</xdr:rowOff>
    </xdr:from>
    <xdr:to>
      <xdr:col>81</xdr:col>
      <xdr:colOff>50800</xdr:colOff>
      <xdr:row>39</xdr:row>
      <xdr:rowOff>31496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95910"/>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9360</xdr:rowOff>
    </xdr:from>
    <xdr:to>
      <xdr:col>76</xdr:col>
      <xdr:colOff>114300</xdr:colOff>
      <xdr:row>39</xdr:row>
      <xdr:rowOff>35534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695910"/>
          <a:ext cx="8890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35534</xdr:rowOff>
    </xdr:from>
    <xdr:to>
      <xdr:col>71</xdr:col>
      <xdr:colOff>177800</xdr:colOff>
      <xdr:row>39</xdr:row>
      <xdr:rowOff>42621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2208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152146</xdr:rowOff>
    </xdr:from>
    <xdr:to>
      <xdr:col>81</xdr:col>
      <xdr:colOff>101600</xdr:colOff>
      <xdr:row>39</xdr:row>
      <xdr:rowOff>82296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73423</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5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130010</xdr:rowOff>
    </xdr:from>
    <xdr:to>
      <xdr:col>76</xdr:col>
      <xdr:colOff>165100</xdr:colOff>
      <xdr:row>39</xdr:row>
      <xdr:rowOff>60160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51287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37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156184</xdr:rowOff>
    </xdr:from>
    <xdr:to>
      <xdr:col>72</xdr:col>
      <xdr:colOff>38100</xdr:colOff>
      <xdr:row>39</xdr:row>
      <xdr:rowOff>86334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7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77461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4017" y="6764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163271</xdr:rowOff>
    </xdr:from>
    <xdr:to>
      <xdr:col>67</xdr:col>
      <xdr:colOff>101600</xdr:colOff>
      <xdr:row>39</xdr:row>
      <xdr:rowOff>93421</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84548</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57333" y="6771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110929</xdr:rowOff>
    </xdr:from>
    <xdr:to>
      <xdr:col>85</xdr:col>
      <xdr:colOff>127000</xdr:colOff>
      <xdr:row>74</xdr:row>
      <xdr:rowOff>123127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798229"/>
          <a:ext cx="838200" cy="1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99303</xdr:rowOff>
    </xdr:from>
    <xdr:to>
      <xdr:col>81</xdr:col>
      <xdr:colOff>50800</xdr:colOff>
      <xdr:row>74</xdr:row>
      <xdr:rowOff>110929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786603"/>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99303</xdr:rowOff>
    </xdr:from>
    <xdr:to>
      <xdr:col>76</xdr:col>
      <xdr:colOff>114300</xdr:colOff>
      <xdr:row>74</xdr:row>
      <xdr:rowOff>122751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786603"/>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122751</xdr:rowOff>
    </xdr:from>
    <xdr:to>
      <xdr:col>71</xdr:col>
      <xdr:colOff>177800</xdr:colOff>
      <xdr:row>74</xdr:row>
      <xdr:rowOff>128956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81005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72327</xdr:rowOff>
    </xdr:from>
    <xdr:to>
      <xdr:col>85</xdr:col>
      <xdr:colOff>177800</xdr:colOff>
      <xdr:row>75</xdr:row>
      <xdr:rowOff>2477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95204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1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60129</xdr:rowOff>
    </xdr:from>
    <xdr:to>
      <xdr:col>81</xdr:col>
      <xdr:colOff>101600</xdr:colOff>
      <xdr:row>74</xdr:row>
      <xdr:rowOff>161729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74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6806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48503</xdr:rowOff>
    </xdr:from>
    <xdr:to>
      <xdr:col>76</xdr:col>
      <xdr:colOff>165100</xdr:colOff>
      <xdr:row>74</xdr:row>
      <xdr:rowOff>150103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166630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71951</xdr:rowOff>
    </xdr:from>
    <xdr:to>
      <xdr:col>72</xdr:col>
      <xdr:colOff>38100</xdr:colOff>
      <xdr:row>75</xdr:row>
      <xdr:rowOff>2101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18628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3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78156</xdr:rowOff>
    </xdr:from>
    <xdr:to>
      <xdr:col>67</xdr:col>
      <xdr:colOff>101600</xdr:colOff>
      <xdr:row>75</xdr:row>
      <xdr:rowOff>8306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6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24833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4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120326</xdr:rowOff>
    </xdr:from>
    <xdr:to>
      <xdr:col>85</xdr:col>
      <xdr:colOff>127000</xdr:colOff>
      <xdr:row>98</xdr:row>
      <xdr:rowOff>112344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50976"/>
          <a:ext cx="838200" cy="16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112344</xdr:rowOff>
    </xdr:from>
    <xdr:to>
      <xdr:col>81</xdr:col>
      <xdr:colOff>50800</xdr:colOff>
      <xdr:row>98</xdr:row>
      <xdr:rowOff>113164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14444"/>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113164</xdr:rowOff>
    </xdr:from>
    <xdr:to>
      <xdr:col>76</xdr:col>
      <xdr:colOff>114300</xdr:colOff>
      <xdr:row>98</xdr:row>
      <xdr:rowOff>123737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5264"/>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122517</xdr:rowOff>
    </xdr:from>
    <xdr:to>
      <xdr:col>71</xdr:col>
      <xdr:colOff>177800</xdr:colOff>
      <xdr:row>98</xdr:row>
      <xdr:rowOff>123737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461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69526</xdr:rowOff>
    </xdr:from>
    <xdr:to>
      <xdr:col>85</xdr:col>
      <xdr:colOff>177800</xdr:colOff>
      <xdr:row>97</xdr:row>
      <xdr:rowOff>171126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47953</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7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61544</xdr:rowOff>
    </xdr:from>
    <xdr:to>
      <xdr:col>81</xdr:col>
      <xdr:colOff>101600</xdr:colOff>
      <xdr:row>98</xdr:row>
      <xdr:rowOff>163144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6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154271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5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62364</xdr:rowOff>
    </xdr:from>
    <xdr:to>
      <xdr:col>76</xdr:col>
      <xdr:colOff>165100</xdr:colOff>
      <xdr:row>98</xdr:row>
      <xdr:rowOff>163964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155091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5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72937</xdr:rowOff>
    </xdr:from>
    <xdr:to>
      <xdr:col>72</xdr:col>
      <xdr:colOff>38100</xdr:colOff>
      <xdr:row>99</xdr:row>
      <xdr:rowOff>3087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165664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6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71717</xdr:rowOff>
    </xdr:from>
    <xdr:to>
      <xdr:col>67</xdr:col>
      <xdr:colOff>101600</xdr:colOff>
      <xdr:row>99</xdr:row>
      <xdr:rowOff>1867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164444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6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5169</xdr:rowOff>
    </xdr:from>
    <xdr:to>
      <xdr:col>116</xdr:col>
      <xdr:colOff>63500</xdr:colOff>
      <xdr:row>38</xdr:row>
      <xdr:rowOff>6883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520269"/>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6883</xdr:rowOff>
    </xdr:from>
    <xdr:to>
      <xdr:col>111</xdr:col>
      <xdr:colOff>177800</xdr:colOff>
      <xdr:row>38</xdr:row>
      <xdr:rowOff>8198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521983"/>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8198</xdr:rowOff>
    </xdr:from>
    <xdr:to>
      <xdr:col>107</xdr:col>
      <xdr:colOff>50800</xdr:colOff>
      <xdr:row>38</xdr:row>
      <xdr:rowOff>9284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523298"/>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6941</xdr:rowOff>
    </xdr:from>
    <xdr:to>
      <xdr:col>102</xdr:col>
      <xdr:colOff>114300</xdr:colOff>
      <xdr:row>38</xdr:row>
      <xdr:rowOff>9284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522041"/>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125819</xdr:rowOff>
    </xdr:from>
    <xdr:to>
      <xdr:col>116</xdr:col>
      <xdr:colOff>114300</xdr:colOff>
      <xdr:row>38</xdr:row>
      <xdr:rowOff>55969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46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40746</xdr:rowOff>
    </xdr:from>
    <xdr:ext cx="378565"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8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127533</xdr:rowOff>
    </xdr:from>
    <xdr:to>
      <xdr:col>112</xdr:col>
      <xdr:colOff>38100</xdr:colOff>
      <xdr:row>38</xdr:row>
      <xdr:rowOff>57683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4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48810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4017" y="6563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128848</xdr:rowOff>
    </xdr:from>
    <xdr:to>
      <xdr:col>107</xdr:col>
      <xdr:colOff>101600</xdr:colOff>
      <xdr:row>38</xdr:row>
      <xdr:rowOff>58998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50125</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5017" y="6565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129934</xdr:rowOff>
    </xdr:from>
    <xdr:to>
      <xdr:col>102</xdr:col>
      <xdr:colOff>165100</xdr:colOff>
      <xdr:row>38</xdr:row>
      <xdr:rowOff>60083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4735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51211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566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127591</xdr:rowOff>
    </xdr:from>
    <xdr:to>
      <xdr:col>98</xdr:col>
      <xdr:colOff>38100</xdr:colOff>
      <xdr:row>38</xdr:row>
      <xdr:rowOff>57741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48868</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7017" y="656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160884</xdr:rowOff>
    </xdr:from>
    <xdr:to>
      <xdr:col>116</xdr:col>
      <xdr:colOff>63500</xdr:colOff>
      <xdr:row>58</xdr:row>
      <xdr:rowOff>161493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04984"/>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161417</xdr:rowOff>
    </xdr:from>
    <xdr:to>
      <xdr:col>111</xdr:col>
      <xdr:colOff>177800</xdr:colOff>
      <xdr:row>58</xdr:row>
      <xdr:rowOff>161493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0551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161417</xdr:rowOff>
    </xdr:from>
    <xdr:to>
      <xdr:col>107</xdr:col>
      <xdr:colOff>50800</xdr:colOff>
      <xdr:row>58</xdr:row>
      <xdr:rowOff>162103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0551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162103</xdr:rowOff>
    </xdr:from>
    <xdr:to>
      <xdr:col>102</xdr:col>
      <xdr:colOff>114300</xdr:colOff>
      <xdr:row>58</xdr:row>
      <xdr:rowOff>162713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0620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110084</xdr:rowOff>
    </xdr:from>
    <xdr:to>
      <xdr:col>116</xdr:col>
      <xdr:colOff>114300</xdr:colOff>
      <xdr:row>59</xdr:row>
      <xdr:rowOff>40234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25011</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6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110693</xdr:rowOff>
    </xdr:from>
    <xdr:to>
      <xdr:col>112</xdr:col>
      <xdr:colOff>38100</xdr:colOff>
      <xdr:row>59</xdr:row>
      <xdr:rowOff>40843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31970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4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110617</xdr:rowOff>
    </xdr:from>
    <xdr:to>
      <xdr:col>107</xdr:col>
      <xdr:colOff>101600</xdr:colOff>
      <xdr:row>59</xdr:row>
      <xdr:rowOff>40767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5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31894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4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111303</xdr:rowOff>
    </xdr:from>
    <xdr:to>
      <xdr:col>102</xdr:col>
      <xdr:colOff>165100</xdr:colOff>
      <xdr:row>59</xdr:row>
      <xdr:rowOff>41453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5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32580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4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111913</xdr:rowOff>
    </xdr:from>
    <xdr:to>
      <xdr:col>98</xdr:col>
      <xdr:colOff>38100</xdr:colOff>
      <xdr:row>59</xdr:row>
      <xdr:rowOff>42063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33190</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4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65777</xdr:rowOff>
    </xdr:from>
    <xdr:to>
      <xdr:col>116</xdr:col>
      <xdr:colOff>63500</xdr:colOff>
      <xdr:row>74</xdr:row>
      <xdr:rowOff>67776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753077"/>
          <a:ext cx="838200" cy="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26972</xdr:rowOff>
    </xdr:from>
    <xdr:to>
      <xdr:col>111</xdr:col>
      <xdr:colOff>177800</xdr:colOff>
      <xdr:row>74</xdr:row>
      <xdr:rowOff>65777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434300" y="12542822"/>
          <a:ext cx="889000" cy="2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26972</xdr:rowOff>
    </xdr:from>
    <xdr:to>
      <xdr:col>107</xdr:col>
      <xdr:colOff>50800</xdr:colOff>
      <xdr:row>73</xdr:row>
      <xdr:rowOff>65177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542822"/>
          <a:ext cx="88900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65177</xdr:rowOff>
    </xdr:from>
    <xdr:to>
      <xdr:col>102</xdr:col>
      <xdr:colOff>114300</xdr:colOff>
      <xdr:row>73</xdr:row>
      <xdr:rowOff>101324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581027"/>
          <a:ext cx="889000" cy="3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16976</xdr:rowOff>
    </xdr:from>
    <xdr:to>
      <xdr:col>116</xdr:col>
      <xdr:colOff>114300</xdr:colOff>
      <xdr:row>74</xdr:row>
      <xdr:rowOff>118576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70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39853</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55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14977</xdr:rowOff>
    </xdr:from>
    <xdr:to>
      <xdr:col>112</xdr:col>
      <xdr:colOff>38100</xdr:colOff>
      <xdr:row>74</xdr:row>
      <xdr:rowOff>116577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70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133104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4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147622</xdr:rowOff>
    </xdr:from>
    <xdr:to>
      <xdr:col>107</xdr:col>
      <xdr:colOff>101600</xdr:colOff>
      <xdr:row>73</xdr:row>
      <xdr:rowOff>77772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94299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26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14377</xdr:rowOff>
    </xdr:from>
    <xdr:to>
      <xdr:col>102</xdr:col>
      <xdr:colOff>165100</xdr:colOff>
      <xdr:row>73</xdr:row>
      <xdr:rowOff>115977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132504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0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50524</xdr:rowOff>
    </xdr:from>
    <xdr:to>
      <xdr:col>98</xdr:col>
      <xdr:colOff>38100</xdr:colOff>
      <xdr:row>73</xdr:row>
      <xdr:rowOff>152124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6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168651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主な経費では前年度と同様に、扶助費、公債費が類似団体平均を上回っており、物件費、普通建設事業費が平均を下回っている。また、新たに人件費が類似団体平均を上回った。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数値の変動率が特に大きかったのは、扶助費、補助費等、積立金である。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22,601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118,818</a:t>
          </a:r>
          <a:r>
            <a:rPr kumimoji="1" lang="ja-JP" altLang="en-US" sz="1300">
              <a:latin typeface="ＭＳ Ｐゴシック" panose="020B0600070205080204" pitchFamily="50" charset="-128"/>
              <a:ea typeface="ＭＳ Ｐゴシック" panose="020B0600070205080204" pitchFamily="50" charset="-128"/>
            </a:rPr>
            <a:t>円になった。子育て世帯等臨時特別支援事業や住民税非課税世帯等に対する臨時特別給付金給付事業など新型コロナウイルス感染症対応事業の増加による。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101,106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64,848</a:t>
          </a:r>
          <a:r>
            <a:rPr kumimoji="1" lang="ja-JP" altLang="en-US" sz="1300">
              <a:latin typeface="ＭＳ Ｐゴシック" panose="020B0600070205080204" pitchFamily="50" charset="-128"/>
              <a:ea typeface="ＭＳ Ｐゴシック" panose="020B0600070205080204" pitchFamily="50" charset="-128"/>
            </a:rPr>
            <a:t>円になった。特別定額給付金給付事業がなくなったことによる。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8,581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14,017</a:t>
          </a:r>
          <a:r>
            <a:rPr kumimoji="1" lang="ja-JP" altLang="en-US" sz="1300">
              <a:latin typeface="ＭＳ Ｐゴシック" panose="020B0600070205080204" pitchFamily="50" charset="-128"/>
              <a:ea typeface="ＭＳ Ｐゴシック" panose="020B0600070205080204" pitchFamily="50" charset="-128"/>
            </a:rPr>
            <a:t>円になった。減債基金と庁舎建設基金の積立金の増加による。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群馬県安中市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56,078
55,418
276.31
27,701,808
26,174,677
1,416,928
16,161,365
20,629,089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168504</xdr:rowOff>
    </xdr:from>
    <xdr:to>
      <xdr:col>24</xdr:col>
      <xdr:colOff>63500</xdr:colOff>
      <xdr:row>34</xdr:row>
      <xdr:rowOff>29515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6354"/>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118669</xdr:rowOff>
    </xdr:from>
    <xdr:to>
      <xdr:col>19</xdr:col>
      <xdr:colOff>177800</xdr:colOff>
      <xdr:row>34</xdr:row>
      <xdr:rowOff>29515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76519"/>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45060</xdr:rowOff>
    </xdr:from>
    <xdr:to>
      <xdr:col>15</xdr:col>
      <xdr:colOff>50800</xdr:colOff>
      <xdr:row>33</xdr:row>
      <xdr:rowOff>118669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02910"/>
          <a:ext cx="889000" cy="7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159360</xdr:rowOff>
    </xdr:from>
    <xdr:to>
      <xdr:col>10</xdr:col>
      <xdr:colOff>114300</xdr:colOff>
      <xdr:row>33</xdr:row>
      <xdr:rowOff>45060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457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117704</xdr:rowOff>
    </xdr:from>
    <xdr:to>
      <xdr:col>24</xdr:col>
      <xdr:colOff>114300</xdr:colOff>
      <xdr:row>34</xdr:row>
      <xdr:rowOff>47854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140581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150165</xdr:rowOff>
    </xdr:from>
    <xdr:to>
      <xdr:col>20</xdr:col>
      <xdr:colOff>38100</xdr:colOff>
      <xdr:row>34</xdr:row>
      <xdr:rowOff>80315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96842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8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67869</xdr:rowOff>
    </xdr:from>
    <xdr:to>
      <xdr:col>15</xdr:col>
      <xdr:colOff>101600</xdr:colOff>
      <xdr:row>33</xdr:row>
      <xdr:rowOff>169469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14546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0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165710</xdr:rowOff>
    </xdr:from>
    <xdr:to>
      <xdr:col>10</xdr:col>
      <xdr:colOff>165100</xdr:colOff>
      <xdr:row>33</xdr:row>
      <xdr:rowOff>95860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112387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108560</xdr:rowOff>
    </xdr:from>
    <xdr:to>
      <xdr:col>6</xdr:col>
      <xdr:colOff>38100</xdr:colOff>
      <xdr:row>33</xdr:row>
      <xdr:rowOff>38710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55237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141247</xdr:rowOff>
    </xdr:from>
    <xdr:to>
      <xdr:col>24</xdr:col>
      <xdr:colOff>63500</xdr:colOff>
      <xdr:row>56</xdr:row>
      <xdr:rowOff>142322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56647"/>
          <a:ext cx="838200" cy="68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141247</xdr:rowOff>
    </xdr:from>
    <xdr:to>
      <xdr:col>19</xdr:col>
      <xdr:colOff>177800</xdr:colOff>
      <xdr:row>57</xdr:row>
      <xdr:rowOff>58791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56647"/>
          <a:ext cx="889000" cy="77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58791</xdr:rowOff>
    </xdr:from>
    <xdr:to>
      <xdr:col>15</xdr:col>
      <xdr:colOff>50800</xdr:colOff>
      <xdr:row>57</xdr:row>
      <xdr:rowOff>69535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3144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158381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4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69535</xdr:rowOff>
    </xdr:from>
    <xdr:to>
      <xdr:col>10</xdr:col>
      <xdr:colOff>114300</xdr:colOff>
      <xdr:row>57</xdr:row>
      <xdr:rowOff>78580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2185"/>
          <a:ext cx="8890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169034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91522</xdr:rowOff>
    </xdr:from>
    <xdr:to>
      <xdr:col>24</xdr:col>
      <xdr:colOff>114300</xdr:colOff>
      <xdr:row>57</xdr:row>
      <xdr:rowOff>21672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69949</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7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90447</xdr:rowOff>
    </xdr:from>
    <xdr:to>
      <xdr:col>20</xdr:col>
      <xdr:colOff>38100</xdr:colOff>
      <xdr:row>53</xdr:row>
      <xdr:rowOff>20597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11724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98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7991</xdr:rowOff>
    </xdr:from>
    <xdr:to>
      <xdr:col>15</xdr:col>
      <xdr:colOff>101600</xdr:colOff>
      <xdr:row>57</xdr:row>
      <xdr:rowOff>109591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100718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7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18735</xdr:rowOff>
    </xdr:from>
    <xdr:to>
      <xdr:col>10</xdr:col>
      <xdr:colOff>165100</xdr:colOff>
      <xdr:row>57</xdr:row>
      <xdr:rowOff>120335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111462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27780</xdr:rowOff>
    </xdr:from>
    <xdr:to>
      <xdr:col>6</xdr:col>
      <xdr:colOff>38100</xdr:colOff>
      <xdr:row>57</xdr:row>
      <xdr:rowOff>129380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120507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146609</xdr:rowOff>
    </xdr:from>
    <xdr:to>
      <xdr:col>24</xdr:col>
      <xdr:colOff>63500</xdr:colOff>
      <xdr:row>76</xdr:row>
      <xdr:rowOff>88748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33909"/>
          <a:ext cx="838200" cy="2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88748</xdr:rowOff>
    </xdr:from>
    <xdr:to>
      <xdr:col>19</xdr:col>
      <xdr:colOff>177800</xdr:colOff>
      <xdr:row>76</xdr:row>
      <xdr:rowOff>153721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18948"/>
          <a:ext cx="889000" cy="6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153721</xdr:rowOff>
    </xdr:from>
    <xdr:to>
      <xdr:col>15</xdr:col>
      <xdr:colOff>50800</xdr:colOff>
      <xdr:row>77</xdr:row>
      <xdr:rowOff>36018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3921"/>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160579</xdr:rowOff>
    </xdr:from>
    <xdr:to>
      <xdr:col>10</xdr:col>
      <xdr:colOff>114300</xdr:colOff>
      <xdr:row>77</xdr:row>
      <xdr:rowOff>36018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90779"/>
          <a:ext cx="889000" cy="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95809</xdr:rowOff>
    </xdr:from>
    <xdr:to>
      <xdr:col>24</xdr:col>
      <xdr:colOff>114300</xdr:colOff>
      <xdr:row>75</xdr:row>
      <xdr:rowOff>25959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118686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37948</xdr:rowOff>
    </xdr:from>
    <xdr:to>
      <xdr:col>20</xdr:col>
      <xdr:colOff>38100</xdr:colOff>
      <xdr:row>76</xdr:row>
      <xdr:rowOff>139548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156074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4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102921</xdr:rowOff>
    </xdr:from>
    <xdr:to>
      <xdr:col>15</xdr:col>
      <xdr:colOff>101600</xdr:colOff>
      <xdr:row>77</xdr:row>
      <xdr:rowOff>33071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49598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08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156668</xdr:rowOff>
    </xdr:from>
    <xdr:to>
      <xdr:col>10</xdr:col>
      <xdr:colOff>165100</xdr:colOff>
      <xdr:row>77</xdr:row>
      <xdr:rowOff>86818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103344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6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109779</xdr:rowOff>
    </xdr:from>
    <xdr:to>
      <xdr:col>6</xdr:col>
      <xdr:colOff>38100</xdr:colOff>
      <xdr:row>77</xdr:row>
      <xdr:rowOff>39929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56456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1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146117</xdr:rowOff>
    </xdr:from>
    <xdr:to>
      <xdr:col>24</xdr:col>
      <xdr:colOff>63500</xdr:colOff>
      <xdr:row>97</xdr:row>
      <xdr:rowOff>102374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05317"/>
          <a:ext cx="838200" cy="1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102374</xdr:rowOff>
    </xdr:from>
    <xdr:to>
      <xdr:col>19</xdr:col>
      <xdr:colOff>177800</xdr:colOff>
      <xdr:row>97</xdr:row>
      <xdr:rowOff>160339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33024"/>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125564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153481</xdr:rowOff>
    </xdr:from>
    <xdr:to>
      <xdr:col>15</xdr:col>
      <xdr:colOff>50800</xdr:colOff>
      <xdr:row>97</xdr:row>
      <xdr:rowOff>160339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441231"/>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39136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153481</xdr:rowOff>
    </xdr:from>
    <xdr:to>
      <xdr:col>10</xdr:col>
      <xdr:colOff>114300</xdr:colOff>
      <xdr:row>96</xdr:row>
      <xdr:rowOff>26935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41231"/>
          <a:ext cx="8890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95317</xdr:rowOff>
    </xdr:from>
    <xdr:to>
      <xdr:col>24</xdr:col>
      <xdr:colOff>114300</xdr:colOff>
      <xdr:row>97</xdr:row>
      <xdr:rowOff>25467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73744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51574</xdr:rowOff>
    </xdr:from>
    <xdr:to>
      <xdr:col>20</xdr:col>
      <xdr:colOff>38100</xdr:colOff>
      <xdr:row>97</xdr:row>
      <xdr:rowOff>153174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8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144301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7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109539</xdr:rowOff>
    </xdr:from>
    <xdr:to>
      <xdr:col>15</xdr:col>
      <xdr:colOff>101600</xdr:colOff>
      <xdr:row>98</xdr:row>
      <xdr:rowOff>39689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30816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102681</xdr:rowOff>
    </xdr:from>
    <xdr:to>
      <xdr:col>10</xdr:col>
      <xdr:colOff>165100</xdr:colOff>
      <xdr:row>96</xdr:row>
      <xdr:rowOff>32831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3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49358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6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147585</xdr:rowOff>
    </xdr:from>
    <xdr:to>
      <xdr:col>6</xdr:col>
      <xdr:colOff>38100</xdr:colOff>
      <xdr:row>96</xdr:row>
      <xdr:rowOff>77735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94262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21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9779</xdr:rowOff>
    </xdr:from>
    <xdr:to>
      <xdr:col>55</xdr:col>
      <xdr:colOff>0</xdr:colOff>
      <xdr:row>39</xdr:row>
      <xdr:rowOff>10160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9632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5893</xdr:rowOff>
    </xdr:from>
    <xdr:to>
      <xdr:col>50</xdr:col>
      <xdr:colOff>114300</xdr:colOff>
      <xdr:row>39</xdr:row>
      <xdr:rowOff>10160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9244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5893</xdr:rowOff>
    </xdr:from>
    <xdr:to>
      <xdr:col>45</xdr:col>
      <xdr:colOff>177800</xdr:colOff>
      <xdr:row>39</xdr:row>
      <xdr:rowOff>6655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924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6655</xdr:rowOff>
    </xdr:from>
    <xdr:to>
      <xdr:col>41</xdr:col>
      <xdr:colOff>50800</xdr:colOff>
      <xdr:row>39</xdr:row>
      <xdr:rowOff>7188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9320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130429</xdr:rowOff>
    </xdr:from>
    <xdr:to>
      <xdr:col>55</xdr:col>
      <xdr:colOff>50800</xdr:colOff>
      <xdr:row>39</xdr:row>
      <xdr:rowOff>60579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4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130810</xdr:rowOff>
    </xdr:from>
    <xdr:to>
      <xdr:col>50</xdr:col>
      <xdr:colOff>165100</xdr:colOff>
      <xdr:row>39</xdr:row>
      <xdr:rowOff>60960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52087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126543</xdr:rowOff>
    </xdr:from>
    <xdr:to>
      <xdr:col>46</xdr:col>
      <xdr:colOff>38100</xdr:colOff>
      <xdr:row>39</xdr:row>
      <xdr:rowOff>56693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47820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343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127305</xdr:rowOff>
    </xdr:from>
    <xdr:to>
      <xdr:col>41</xdr:col>
      <xdr:colOff>101600</xdr:colOff>
      <xdr:row>39</xdr:row>
      <xdr:rowOff>57455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48582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3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127838</xdr:rowOff>
    </xdr:from>
    <xdr:to>
      <xdr:col>36</xdr:col>
      <xdr:colOff>165100</xdr:colOff>
      <xdr:row>39</xdr:row>
      <xdr:rowOff>57988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49115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5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33117</xdr:rowOff>
    </xdr:from>
    <xdr:to>
      <xdr:col>55</xdr:col>
      <xdr:colOff>0</xdr:colOff>
      <xdr:row>58</xdr:row>
      <xdr:rowOff>49650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77217"/>
          <a:ext cx="8382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49650</xdr:rowOff>
    </xdr:from>
    <xdr:to>
      <xdr:col>50</xdr:col>
      <xdr:colOff>114300</xdr:colOff>
      <xdr:row>58</xdr:row>
      <xdr:rowOff>56297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93750"/>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47318</xdr:rowOff>
    </xdr:from>
    <xdr:to>
      <xdr:col>45</xdr:col>
      <xdr:colOff>177800</xdr:colOff>
      <xdr:row>58</xdr:row>
      <xdr:rowOff>56297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91418"/>
          <a:ext cx="889000" cy="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47318</xdr:rowOff>
    </xdr:from>
    <xdr:to>
      <xdr:col>41</xdr:col>
      <xdr:colOff>50800</xdr:colOff>
      <xdr:row>58</xdr:row>
      <xdr:rowOff>49156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91418"/>
          <a:ext cx="889000" cy="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153767</xdr:rowOff>
    </xdr:from>
    <xdr:to>
      <xdr:col>55</xdr:col>
      <xdr:colOff>50800</xdr:colOff>
      <xdr:row>58</xdr:row>
      <xdr:rowOff>83917</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170300</xdr:rowOff>
    </xdr:from>
    <xdr:to>
      <xdr:col>50</xdr:col>
      <xdr:colOff>165100</xdr:colOff>
      <xdr:row>58</xdr:row>
      <xdr:rowOff>100450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91577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5497</xdr:rowOff>
    </xdr:from>
    <xdr:to>
      <xdr:col>46</xdr:col>
      <xdr:colOff>38100</xdr:colOff>
      <xdr:row>58</xdr:row>
      <xdr:rowOff>107097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98224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4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167968</xdr:rowOff>
    </xdr:from>
    <xdr:to>
      <xdr:col>41</xdr:col>
      <xdr:colOff>101600</xdr:colOff>
      <xdr:row>58</xdr:row>
      <xdr:rowOff>98118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89245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3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169806</xdr:rowOff>
    </xdr:from>
    <xdr:to>
      <xdr:col>36</xdr:col>
      <xdr:colOff>165100</xdr:colOff>
      <xdr:row>58</xdr:row>
      <xdr:rowOff>99956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91083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13146</xdr:rowOff>
    </xdr:from>
    <xdr:to>
      <xdr:col>55</xdr:col>
      <xdr:colOff>0</xdr:colOff>
      <xdr:row>77</xdr:row>
      <xdr:rowOff>99169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14796"/>
          <a:ext cx="838200" cy="8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13146</xdr:rowOff>
    </xdr:from>
    <xdr:to>
      <xdr:col>50</xdr:col>
      <xdr:colOff>114300</xdr:colOff>
      <xdr:row>77</xdr:row>
      <xdr:rowOff>157485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14796"/>
          <a:ext cx="889000" cy="14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157485</xdr:rowOff>
    </xdr:from>
    <xdr:to>
      <xdr:col>45</xdr:col>
      <xdr:colOff>177800</xdr:colOff>
      <xdr:row>78</xdr:row>
      <xdr:rowOff>7500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359135"/>
          <a:ext cx="889000" cy="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155085</xdr:rowOff>
    </xdr:from>
    <xdr:to>
      <xdr:col>41</xdr:col>
      <xdr:colOff>50800</xdr:colOff>
      <xdr:row>78</xdr:row>
      <xdr:rowOff>7500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35673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48369</xdr:rowOff>
    </xdr:from>
    <xdr:to>
      <xdr:col>55</xdr:col>
      <xdr:colOff>50800</xdr:colOff>
      <xdr:row>77</xdr:row>
      <xdr:rowOff>149969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26796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2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133796</xdr:rowOff>
    </xdr:from>
    <xdr:to>
      <xdr:col>50</xdr:col>
      <xdr:colOff>165100</xdr:colOff>
      <xdr:row>77</xdr:row>
      <xdr:rowOff>63946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1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55073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25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106685</xdr:rowOff>
    </xdr:from>
    <xdr:to>
      <xdr:col>46</xdr:col>
      <xdr:colOff>38100</xdr:colOff>
      <xdr:row>78</xdr:row>
      <xdr:rowOff>36835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0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27962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0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128150</xdr:rowOff>
    </xdr:from>
    <xdr:to>
      <xdr:col>41</xdr:col>
      <xdr:colOff>101600</xdr:colOff>
      <xdr:row>78</xdr:row>
      <xdr:rowOff>58300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49427</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104285</xdr:rowOff>
    </xdr:from>
    <xdr:to>
      <xdr:col>36</xdr:col>
      <xdr:colOff>165100</xdr:colOff>
      <xdr:row>78</xdr:row>
      <xdr:rowOff>34435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25562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39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82493</xdr:rowOff>
    </xdr:from>
    <xdr:to>
      <xdr:col>55</xdr:col>
      <xdr:colOff>0</xdr:colOff>
      <xdr:row>97</xdr:row>
      <xdr:rowOff>17094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41693"/>
          <a:ext cx="838200" cy="10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17094</xdr:rowOff>
    </xdr:from>
    <xdr:to>
      <xdr:col>50</xdr:col>
      <xdr:colOff>114300</xdr:colOff>
      <xdr:row>97</xdr:row>
      <xdr:rowOff>41935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647744"/>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41935</xdr:rowOff>
    </xdr:from>
    <xdr:to>
      <xdr:col>45</xdr:col>
      <xdr:colOff>177800</xdr:colOff>
      <xdr:row>98</xdr:row>
      <xdr:rowOff>19075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672585"/>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163437</xdr:rowOff>
    </xdr:from>
    <xdr:to>
      <xdr:col>41</xdr:col>
      <xdr:colOff>50800</xdr:colOff>
      <xdr:row>98</xdr:row>
      <xdr:rowOff>19075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794087"/>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154391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7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31693</xdr:rowOff>
    </xdr:from>
    <xdr:to>
      <xdr:col>55</xdr:col>
      <xdr:colOff>50800</xdr:colOff>
      <xdr:row>96</xdr:row>
      <xdr:rowOff>133293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9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54570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137744</xdr:rowOff>
    </xdr:from>
    <xdr:to>
      <xdr:col>50</xdr:col>
      <xdr:colOff>165100</xdr:colOff>
      <xdr:row>97</xdr:row>
      <xdr:rowOff>67894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59021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162585</xdr:rowOff>
    </xdr:from>
    <xdr:to>
      <xdr:col>46</xdr:col>
      <xdr:colOff>38100</xdr:colOff>
      <xdr:row>97</xdr:row>
      <xdr:rowOff>92735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6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83862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139725</xdr:rowOff>
    </xdr:from>
    <xdr:to>
      <xdr:col>41</xdr:col>
      <xdr:colOff>101600</xdr:colOff>
      <xdr:row>98</xdr:row>
      <xdr:rowOff>69875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7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61002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86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112637</xdr:rowOff>
    </xdr:from>
    <xdr:to>
      <xdr:col>36</xdr:col>
      <xdr:colOff>165100</xdr:colOff>
      <xdr:row>98</xdr:row>
      <xdr:rowOff>42787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74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33914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3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20096</xdr:rowOff>
    </xdr:from>
    <xdr:to>
      <xdr:col>85</xdr:col>
      <xdr:colOff>127000</xdr:colOff>
      <xdr:row>37</xdr:row>
      <xdr:rowOff>20782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6374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20782</xdr:rowOff>
    </xdr:from>
    <xdr:to>
      <xdr:col>81</xdr:col>
      <xdr:colOff>50800</xdr:colOff>
      <xdr:row>37</xdr:row>
      <xdr:rowOff>67737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364432"/>
          <a:ext cx="889000" cy="4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67737</xdr:rowOff>
    </xdr:from>
    <xdr:to>
      <xdr:col>76</xdr:col>
      <xdr:colOff>114300</xdr:colOff>
      <xdr:row>37</xdr:row>
      <xdr:rowOff>90688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411387"/>
          <a:ext cx="889000" cy="2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61290</xdr:rowOff>
    </xdr:from>
    <xdr:to>
      <xdr:col>71</xdr:col>
      <xdr:colOff>177800</xdr:colOff>
      <xdr:row>37</xdr:row>
      <xdr:rowOff>90688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404940"/>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140746</xdr:rowOff>
    </xdr:from>
    <xdr:to>
      <xdr:col>85</xdr:col>
      <xdr:colOff>177800</xdr:colOff>
      <xdr:row>37</xdr:row>
      <xdr:rowOff>70896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3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119173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9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141432</xdr:rowOff>
    </xdr:from>
    <xdr:to>
      <xdr:col>81</xdr:col>
      <xdr:colOff>101600</xdr:colOff>
      <xdr:row>37</xdr:row>
      <xdr:rowOff>71582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31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62709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4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16937</xdr:rowOff>
    </xdr:from>
    <xdr:to>
      <xdr:col>76</xdr:col>
      <xdr:colOff>165100</xdr:colOff>
      <xdr:row>37</xdr:row>
      <xdr:rowOff>118537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3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109664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4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39888</xdr:rowOff>
    </xdr:from>
    <xdr:to>
      <xdr:col>72</xdr:col>
      <xdr:colOff>38100</xdr:colOff>
      <xdr:row>37</xdr:row>
      <xdr:rowOff>141488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3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10490</xdr:rowOff>
    </xdr:from>
    <xdr:to>
      <xdr:col>67</xdr:col>
      <xdr:colOff>101600</xdr:colOff>
      <xdr:row>37</xdr:row>
      <xdr:rowOff>112090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103217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6731</xdr:rowOff>
    </xdr:from>
    <xdr:to>
      <xdr:col>85</xdr:col>
      <xdr:colOff>127000</xdr:colOff>
      <xdr:row>56</xdr:row>
      <xdr:rowOff>66281</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607931"/>
          <a:ext cx="838200" cy="5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6731</xdr:rowOff>
    </xdr:from>
    <xdr:to>
      <xdr:col>81</xdr:col>
      <xdr:colOff>50800</xdr:colOff>
      <xdr:row>56</xdr:row>
      <xdr:rowOff>96114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607931"/>
          <a:ext cx="889000" cy="8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96114</xdr:rowOff>
    </xdr:from>
    <xdr:to>
      <xdr:col>76</xdr:col>
      <xdr:colOff>114300</xdr:colOff>
      <xdr:row>56</xdr:row>
      <xdr:rowOff>142843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697314"/>
          <a:ext cx="8890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64700</xdr:rowOff>
    </xdr:from>
    <xdr:to>
      <xdr:col>71</xdr:col>
      <xdr:colOff>177800</xdr:colOff>
      <xdr:row>56</xdr:row>
      <xdr:rowOff>142843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665900"/>
          <a:ext cx="889000" cy="7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15481</xdr:rowOff>
    </xdr:from>
    <xdr:to>
      <xdr:col>85</xdr:col>
      <xdr:colOff>177800</xdr:colOff>
      <xdr:row>56</xdr:row>
      <xdr:rowOff>117081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165358</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5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127381</xdr:rowOff>
    </xdr:from>
    <xdr:to>
      <xdr:col>81</xdr:col>
      <xdr:colOff>101600</xdr:colOff>
      <xdr:row>56</xdr:row>
      <xdr:rowOff>57531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5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45314</xdr:rowOff>
    </xdr:from>
    <xdr:to>
      <xdr:col>76</xdr:col>
      <xdr:colOff>165100</xdr:colOff>
      <xdr:row>56</xdr:row>
      <xdr:rowOff>146914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6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138041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73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92043</xdr:rowOff>
    </xdr:from>
    <xdr:to>
      <xdr:col>72</xdr:col>
      <xdr:colOff>38100</xdr:colOff>
      <xdr:row>57</xdr:row>
      <xdr:rowOff>22193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69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13320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13900</xdr:rowOff>
    </xdr:from>
    <xdr:to>
      <xdr:col>67</xdr:col>
      <xdr:colOff>101600</xdr:colOff>
      <xdr:row>56</xdr:row>
      <xdr:rowOff>115500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6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106627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31496</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7604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9361</xdr:rowOff>
    </xdr:from>
    <xdr:to>
      <xdr:col>81</xdr:col>
      <xdr:colOff>50800</xdr:colOff>
      <xdr:row>79</xdr:row>
      <xdr:rowOff>31496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53911"/>
          <a:ext cx="8890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9361</xdr:rowOff>
    </xdr:from>
    <xdr:to>
      <xdr:col>76</xdr:col>
      <xdr:colOff>114300</xdr:colOff>
      <xdr:row>79</xdr:row>
      <xdr:rowOff>35534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53911"/>
          <a:ext cx="889000" cy="2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35534</xdr:rowOff>
    </xdr:from>
    <xdr:to>
      <xdr:col>71</xdr:col>
      <xdr:colOff>177800</xdr:colOff>
      <xdr:row>79</xdr:row>
      <xdr:rowOff>42621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80084"/>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152146</xdr:rowOff>
    </xdr:from>
    <xdr:to>
      <xdr:col>81</xdr:col>
      <xdr:colOff>101600</xdr:colOff>
      <xdr:row>79</xdr:row>
      <xdr:rowOff>82296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2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73423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17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130011</xdr:rowOff>
    </xdr:from>
    <xdr:to>
      <xdr:col>76</xdr:col>
      <xdr:colOff>165100</xdr:colOff>
      <xdr:row>79</xdr:row>
      <xdr:rowOff>60161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51288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5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156184</xdr:rowOff>
    </xdr:from>
    <xdr:to>
      <xdr:col>72</xdr:col>
      <xdr:colOff>38100</xdr:colOff>
      <xdr:row>79</xdr:row>
      <xdr:rowOff>86334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77461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622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163271</xdr:rowOff>
    </xdr:from>
    <xdr:to>
      <xdr:col>67</xdr:col>
      <xdr:colOff>101600</xdr:colOff>
      <xdr:row>79</xdr:row>
      <xdr:rowOff>93421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84548</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57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110930</xdr:rowOff>
    </xdr:from>
    <xdr:to>
      <xdr:col>85</xdr:col>
      <xdr:colOff>127000</xdr:colOff>
      <xdr:row>94</xdr:row>
      <xdr:rowOff>123126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227230"/>
          <a:ext cx="838200" cy="1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99302</xdr:rowOff>
    </xdr:from>
    <xdr:to>
      <xdr:col>81</xdr:col>
      <xdr:colOff>50800</xdr:colOff>
      <xdr:row>94</xdr:row>
      <xdr:rowOff>110930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215602"/>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99302</xdr:rowOff>
    </xdr:from>
    <xdr:to>
      <xdr:col>76</xdr:col>
      <xdr:colOff>114300</xdr:colOff>
      <xdr:row>94</xdr:row>
      <xdr:rowOff>122751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215602"/>
          <a:ext cx="889000" cy="2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122751</xdr:rowOff>
    </xdr:from>
    <xdr:to>
      <xdr:col>71</xdr:col>
      <xdr:colOff>177800</xdr:colOff>
      <xdr:row>94</xdr:row>
      <xdr:rowOff>128956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239051"/>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72326</xdr:rowOff>
    </xdr:from>
    <xdr:to>
      <xdr:col>85</xdr:col>
      <xdr:colOff>177800</xdr:colOff>
      <xdr:row>95</xdr:row>
      <xdr:rowOff>2476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18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95203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60130</xdr:rowOff>
    </xdr:from>
    <xdr:to>
      <xdr:col>81</xdr:col>
      <xdr:colOff>101600</xdr:colOff>
      <xdr:row>94</xdr:row>
      <xdr:rowOff>161730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1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6807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595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48502</xdr:rowOff>
    </xdr:from>
    <xdr:to>
      <xdr:col>76</xdr:col>
      <xdr:colOff>165100</xdr:colOff>
      <xdr:row>94</xdr:row>
      <xdr:rowOff>150102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6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166629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59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71951</xdr:rowOff>
    </xdr:from>
    <xdr:to>
      <xdr:col>72</xdr:col>
      <xdr:colOff>38100</xdr:colOff>
      <xdr:row>95</xdr:row>
      <xdr:rowOff>2101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1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18628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9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78156</xdr:rowOff>
    </xdr:from>
    <xdr:to>
      <xdr:col>67</xdr:col>
      <xdr:colOff>101600</xdr:colOff>
      <xdr:row>95</xdr:row>
      <xdr:rowOff>8306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19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24833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96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169952</xdr:rowOff>
    </xdr:from>
    <xdr:to>
      <xdr:col>116</xdr:col>
      <xdr:colOff>63500</xdr:colOff>
      <xdr:row>39</xdr:row>
      <xdr:rowOff>10389</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323300" y="6685052"/>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114952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630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10389</xdr:rowOff>
    </xdr:from>
    <xdr:to>
      <xdr:col>111</xdr:col>
      <xdr:colOff>177800</xdr:colOff>
      <xdr:row>39</xdr:row>
      <xdr:rowOff>37744</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0434300" y="6696939"/>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80815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7673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37744</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9545300" y="6724294"/>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119152</xdr:rowOff>
    </xdr:from>
    <xdr:to>
      <xdr:col>116</xdr:col>
      <xdr:colOff>114300</xdr:colOff>
      <xdr:row>39</xdr:row>
      <xdr:rowOff>49302</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78528</xdr:rowOff>
    </xdr:from>
    <xdr:ext cx="378565"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42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131039</xdr:rowOff>
    </xdr:from>
    <xdr:to>
      <xdr:col>112</xdr:col>
      <xdr:colOff>38100</xdr:colOff>
      <xdr:row>39</xdr:row>
      <xdr:rowOff>61189</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77716</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4017" y="642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158394</xdr:rowOff>
    </xdr:from>
    <xdr:to>
      <xdr:col>107</xdr:col>
      <xdr:colOff>101600</xdr:colOff>
      <xdr:row>39</xdr:row>
      <xdr:rowOff>88544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79671</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766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前年度同様に議会費、民生費、公債費で類似団体平均を上回る結果となった。類似団体より手厚い分野が特定の目的に偏っている状態といえる。また、新たに土木費が類似団体平均を上回った。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数値の変動率が特に大きかったのは、総務費、民生費、衛生費、商工費である。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90,141</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54,656</a:t>
          </a:r>
          <a:r>
            <a:rPr kumimoji="1" lang="ja-JP" altLang="en-US" sz="1300">
              <a:latin typeface="ＭＳ Ｐゴシック" panose="020B0600070205080204" pitchFamily="50" charset="-128"/>
              <a:ea typeface="ＭＳ Ｐゴシック" panose="020B0600070205080204" pitchFamily="50" charset="-128"/>
            </a:rPr>
            <a:t>円になった。特別定額給付金給付事業がなくなったことによる。</a:t>
          </a:r>
        </a:p>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22,444</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179,456</a:t>
          </a:r>
          <a:r>
            <a:rPr kumimoji="1" lang="ja-JP" altLang="en-US" sz="1300">
              <a:latin typeface="ＭＳ Ｐゴシック" panose="020B0600070205080204" pitchFamily="50" charset="-128"/>
              <a:ea typeface="ＭＳ Ｐゴシック" panose="020B0600070205080204" pitchFamily="50" charset="-128"/>
            </a:rPr>
            <a:t>円になった。子育て世帯等臨時特別支援事業や住民税非課税世帯等に対する臨時特別給付金給付事業など新型コロナウイルス感染症対応事業の増加による。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7,821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48,607</a:t>
          </a:r>
          <a:r>
            <a:rPr kumimoji="1" lang="ja-JP" altLang="en-US" sz="1300">
              <a:latin typeface="ＭＳ Ｐゴシック" panose="020B0600070205080204" pitchFamily="50" charset="-128"/>
              <a:ea typeface="ＭＳ Ｐゴシック" panose="020B0600070205080204" pitchFamily="50" charset="-128"/>
            </a:rPr>
            <a:t>円になった。新型コロナウイルスワクチン接種事業の増加による。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3,763</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9,273</a:t>
          </a:r>
          <a:r>
            <a:rPr kumimoji="1" lang="ja-JP" altLang="en-US" sz="1300">
              <a:latin typeface="ＭＳ Ｐゴシック" panose="020B0600070205080204" pitchFamily="50" charset="-128"/>
              <a:ea typeface="ＭＳ Ｐゴシック" panose="020B0600070205080204" pitchFamily="50" charset="-128"/>
            </a:rPr>
            <a:t>円になった。事業継続給付金など新型コロナウイルス感染症対応事業の減少などによる。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億円から</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億円に好転し、単年度収支も</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年度は財政調整基金を取り崩すことがなかったとはいえ、油断することなく早期に経常経費を削減し、基金の取崩しに依存した財政状況から脱却する必要がある。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群馬県安中市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年度においては一般会計は財政調整基金を取り崩すことなく黒字となり、各会計とも黒字を維持している。</a:t>
          </a:r>
        </a:p>
        <a:p>
          <a:r>
            <a:rPr kumimoji="1" lang="ja-JP" altLang="en-US" sz="1400">
              <a:latin typeface="ＭＳ ゴシック" pitchFamily="49" charset="-128"/>
              <a:ea typeface="ＭＳ ゴシック" pitchFamily="49" charset="-128"/>
            </a:rPr>
            <a:t>　しかし、病院事業会計は依然として一般会計からの繰入金が多い。基準外繰入が減ったが、不採算地区病院に指定されたことで、他会計繰入金の基準内繰入（経常的経費）の割合が増えただけで、総額はほぼ横ばいとなっている。</a:t>
          </a:r>
        </a:p>
        <a:p>
          <a:r>
            <a:rPr kumimoji="1" lang="ja-JP" altLang="en-US" sz="1400">
              <a:latin typeface="ＭＳ ゴシック" pitchFamily="49" charset="-128"/>
              <a:ea typeface="ＭＳ ゴシック" pitchFamily="49" charset="-128"/>
            </a:rPr>
            <a:t>　病院への繰出が一般会計の財政を悪化させている要因の一つであり、経営改善が喫緊の課題である。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27701808</v>
      </c>
      <c r="BO4" s="410"/>
      <c r="BP4" s="410"/>
      <c r="BQ4" s="410"/>
      <c r="BR4" s="410"/>
      <c r="BS4" s="410"/>
      <c r="BT4" s="410"/>
      <c r="BU4" s="411"/>
      <c r="BV4" s="409">
        <v>31236671</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8.8000000000000007</v>
      </c>
      <c r="CU4" s="416"/>
      <c r="CV4" s="416"/>
      <c r="CW4" s="416"/>
      <c r="CX4" s="416"/>
      <c r="CY4" s="416"/>
      <c r="CZ4" s="416"/>
      <c r="DA4" s="417"/>
      <c r="DB4" s="415">
        <v>7.5</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26174677</v>
      </c>
      <c r="BO5" s="447"/>
      <c r="BP5" s="447"/>
      <c r="BQ5" s="447"/>
      <c r="BR5" s="447"/>
      <c r="BS5" s="447"/>
      <c r="BT5" s="447"/>
      <c r="BU5" s="448"/>
      <c r="BV5" s="446">
        <v>29883213</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90.1</v>
      </c>
      <c r="CU5" s="444"/>
      <c r="CV5" s="444"/>
      <c r="CW5" s="444"/>
      <c r="CX5" s="444"/>
      <c r="CY5" s="444"/>
      <c r="CZ5" s="444"/>
      <c r="DA5" s="445"/>
      <c r="DB5" s="443">
        <v>91.8</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1527131</v>
      </c>
      <c r="BO6" s="447"/>
      <c r="BP6" s="447"/>
      <c r="BQ6" s="447"/>
      <c r="BR6" s="447"/>
      <c r="BS6" s="447"/>
      <c r="BT6" s="447"/>
      <c r="BU6" s="448"/>
      <c r="BV6" s="446">
        <v>1353458</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97.3</v>
      </c>
      <c r="CU6" s="484"/>
      <c r="CV6" s="484"/>
      <c r="CW6" s="484"/>
      <c r="CX6" s="484"/>
      <c r="CY6" s="484"/>
      <c r="CZ6" s="484"/>
      <c r="DA6" s="485"/>
      <c r="DB6" s="483">
        <v>96.7</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93</v>
      </c>
      <c r="AV7" s="479"/>
      <c r="AW7" s="479"/>
      <c r="AX7" s="479"/>
      <c r="AY7" s="480" t="s">
        <v>104</v>
      </c>
      <c r="AZ7" s="481"/>
      <c r="BA7" s="481"/>
      <c r="BB7" s="481"/>
      <c r="BC7" s="481"/>
      <c r="BD7" s="481"/>
      <c r="BE7" s="481"/>
      <c r="BF7" s="481"/>
      <c r="BG7" s="481"/>
      <c r="BH7" s="481"/>
      <c r="BI7" s="481"/>
      <c r="BJ7" s="481"/>
      <c r="BK7" s="481"/>
      <c r="BL7" s="481"/>
      <c r="BM7" s="482"/>
      <c r="BN7" s="446">
        <v>110203</v>
      </c>
      <c r="BO7" s="447"/>
      <c r="BP7" s="447"/>
      <c r="BQ7" s="447"/>
      <c r="BR7" s="447"/>
      <c r="BS7" s="447"/>
      <c r="BT7" s="447"/>
      <c r="BU7" s="448"/>
      <c r="BV7" s="446">
        <v>184100</v>
      </c>
      <c r="BW7" s="447"/>
      <c r="BX7" s="447"/>
      <c r="BY7" s="447"/>
      <c r="BZ7" s="447"/>
      <c r="CA7" s="447"/>
      <c r="CB7" s="447"/>
      <c r="CC7" s="448"/>
      <c r="CD7" s="449" t="s">
        <v>105</v>
      </c>
      <c r="CE7" s="450"/>
      <c r="CF7" s="450"/>
      <c r="CG7" s="450"/>
      <c r="CH7" s="450"/>
      <c r="CI7" s="450"/>
      <c r="CJ7" s="450"/>
      <c r="CK7" s="450"/>
      <c r="CL7" s="450"/>
      <c r="CM7" s="450"/>
      <c r="CN7" s="450"/>
      <c r="CO7" s="450"/>
      <c r="CP7" s="450"/>
      <c r="CQ7" s="450"/>
      <c r="CR7" s="450"/>
      <c r="CS7" s="451"/>
      <c r="CT7" s="446">
        <v>16161365</v>
      </c>
      <c r="CU7" s="447"/>
      <c r="CV7" s="447"/>
      <c r="CW7" s="447"/>
      <c r="CX7" s="447"/>
      <c r="CY7" s="447"/>
      <c r="CZ7" s="447"/>
      <c r="DA7" s="448"/>
      <c r="DB7" s="446">
        <v>15549039</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106</v>
      </c>
      <c r="AN8" s="476"/>
      <c r="AO8" s="476"/>
      <c r="AP8" s="476"/>
      <c r="AQ8" s="476"/>
      <c r="AR8" s="476"/>
      <c r="AS8" s="476"/>
      <c r="AT8" s="477"/>
      <c r="AU8" s="478" t="s">
        <v>93</v>
      </c>
      <c r="AV8" s="479"/>
      <c r="AW8" s="479"/>
      <c r="AX8" s="479"/>
      <c r="AY8" s="480" t="s">
        <v>107</v>
      </c>
      <c r="AZ8" s="481"/>
      <c r="BA8" s="481"/>
      <c r="BB8" s="481"/>
      <c r="BC8" s="481"/>
      <c r="BD8" s="481"/>
      <c r="BE8" s="481"/>
      <c r="BF8" s="481"/>
      <c r="BG8" s="481"/>
      <c r="BH8" s="481"/>
      <c r="BI8" s="481"/>
      <c r="BJ8" s="481"/>
      <c r="BK8" s="481"/>
      <c r="BL8" s="481"/>
      <c r="BM8" s="482"/>
      <c r="BN8" s="446">
        <v>1416928</v>
      </c>
      <c r="BO8" s="447"/>
      <c r="BP8" s="447"/>
      <c r="BQ8" s="447"/>
      <c r="BR8" s="447"/>
      <c r="BS8" s="447"/>
      <c r="BT8" s="447"/>
      <c r="BU8" s="448"/>
      <c r="BV8" s="446">
        <v>1169358</v>
      </c>
      <c r="BW8" s="447"/>
      <c r="BX8" s="447"/>
      <c r="BY8" s="447"/>
      <c r="BZ8" s="447"/>
      <c r="CA8" s="447"/>
      <c r="CB8" s="447"/>
      <c r="CC8" s="448"/>
      <c r="CD8" s="449" t="s">
        <v>108</v>
      </c>
      <c r="CE8" s="450"/>
      <c r="CF8" s="450"/>
      <c r="CG8" s="450"/>
      <c r="CH8" s="450"/>
      <c r="CI8" s="450"/>
      <c r="CJ8" s="450"/>
      <c r="CK8" s="450"/>
      <c r="CL8" s="450"/>
      <c r="CM8" s="450"/>
      <c r="CN8" s="450"/>
      <c r="CO8" s="450"/>
      <c r="CP8" s="450"/>
      <c r="CQ8" s="450"/>
      <c r="CR8" s="450"/>
      <c r="CS8" s="451"/>
      <c r="CT8" s="486">
        <v>0.77</v>
      </c>
      <c r="CU8" s="487"/>
      <c r="CV8" s="487"/>
      <c r="CW8" s="487"/>
      <c r="CX8" s="487"/>
      <c r="CY8" s="487"/>
      <c r="CZ8" s="487"/>
      <c r="DA8" s="488"/>
      <c r="DB8" s="486">
        <v>0.79</v>
      </c>
      <c r="DC8" s="487"/>
      <c r="DD8" s="487"/>
      <c r="DE8" s="487"/>
      <c r="DF8" s="487"/>
      <c r="DG8" s="487"/>
      <c r="DH8" s="487"/>
      <c r="DI8" s="488"/>
    </row>
    <row r="9" spans="1:119" ht="18.75" customHeight="1" thickBot="1" x14ac:dyDescent="0.25">
      <c r="A9" s="178"/>
      <c r="B9" s="440" t="s">
        <v>109</v>
      </c>
      <c r="C9" s="441"/>
      <c r="D9" s="441"/>
      <c r="E9" s="441"/>
      <c r="F9" s="441"/>
      <c r="G9" s="441"/>
      <c r="H9" s="441"/>
      <c r="I9" s="441"/>
      <c r="J9" s="441"/>
      <c r="K9" s="489"/>
      <c r="L9" s="490" t="s">
        <v>110</v>
      </c>
      <c r="M9" s="491"/>
      <c r="N9" s="491"/>
      <c r="O9" s="491"/>
      <c r="P9" s="491"/>
      <c r="Q9" s="492"/>
      <c r="R9" s="493">
        <v>54907</v>
      </c>
      <c r="S9" s="494"/>
      <c r="T9" s="494"/>
      <c r="U9" s="494"/>
      <c r="V9" s="495"/>
      <c r="W9" s="403" t="s">
        <v>111</v>
      </c>
      <c r="X9" s="404"/>
      <c r="Y9" s="404"/>
      <c r="Z9" s="404"/>
      <c r="AA9" s="404"/>
      <c r="AB9" s="404"/>
      <c r="AC9" s="404"/>
      <c r="AD9" s="404"/>
      <c r="AE9" s="404"/>
      <c r="AF9" s="404"/>
      <c r="AG9" s="404"/>
      <c r="AH9" s="404"/>
      <c r="AI9" s="404"/>
      <c r="AJ9" s="404"/>
      <c r="AK9" s="404"/>
      <c r="AL9" s="405"/>
      <c r="AM9" s="475" t="s">
        <v>112</v>
      </c>
      <c r="AN9" s="476"/>
      <c r="AO9" s="476"/>
      <c r="AP9" s="476"/>
      <c r="AQ9" s="476"/>
      <c r="AR9" s="476"/>
      <c r="AS9" s="476"/>
      <c r="AT9" s="477"/>
      <c r="AU9" s="478" t="s">
        <v>93</v>
      </c>
      <c r="AV9" s="479"/>
      <c r="AW9" s="479"/>
      <c r="AX9" s="479"/>
      <c r="AY9" s="480" t="s">
        <v>113</v>
      </c>
      <c r="AZ9" s="481"/>
      <c r="BA9" s="481"/>
      <c r="BB9" s="481"/>
      <c r="BC9" s="481"/>
      <c r="BD9" s="481"/>
      <c r="BE9" s="481"/>
      <c r="BF9" s="481"/>
      <c r="BG9" s="481"/>
      <c r="BH9" s="481"/>
      <c r="BI9" s="481"/>
      <c r="BJ9" s="481"/>
      <c r="BK9" s="481"/>
      <c r="BL9" s="481"/>
      <c r="BM9" s="482"/>
      <c r="BN9" s="446">
        <v>247570</v>
      </c>
      <c r="BO9" s="447"/>
      <c r="BP9" s="447"/>
      <c r="BQ9" s="447"/>
      <c r="BR9" s="447"/>
      <c r="BS9" s="447"/>
      <c r="BT9" s="447"/>
      <c r="BU9" s="448"/>
      <c r="BV9" s="446">
        <v>294243</v>
      </c>
      <c r="BW9" s="447"/>
      <c r="BX9" s="447"/>
      <c r="BY9" s="447"/>
      <c r="BZ9" s="447"/>
      <c r="CA9" s="447"/>
      <c r="CB9" s="447"/>
      <c r="CC9" s="448"/>
      <c r="CD9" s="449" t="s">
        <v>114</v>
      </c>
      <c r="CE9" s="450"/>
      <c r="CF9" s="450"/>
      <c r="CG9" s="450"/>
      <c r="CH9" s="450"/>
      <c r="CI9" s="450"/>
      <c r="CJ9" s="450"/>
      <c r="CK9" s="450"/>
      <c r="CL9" s="450"/>
      <c r="CM9" s="450"/>
      <c r="CN9" s="450"/>
      <c r="CO9" s="450"/>
      <c r="CP9" s="450"/>
      <c r="CQ9" s="450"/>
      <c r="CR9" s="450"/>
      <c r="CS9" s="451"/>
      <c r="CT9" s="443">
        <v>14.6</v>
      </c>
      <c r="CU9" s="444"/>
      <c r="CV9" s="444"/>
      <c r="CW9" s="444"/>
      <c r="CX9" s="444"/>
      <c r="CY9" s="444"/>
      <c r="CZ9" s="444"/>
      <c r="DA9" s="445"/>
      <c r="DB9" s="443">
        <v>15.4</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115</v>
      </c>
      <c r="M10" s="476"/>
      <c r="N10" s="476"/>
      <c r="O10" s="476"/>
      <c r="P10" s="476"/>
      <c r="Q10" s="477"/>
      <c r="R10" s="497">
        <v>58531</v>
      </c>
      <c r="S10" s="498"/>
      <c r="T10" s="498"/>
      <c r="U10" s="498"/>
      <c r="V10" s="499"/>
      <c r="W10" s="434"/>
      <c r="X10" s="435"/>
      <c r="Y10" s="435"/>
      <c r="Z10" s="435"/>
      <c r="AA10" s="435"/>
      <c r="AB10" s="435"/>
      <c r="AC10" s="435"/>
      <c r="AD10" s="435"/>
      <c r="AE10" s="435"/>
      <c r="AF10" s="435"/>
      <c r="AG10" s="435"/>
      <c r="AH10" s="435"/>
      <c r="AI10" s="435"/>
      <c r="AJ10" s="435"/>
      <c r="AK10" s="435"/>
      <c r="AL10" s="438"/>
      <c r="AM10" s="475" t="s">
        <v>116</v>
      </c>
      <c r="AN10" s="476"/>
      <c r="AO10" s="476"/>
      <c r="AP10" s="476"/>
      <c r="AQ10" s="476"/>
      <c r="AR10" s="476"/>
      <c r="AS10" s="476"/>
      <c r="AT10" s="477"/>
      <c r="AU10" s="478" t="s">
        <v>93</v>
      </c>
      <c r="AV10" s="479"/>
      <c r="AW10" s="479"/>
      <c r="AX10" s="479"/>
      <c r="AY10" s="480" t="s">
        <v>117</v>
      </c>
      <c r="AZ10" s="481"/>
      <c r="BA10" s="481"/>
      <c r="BB10" s="481"/>
      <c r="BC10" s="481"/>
      <c r="BD10" s="481"/>
      <c r="BE10" s="481"/>
      <c r="BF10" s="481"/>
      <c r="BG10" s="481"/>
      <c r="BH10" s="481"/>
      <c r="BI10" s="481"/>
      <c r="BJ10" s="481"/>
      <c r="BK10" s="481"/>
      <c r="BL10" s="481"/>
      <c r="BM10" s="482"/>
      <c r="BN10" s="446">
        <v>876</v>
      </c>
      <c r="BO10" s="447"/>
      <c r="BP10" s="447"/>
      <c r="BQ10" s="447"/>
      <c r="BR10" s="447"/>
      <c r="BS10" s="447"/>
      <c r="BT10" s="447"/>
      <c r="BU10" s="448"/>
      <c r="BV10" s="446">
        <v>1023</v>
      </c>
      <c r="BW10" s="447"/>
      <c r="BX10" s="447"/>
      <c r="BY10" s="447"/>
      <c r="BZ10" s="447"/>
      <c r="CA10" s="447"/>
      <c r="CB10" s="447"/>
      <c r="CC10" s="448"/>
      <c r="CD10" s="181" t="s">
        <v>118</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row>
    <row r="12" spans="1:119" ht="18.75" customHeight="1" x14ac:dyDescent="0.2">
      <c r="A12" s="178"/>
      <c r="B12" s="506" t="s">
        <v>127</v>
      </c>
      <c r="C12" s="507"/>
      <c r="D12" s="507"/>
      <c r="E12" s="507"/>
      <c r="F12" s="507"/>
      <c r="G12" s="507"/>
      <c r="H12" s="507"/>
      <c r="I12" s="507"/>
      <c r="J12" s="507"/>
      <c r="K12" s="508"/>
      <c r="L12" s="515" t="s">
        <v>128</v>
      </c>
      <c r="M12" s="516"/>
      <c r="N12" s="516"/>
      <c r="O12" s="516"/>
      <c r="P12" s="516"/>
      <c r="Q12" s="517"/>
      <c r="R12" s="518">
        <v>56078</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132</v>
      </c>
      <c r="AV12" s="479"/>
      <c r="AW12" s="479"/>
      <c r="AX12" s="479"/>
      <c r="AY12" s="480" t="s">
        <v>133</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300000</v>
      </c>
      <c r="BW12" s="447"/>
      <c r="BX12" s="447"/>
      <c r="BY12" s="447"/>
      <c r="BZ12" s="447"/>
      <c r="CA12" s="447"/>
      <c r="CB12" s="447"/>
      <c r="CC12" s="448"/>
      <c r="CD12" s="449" t="s">
        <v>134</v>
      </c>
      <c r="CE12" s="450"/>
      <c r="CF12" s="450"/>
      <c r="CG12" s="450"/>
      <c r="CH12" s="450"/>
      <c r="CI12" s="450"/>
      <c r="CJ12" s="450"/>
      <c r="CK12" s="450"/>
      <c r="CL12" s="450"/>
      <c r="CM12" s="450"/>
      <c r="CN12" s="450"/>
      <c r="CO12" s="450"/>
      <c r="CP12" s="450"/>
      <c r="CQ12" s="450"/>
      <c r="CR12" s="450"/>
      <c r="CS12" s="451"/>
      <c r="CT12" s="486" t="s">
        <v>135</v>
      </c>
      <c r="CU12" s="487"/>
      <c r="CV12" s="487"/>
      <c r="CW12" s="487"/>
      <c r="CX12" s="487"/>
      <c r="CY12" s="487"/>
      <c r="CZ12" s="487"/>
      <c r="DA12" s="488"/>
      <c r="DB12" s="486" t="s">
        <v>136</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137</v>
      </c>
      <c r="N13" s="538"/>
      <c r="O13" s="538"/>
      <c r="P13" s="538"/>
      <c r="Q13" s="539"/>
      <c r="R13" s="530">
        <v>55418</v>
      </c>
      <c r="S13" s="531"/>
      <c r="T13" s="531"/>
      <c r="U13" s="531"/>
      <c r="V13" s="532"/>
      <c r="W13" s="462" t="s">
        <v>138</v>
      </c>
      <c r="X13" s="463"/>
      <c r="Y13" s="463"/>
      <c r="Z13" s="463"/>
      <c r="AA13" s="463"/>
      <c r="AB13" s="453"/>
      <c r="AC13" s="497">
        <v>1090</v>
      </c>
      <c r="AD13" s="498"/>
      <c r="AE13" s="498"/>
      <c r="AF13" s="498"/>
      <c r="AG13" s="540"/>
      <c r="AH13" s="497">
        <v>1348</v>
      </c>
      <c r="AI13" s="498"/>
      <c r="AJ13" s="498"/>
      <c r="AK13" s="498"/>
      <c r="AL13" s="499"/>
      <c r="AM13" s="475" t="s">
        <v>139</v>
      </c>
      <c r="AN13" s="476"/>
      <c r="AO13" s="476"/>
      <c r="AP13" s="476"/>
      <c r="AQ13" s="476"/>
      <c r="AR13" s="476"/>
      <c r="AS13" s="476"/>
      <c r="AT13" s="477"/>
      <c r="AU13" s="478" t="s">
        <v>140</v>
      </c>
      <c r="AV13" s="479"/>
      <c r="AW13" s="479"/>
      <c r="AX13" s="479"/>
      <c r="AY13" s="480" t="s">
        <v>141</v>
      </c>
      <c r="AZ13" s="481"/>
      <c r="BA13" s="481"/>
      <c r="BB13" s="481"/>
      <c r="BC13" s="481"/>
      <c r="BD13" s="481"/>
      <c r="BE13" s="481"/>
      <c r="BF13" s="481"/>
      <c r="BG13" s="481"/>
      <c r="BH13" s="481"/>
      <c r="BI13" s="481"/>
      <c r="BJ13" s="481"/>
      <c r="BK13" s="481"/>
      <c r="BL13" s="481"/>
      <c r="BM13" s="482"/>
      <c r="BN13" s="446">
        <v>248446</v>
      </c>
      <c r="BO13" s="447"/>
      <c r="BP13" s="447"/>
      <c r="BQ13" s="447"/>
      <c r="BR13" s="447"/>
      <c r="BS13" s="447"/>
      <c r="BT13" s="447"/>
      <c r="BU13" s="448"/>
      <c r="BV13" s="446">
        <v>-4734</v>
      </c>
      <c r="BW13" s="447"/>
      <c r="BX13" s="447"/>
      <c r="BY13" s="447"/>
      <c r="BZ13" s="447"/>
      <c r="CA13" s="447"/>
      <c r="CB13" s="447"/>
      <c r="CC13" s="448"/>
      <c r="CD13" s="449" t="s">
        <v>142</v>
      </c>
      <c r="CE13" s="450"/>
      <c r="CF13" s="450"/>
      <c r="CG13" s="450"/>
      <c r="CH13" s="450"/>
      <c r="CI13" s="450"/>
      <c r="CJ13" s="450"/>
      <c r="CK13" s="450"/>
      <c r="CL13" s="450"/>
      <c r="CM13" s="450"/>
      <c r="CN13" s="450"/>
      <c r="CO13" s="450"/>
      <c r="CP13" s="450"/>
      <c r="CQ13" s="450"/>
      <c r="CR13" s="450"/>
      <c r="CS13" s="451"/>
      <c r="CT13" s="443">
        <v>8.1</v>
      </c>
      <c r="CU13" s="444"/>
      <c r="CV13" s="444"/>
      <c r="CW13" s="444"/>
      <c r="CX13" s="444"/>
      <c r="CY13" s="444"/>
      <c r="CZ13" s="444"/>
      <c r="DA13" s="445"/>
      <c r="DB13" s="443">
        <v>8.4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143</v>
      </c>
      <c r="M14" s="528"/>
      <c r="N14" s="528"/>
      <c r="O14" s="528"/>
      <c r="P14" s="528"/>
      <c r="Q14" s="529"/>
      <c r="R14" s="530">
        <v>56706</v>
      </c>
      <c r="S14" s="531"/>
      <c r="T14" s="531"/>
      <c r="U14" s="531"/>
      <c r="V14" s="532"/>
      <c r="W14" s="436"/>
      <c r="X14" s="437"/>
      <c r="Y14" s="437"/>
      <c r="Z14" s="437"/>
      <c r="AA14" s="437"/>
      <c r="AB14" s="426"/>
      <c r="AC14" s="533">
        <v>4.2</v>
      </c>
      <c r="AD14" s="534"/>
      <c r="AE14" s="534"/>
      <c r="AF14" s="534"/>
      <c r="AG14" s="535"/>
      <c r="AH14" s="533">
        <v>4.9000000000000004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144</v>
      </c>
      <c r="CE14" s="542"/>
      <c r="CF14" s="542"/>
      <c r="CG14" s="542"/>
      <c r="CH14" s="542"/>
      <c r="CI14" s="542"/>
      <c r="CJ14" s="542"/>
      <c r="CK14" s="542"/>
      <c r="CL14" s="542"/>
      <c r="CM14" s="542"/>
      <c r="CN14" s="542"/>
      <c r="CO14" s="542"/>
      <c r="CP14" s="542"/>
      <c r="CQ14" s="542"/>
      <c r="CR14" s="542"/>
      <c r="CS14" s="543"/>
      <c r="CT14" s="544" t="s">
        <v>135</v>
      </c>
      <c r="CU14" s="545"/>
      <c r="CV14" s="545"/>
      <c r="CW14" s="545"/>
      <c r="CX14" s="545"/>
      <c r="CY14" s="545"/>
      <c r="CZ14" s="545"/>
      <c r="DA14" s="546"/>
      <c r="DB14" s="544" t="s">
        <v>125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145</v>
      </c>
      <c r="N15" s="538"/>
      <c r="O15" s="538"/>
      <c r="P15" s="538"/>
      <c r="Q15" s="539"/>
      <c r="R15" s="530">
        <v>56071</v>
      </c>
      <c r="S15" s="531"/>
      <c r="T15" s="531"/>
      <c r="U15" s="531"/>
      <c r="V15" s="532"/>
      <c r="W15" s="462" t="s">
        <v>146</v>
      </c>
      <c r="X15" s="463"/>
      <c r="Y15" s="463"/>
      <c r="Z15" s="463"/>
      <c r="AA15" s="463"/>
      <c r="AB15" s="453"/>
      <c r="AC15" s="497">
        <v>8988</v>
      </c>
      <c r="AD15" s="498"/>
      <c r="AE15" s="498"/>
      <c r="AF15" s="498"/>
      <c r="AG15" s="540"/>
      <c r="AH15" s="497">
        <v>9587</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9241859</v>
      </c>
      <c r="BO15" s="410"/>
      <c r="BP15" s="410"/>
      <c r="BQ15" s="410"/>
      <c r="BR15" s="410"/>
      <c r="BS15" s="410"/>
      <c r="BT15" s="410"/>
      <c r="BU15" s="411"/>
      <c r="BV15" s="409">
        <v>9469062</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34.700000000000003</v>
      </c>
      <c r="AD16" s="534"/>
      <c r="AE16" s="534"/>
      <c r="AF16" s="534"/>
      <c r="AG16" s="535"/>
      <c r="AH16" s="533">
        <v>34.799999999999997</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12363290</v>
      </c>
      <c r="BO16" s="447"/>
      <c r="BP16" s="447"/>
      <c r="BQ16" s="447"/>
      <c r="BR16" s="447"/>
      <c r="BS16" s="447"/>
      <c r="BT16" s="447"/>
      <c r="BU16" s="448"/>
      <c r="BV16" s="446">
        <v>12005665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15850</v>
      </c>
      <c r="AD17" s="498"/>
      <c r="AE17" s="498"/>
      <c r="AF17" s="498"/>
      <c r="AG17" s="540"/>
      <c r="AH17" s="497">
        <v>16614</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11778165</v>
      </c>
      <c r="BO17" s="447"/>
      <c r="BP17" s="447"/>
      <c r="BQ17" s="447"/>
      <c r="BR17" s="447"/>
      <c r="BS17" s="447"/>
      <c r="BT17" s="447"/>
      <c r="BU17" s="448"/>
      <c r="BV17" s="446">
        <v>12109854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276.31</v>
      </c>
      <c r="M18" s="570"/>
      <c r="N18" s="570"/>
      <c r="O18" s="570"/>
      <c r="P18" s="570"/>
      <c r="Q18" s="570"/>
      <c r="R18" s="571"/>
      <c r="S18" s="571"/>
      <c r="T18" s="571"/>
      <c r="U18" s="571"/>
      <c r="V18" s="572"/>
      <c r="W18" s="464"/>
      <c r="X18" s="465"/>
      <c r="Y18" s="465"/>
      <c r="Z18" s="465"/>
      <c r="AA18" s="465"/>
      <c r="AB18" s="456"/>
      <c r="AC18" s="573">
        <v>61.1</v>
      </c>
      <c r="AD18" s="574"/>
      <c r="AE18" s="574"/>
      <c r="AF18" s="574"/>
      <c r="AG18" s="575"/>
      <c r="AH18" s="573">
        <v>60.3</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15199382</v>
      </c>
      <c r="BO18" s="447"/>
      <c r="BP18" s="447"/>
      <c r="BQ18" s="447"/>
      <c r="BR18" s="447"/>
      <c r="BS18" s="447"/>
      <c r="BT18" s="447"/>
      <c r="BU18" s="448"/>
      <c r="BV18" s="446">
        <v>14630773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199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19223412</v>
      </c>
      <c r="BO19" s="447"/>
      <c r="BP19" s="447"/>
      <c r="BQ19" s="447"/>
      <c r="BR19" s="447"/>
      <c r="BS19" s="447"/>
      <c r="BT19" s="447"/>
      <c r="BU19" s="448"/>
      <c r="BV19" s="446">
        <v>18643167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22093</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20629089</v>
      </c>
      <c r="BO22" s="410"/>
      <c r="BP22" s="410"/>
      <c r="BQ22" s="410"/>
      <c r="BR22" s="410"/>
      <c r="BS22" s="410"/>
      <c r="BT22" s="410"/>
      <c r="BU22" s="411"/>
      <c r="BV22" s="409">
        <v>21702739</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15102824</v>
      </c>
      <c r="BO23" s="447"/>
      <c r="BP23" s="447"/>
      <c r="BQ23" s="447"/>
      <c r="BR23" s="447"/>
      <c r="BS23" s="447"/>
      <c r="BT23" s="447"/>
      <c r="BU23" s="448"/>
      <c r="BV23" s="446">
        <v>15121210</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8900</v>
      </c>
      <c r="R24" s="498"/>
      <c r="S24" s="498"/>
      <c r="T24" s="498"/>
      <c r="U24" s="498"/>
      <c r="V24" s="540"/>
      <c r="W24" s="592"/>
      <c r="X24" s="593"/>
      <c r="Y24" s="594"/>
      <c r="Z24" s="496" t="s">
        <v>171</v>
      </c>
      <c r="AA24" s="476"/>
      <c r="AB24" s="476"/>
      <c r="AC24" s="476"/>
      <c r="AD24" s="476"/>
      <c r="AE24" s="476"/>
      <c r="AF24" s="476"/>
      <c r="AG24" s="477"/>
      <c r="AH24" s="497">
        <v>406</v>
      </c>
      <c r="AI24" s="498"/>
      <c r="AJ24" s="498"/>
      <c r="AK24" s="498"/>
      <c r="AL24" s="540"/>
      <c r="AM24" s="497">
        <v>1255352</v>
      </c>
      <c r="AN24" s="498"/>
      <c r="AO24" s="498"/>
      <c r="AP24" s="498"/>
      <c r="AQ24" s="498"/>
      <c r="AR24" s="540"/>
      <c r="AS24" s="497">
        <v>3092</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8334463</v>
      </c>
      <c r="BO24" s="447"/>
      <c r="BP24" s="447"/>
      <c r="BQ24" s="447"/>
      <c r="BR24" s="447"/>
      <c r="BS24" s="447"/>
      <c r="BT24" s="447"/>
      <c r="BU24" s="448"/>
      <c r="BV24" s="446">
        <v>9533842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7300</v>
      </c>
      <c r="R25" s="498"/>
      <c r="S25" s="498"/>
      <c r="T25" s="498"/>
      <c r="U25" s="498"/>
      <c r="V25" s="540"/>
      <c r="W25" s="592"/>
      <c r="X25" s="593"/>
      <c r="Y25" s="594"/>
      <c r="Z25" s="496" t="s">
        <v>174</v>
      </c>
      <c r="AA25" s="476"/>
      <c r="AB25" s="476"/>
      <c r="AC25" s="476"/>
      <c r="AD25" s="476"/>
      <c r="AE25" s="476"/>
      <c r="AF25" s="476"/>
      <c r="AG25" s="477"/>
      <c r="AH25" s="497" t="s">
        <v>126</v>
      </c>
      <c r="AI25" s="498"/>
      <c r="AJ25" s="498"/>
      <c r="AK25" s="498"/>
      <c r="AL25" s="540"/>
      <c r="AM25" s="497" t="s">
        <v>135</v>
      </c>
      <c r="AN25" s="498"/>
      <c r="AO25" s="498"/>
      <c r="AP25" s="498"/>
      <c r="AQ25" s="498"/>
      <c r="AR25" s="540"/>
      <c r="AS25" s="497" t="s">
        <v>126</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228001</v>
      </c>
      <c r="BO25" s="410"/>
      <c r="BP25" s="410"/>
      <c r="BQ25" s="410"/>
      <c r="BR25" s="410"/>
      <c r="BS25" s="410"/>
      <c r="BT25" s="410"/>
      <c r="BU25" s="411"/>
      <c r="BV25" s="409">
        <v>280546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6450</v>
      </c>
      <c r="R26" s="498"/>
      <c r="S26" s="498"/>
      <c r="T26" s="498"/>
      <c r="U26" s="498"/>
      <c r="V26" s="540"/>
      <c r="W26" s="592"/>
      <c r="X26" s="593"/>
      <c r="Y26" s="594"/>
      <c r="Z26" s="496" t="s">
        <v>177</v>
      </c>
      <c r="AA26" s="598"/>
      <c r="AB26" s="598"/>
      <c r="AC26" s="598"/>
      <c r="AD26" s="598"/>
      <c r="AE26" s="598"/>
      <c r="AF26" s="598"/>
      <c r="AG26" s="599"/>
      <c r="AH26" s="497">
        <v>28</v>
      </c>
      <c r="AI26" s="498"/>
      <c r="AJ26" s="498"/>
      <c r="AK26" s="498"/>
      <c r="AL26" s="540"/>
      <c r="AM26" s="497">
        <v>90524</v>
      </c>
      <c r="AN26" s="498"/>
      <c r="AO26" s="498"/>
      <c r="AP26" s="498"/>
      <c r="AQ26" s="498"/>
      <c r="AR26" s="540"/>
      <c r="AS26" s="497">
        <v>3233</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135</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179</v>
      </c>
      <c r="F27" s="476"/>
      <c r="G27" s="476"/>
      <c r="H27" s="476"/>
      <c r="I27" s="476"/>
      <c r="J27" s="476"/>
      <c r="K27" s="477"/>
      <c r="L27" s="497">
        <v>1</v>
      </c>
      <c r="M27" s="498"/>
      <c r="N27" s="498"/>
      <c r="O27" s="498"/>
      <c r="P27" s="540"/>
      <c r="Q27" s="497">
        <v>4300</v>
      </c>
      <c r="R27" s="498"/>
      <c r="S27" s="498"/>
      <c r="T27" s="498"/>
      <c r="U27" s="498"/>
      <c r="V27" s="540"/>
      <c r="W27" s="592"/>
      <c r="X27" s="593"/>
      <c r="Y27" s="594"/>
      <c r="Z27" s="496" t="s">
        <v>180</v>
      </c>
      <c r="AA27" s="476"/>
      <c r="AB27" s="476"/>
      <c r="AC27" s="476"/>
      <c r="AD27" s="476"/>
      <c r="AE27" s="476"/>
      <c r="AF27" s="476"/>
      <c r="AG27" s="477"/>
      <c r="AH27" s="497">
        <v>5</v>
      </c>
      <c r="AI27" s="498"/>
      <c r="AJ27" s="498"/>
      <c r="AK27" s="498"/>
      <c r="AL27" s="540"/>
      <c r="AM27" s="497">
        <v>18390</v>
      </c>
      <c r="AN27" s="498"/>
      <c r="AO27" s="498"/>
      <c r="AP27" s="498"/>
      <c r="AQ27" s="498"/>
      <c r="AR27" s="540"/>
      <c r="AS27" s="497">
        <v>3678</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v>1065900</v>
      </c>
      <c r="BO27" s="566"/>
      <c r="BP27" s="566"/>
      <c r="BQ27" s="566"/>
      <c r="BR27" s="566"/>
      <c r="BS27" s="566"/>
      <c r="BT27" s="566"/>
      <c r="BU27" s="567"/>
      <c r="BV27" s="565">
        <v>1065899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182</v>
      </c>
      <c r="F28" s="476"/>
      <c r="G28" s="476"/>
      <c r="H28" s="476"/>
      <c r="I28" s="476"/>
      <c r="J28" s="476"/>
      <c r="K28" s="477"/>
      <c r="L28" s="497">
        <v>1</v>
      </c>
      <c r="M28" s="498"/>
      <c r="N28" s="498"/>
      <c r="O28" s="498"/>
      <c r="P28" s="540"/>
      <c r="Q28" s="497">
        <v>3800</v>
      </c>
      <c r="R28" s="498"/>
      <c r="S28" s="498"/>
      <c r="T28" s="498"/>
      <c r="U28" s="498"/>
      <c r="V28" s="540"/>
      <c r="W28" s="592"/>
      <c r="X28" s="593"/>
      <c r="Y28" s="594"/>
      <c r="Z28" s="496" t="s">
        <v>183</v>
      </c>
      <c r="AA28" s="476"/>
      <c r="AB28" s="476"/>
      <c r="AC28" s="476"/>
      <c r="AD28" s="476"/>
      <c r="AE28" s="476"/>
      <c r="AF28" s="476"/>
      <c r="AG28" s="477"/>
      <c r="AH28" s="497" t="s">
        <v>135</v>
      </c>
      <c r="AI28" s="498"/>
      <c r="AJ28" s="498"/>
      <c r="AK28" s="498"/>
      <c r="AL28" s="540"/>
      <c r="AM28" s="497" t="s">
        <v>126</v>
      </c>
      <c r="AN28" s="498"/>
      <c r="AO28" s="498"/>
      <c r="AP28" s="498"/>
      <c r="AQ28" s="498"/>
      <c r="AR28" s="540"/>
      <c r="AS28" s="497" t="s">
        <v>135</v>
      </c>
      <c r="AT28" s="498"/>
      <c r="AU28" s="498"/>
      <c r="AV28" s="498"/>
      <c r="AW28" s="498"/>
      <c r="AX28" s="499"/>
      <c r="AY28" s="600" t="s">
        <v>184</v>
      </c>
      <c r="AZ28" s="601"/>
      <c r="BA28" s="601"/>
      <c r="BB28" s="602"/>
      <c r="BC28" s="406" t="s">
        <v>47</v>
      </c>
      <c r="BD28" s="407"/>
      <c r="BE28" s="407"/>
      <c r="BF28" s="407"/>
      <c r="BG28" s="407"/>
      <c r="BH28" s="407"/>
      <c r="BI28" s="407"/>
      <c r="BJ28" s="407"/>
      <c r="BK28" s="407"/>
      <c r="BL28" s="407"/>
      <c r="BM28" s="408"/>
      <c r="BN28" s="409">
        <v>6240938</v>
      </c>
      <c r="BO28" s="410"/>
      <c r="BP28" s="410"/>
      <c r="BQ28" s="410"/>
      <c r="BR28" s="410"/>
      <c r="BS28" s="410"/>
      <c r="BT28" s="410"/>
      <c r="BU28" s="411"/>
      <c r="BV28" s="409">
        <v>5650062</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185</v>
      </c>
      <c r="F29" s="476"/>
      <c r="G29" s="476"/>
      <c r="H29" s="476"/>
      <c r="I29" s="476"/>
      <c r="J29" s="476"/>
      <c r="K29" s="477"/>
      <c r="L29" s="497">
        <v>18</v>
      </c>
      <c r="M29" s="498"/>
      <c r="N29" s="498"/>
      <c r="O29" s="498"/>
      <c r="P29" s="540"/>
      <c r="Q29" s="497">
        <v>3600</v>
      </c>
      <c r="R29" s="498"/>
      <c r="S29" s="498"/>
      <c r="T29" s="498"/>
      <c r="U29" s="498"/>
      <c r="V29" s="540"/>
      <c r="W29" s="595"/>
      <c r="X29" s="596"/>
      <c r="Y29" s="597"/>
      <c r="Z29" s="496" t="s">
        <v>186</v>
      </c>
      <c r="AA29" s="476"/>
      <c r="AB29" s="476"/>
      <c r="AC29" s="476"/>
      <c r="AD29" s="476"/>
      <c r="AE29" s="476"/>
      <c r="AF29" s="476"/>
      <c r="AG29" s="477"/>
      <c r="AH29" s="497">
        <v>411</v>
      </c>
      <c r="AI29" s="498"/>
      <c r="AJ29" s="498"/>
      <c r="AK29" s="498"/>
      <c r="AL29" s="540"/>
      <c r="AM29" s="497">
        <v>1273742</v>
      </c>
      <c r="AN29" s="498"/>
      <c r="AO29" s="498"/>
      <c r="AP29" s="498"/>
      <c r="AQ29" s="498"/>
      <c r="AR29" s="540"/>
      <c r="AS29" s="497">
        <v>3099</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882089</v>
      </c>
      <c r="BO29" s="447"/>
      <c r="BP29" s="447"/>
      <c r="BQ29" s="447"/>
      <c r="BR29" s="447"/>
      <c r="BS29" s="447"/>
      <c r="BT29" s="447"/>
      <c r="BU29" s="448"/>
      <c r="BV29" s="446">
        <v>538072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98.4</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3465889</v>
      </c>
      <c r="BO30" s="566"/>
      <c r="BP30" s="566"/>
      <c r="BQ30" s="566"/>
      <c r="BR30" s="566"/>
      <c r="BS30" s="566"/>
      <c r="BT30" s="566"/>
      <c r="BU30" s="567"/>
      <c r="BV30" s="565">
        <v>3203195</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195</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5</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高崎市・安中市消防組合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安中市土地開発公社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〇</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f t="shared" ref="AM35:AM43" si="0">IF(AO35="","",AM34+1)</f>
        <v>6</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群馬県市町村総合事務組合</v>
      </c>
      <c r="BZ35" s="637"/>
      <c r="CA35" s="637"/>
      <c r="CB35" s="637"/>
      <c r="CC35" s="637"/>
      <c r="CD35" s="637"/>
      <c r="CE35" s="637"/>
      <c r="CF35" s="637"/>
      <c r="CG35" s="637"/>
      <c r="CH35" s="637"/>
      <c r="CI35" s="637"/>
      <c r="CJ35" s="637"/>
      <c r="CK35" s="637"/>
      <c r="CL35" s="637"/>
      <c r="CM35" s="637"/>
      <c r="CN35" s="178"/>
      <c r="CO35" s="636">
        <f t="shared" ref="CO35:CO43" si="3">IF(CQ35="","",CO34+1)</f>
        <v>15</v>
      </c>
      <c r="CP35" s="636"/>
      <c r="CQ35" s="637" t="str">
        <f>IF('各会計、関係団体の財政状況及び健全化判断比率'!BS8="","",'各会計、関係団体の財政状況及び健全化判断比率'!BS8)</f>
        <v>碓氷峠交流記念財団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介護保険特別会計</v>
      </c>
      <c r="X36" s="637"/>
      <c r="Y36" s="637"/>
      <c r="Z36" s="637"/>
      <c r="AA36" s="637"/>
      <c r="AB36" s="637"/>
      <c r="AC36" s="637"/>
      <c r="AD36" s="637"/>
      <c r="AE36" s="637"/>
      <c r="AF36" s="637"/>
      <c r="AG36" s="637"/>
      <c r="AH36" s="637"/>
      <c r="AI36" s="637"/>
      <c r="AJ36" s="637"/>
      <c r="AK36" s="637"/>
      <c r="AL36" s="178"/>
      <c r="AM36" s="636">
        <f t="shared" si="0"/>
        <v>7</v>
      </c>
      <c r="AN36" s="636"/>
      <c r="AO36" s="637" t="str">
        <f>IF('各会計、関係団体の財政状況及び健全化判断比率'!B33="","",'各会計、関係団体の財政状況及び健全化判断比率'!B33)</f>
        <v>病院事業会計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群馬県市町村会館管理組合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f t="shared" si="0"/>
        <v>8</v>
      </c>
      <c r="AN37" s="636"/>
      <c r="AO37" s="637" t="str">
        <f>IF('各会計、関係団体の財政状況及び健全化判断比率'!B34="","",'各会計、関係団体の財政状況及び健全化判断比率'!B34)</f>
        <v>介護サービス事業会計</v>
      </c>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群馬県後期高齢者医療広域連合（一般会計）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群馬県後期高齢者医療広域連合（事業会計）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15" t="s">
        <v>571</v>
      </c>
      <c r="D34" s="1215"/>
      <c r="E34" s="1216"/>
      <c r="F34" s="32">
        <v>14.46</v>
      </c>
      <c r="G34" s="33">
        <v>14.08</v>
      </c>
      <c r="H34" s="33">
        <v>14.14</v>
      </c>
      <c r="I34" s="33">
        <v>12.94</v>
      </c>
      <c r="J34" s="34">
        <v>11.95</v>
      </c>
      <c r="K34" s="22"/>
      <c r="L34" s="22"/>
      <c r="M34" s="22"/>
      <c r="N34" s="22"/>
      <c r="O34" s="22"/>
      <c r="P34" s="22"/>
    </row>
    <row r="35" spans="1:16" ht="39" customHeight="1" x14ac:dyDescent="0.2">
      <c r="A35" s="22"/>
      <c r="B35" s="35"/>
      <c r="C35" s="1209" t="s">
        <v>572</v>
      </c>
      <c r="D35" s="1210"/>
      <c r="E35" s="1211"/>
      <c r="F35" s="36">
        <v>5.44</v>
      </c>
      <c r="G35" s="37">
        <v>5.29</v>
      </c>
      <c r="H35" s="37">
        <v>5.75</v>
      </c>
      <c r="I35" s="37">
        <v>7.52</v>
      </c>
      <c r="J35" s="38">
        <v>8.76</v>
      </c>
      <c r="K35" s="22"/>
      <c r="L35" s="22"/>
      <c r="M35" s="22"/>
      <c r="N35" s="22"/>
      <c r="O35" s="22"/>
      <c r="P35" s="22"/>
    </row>
    <row r="36" spans="1:16" ht="39" customHeight="1" x14ac:dyDescent="0.2">
      <c r="A36" s="22"/>
      <c r="B36" s="35"/>
      <c r="C36" s="1209" t="s">
        <v>573</v>
      </c>
      <c r="D36" s="1210"/>
      <c r="E36" s="1211"/>
      <c r="F36" s="36">
        <v>2.2200000000000002</v>
      </c>
      <c r="G36" s="37">
        <v>2.14</v>
      </c>
      <c r="H36" s="37">
        <v>2.21</v>
      </c>
      <c r="I36" s="37">
        <v>3.26</v>
      </c>
      <c r="J36" s="38">
        <v>4.6399999999999997</v>
      </c>
      <c r="K36" s="22"/>
      <c r="L36" s="22"/>
      <c r="M36" s="22"/>
      <c r="N36" s="22"/>
      <c r="O36" s="22"/>
      <c r="P36" s="22"/>
    </row>
    <row r="37" spans="1:16" ht="39" customHeight="1" x14ac:dyDescent="0.2">
      <c r="A37" s="22"/>
      <c r="B37" s="35"/>
      <c r="C37" s="1209" t="s">
        <v>574</v>
      </c>
      <c r="D37" s="1210"/>
      <c r="E37" s="1211"/>
      <c r="F37" s="36">
        <v>0.86</v>
      </c>
      <c r="G37" s="37">
        <v>0.6</v>
      </c>
      <c r="H37" s="37">
        <v>0.27</v>
      </c>
      <c r="I37" s="37">
        <v>1.44</v>
      </c>
      <c r="J37" s="38">
        <v>1.27</v>
      </c>
      <c r="K37" s="22"/>
      <c r="L37" s="22"/>
      <c r="M37" s="22"/>
      <c r="N37" s="22"/>
      <c r="O37" s="22"/>
      <c r="P37" s="22"/>
    </row>
    <row r="38" spans="1:16" ht="39" customHeight="1" x14ac:dyDescent="0.2">
      <c r="A38" s="22"/>
      <c r="B38" s="35"/>
      <c r="C38" s="1209" t="s">
        <v>575</v>
      </c>
      <c r="D38" s="1210"/>
      <c r="E38" s="1211"/>
      <c r="F38" s="36" t="s">
        <v>522</v>
      </c>
      <c r="G38" s="37" t="s">
        <v>522</v>
      </c>
      <c r="H38" s="37" t="s">
        <v>522</v>
      </c>
      <c r="I38" s="37">
        <v>0.59</v>
      </c>
      <c r="J38" s="38">
        <v>1</v>
      </c>
      <c r="K38" s="22"/>
      <c r="L38" s="22"/>
      <c r="M38" s="22"/>
      <c r="N38" s="22"/>
      <c r="O38" s="22"/>
      <c r="P38" s="22"/>
    </row>
    <row r="39" spans="1:16" ht="39" customHeight="1" x14ac:dyDescent="0.2">
      <c r="A39" s="22"/>
      <c r="B39" s="35"/>
      <c r="C39" s="1209" t="s">
        <v>576</v>
      </c>
      <c r="D39" s="1210"/>
      <c r="E39" s="1211"/>
      <c r="F39" s="36">
        <v>0.14000000000000001</v>
      </c>
      <c r="G39" s="37">
        <v>0.82</v>
      </c>
      <c r="H39" s="37">
        <v>1.5</v>
      </c>
      <c r="I39" s="37">
        <v>1.22</v>
      </c>
      <c r="J39" s="38">
        <v>0.13</v>
      </c>
      <c r="K39" s="22"/>
      <c r="L39" s="22"/>
      <c r="M39" s="22"/>
      <c r="N39" s="22"/>
      <c r="O39" s="22"/>
      <c r="P39" s="22"/>
    </row>
    <row r="40" spans="1:16" ht="39" customHeight="1" x14ac:dyDescent="0.2">
      <c r="A40" s="22"/>
      <c r="B40" s="35"/>
      <c r="C40" s="1209" t="s">
        <v>577</v>
      </c>
      <c r="D40" s="1210"/>
      <c r="E40" s="1211"/>
      <c r="F40" s="36">
        <v>0.2</v>
      </c>
      <c r="G40" s="37">
        <v>0.19</v>
      </c>
      <c r="H40" s="37">
        <v>0.15</v>
      </c>
      <c r="I40" s="37">
        <v>0.09</v>
      </c>
      <c r="J40" s="38">
        <v>0.04</v>
      </c>
      <c r="K40" s="22"/>
      <c r="L40" s="22"/>
      <c r="M40" s="22"/>
      <c r="N40" s="22"/>
      <c r="O40" s="22"/>
      <c r="P40" s="22"/>
    </row>
    <row r="41" spans="1:16" ht="39" customHeight="1" x14ac:dyDescent="0.2">
      <c r="A41" s="22"/>
      <c r="B41" s="35"/>
      <c r="C41" s="1209" t="s">
        <v>578</v>
      </c>
      <c r="D41" s="1210"/>
      <c r="E41" s="1211"/>
      <c r="F41" s="36">
        <v>0.02</v>
      </c>
      <c r="G41" s="37">
        <v>0.02</v>
      </c>
      <c r="H41" s="37">
        <v>0.02</v>
      </c>
      <c r="I41" s="37">
        <v>0.02</v>
      </c>
      <c r="J41" s="38">
        <v>0.01</v>
      </c>
      <c r="K41" s="22"/>
      <c r="L41" s="22"/>
      <c r="M41" s="22"/>
      <c r="N41" s="22"/>
      <c r="O41" s="22"/>
      <c r="P41" s="22"/>
    </row>
    <row r="42" spans="1:16" ht="39" customHeight="1" x14ac:dyDescent="0.2">
      <c r="A42" s="22"/>
      <c r="B42" s="39"/>
      <c r="C42" s="1209" t="s">
        <v>579</v>
      </c>
      <c r="D42" s="1210"/>
      <c r="E42" s="1211"/>
      <c r="F42" s="36" t="s">
        <v>522</v>
      </c>
      <c r="G42" s="37" t="s">
        <v>522</v>
      </c>
      <c r="H42" s="37" t="s">
        <v>522</v>
      </c>
      <c r="I42" s="37" t="s">
        <v>522</v>
      </c>
      <c r="J42" s="38" t="s">
        <v>522</v>
      </c>
      <c r="K42" s="22"/>
      <c r="L42" s="22"/>
      <c r="M42" s="22"/>
      <c r="N42" s="22"/>
      <c r="O42" s="22"/>
      <c r="P42" s="22"/>
    </row>
    <row r="43" spans="1:16" ht="39" customHeight="1" thickBot="1" x14ac:dyDescent="0.25">
      <c r="A43" s="22"/>
      <c r="B43" s="40"/>
      <c r="C43" s="1212" t="s">
        <v>580</v>
      </c>
      <c r="D43" s="1213"/>
      <c r="E43" s="1214"/>
      <c r="F43" s="41">
        <v>0.05</v>
      </c>
      <c r="G43" s="42">
        <v>0.05</v>
      </c>
      <c r="H43" s="42">
        <v>0.27</v>
      </c>
      <c r="I43" s="42" t="s">
        <v>522</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SBRC76AsT/jVRVi4MrNJULv/UNvPaAKmjURL/Xxtyeb5age7PHqJjMgdlBmUNOgyPbdWqbauXIdYiOQujVWVOw==" saltValue="JsAnJBfTeepwN5pX4ANo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2986</v>
      </c>
      <c r="L45" s="60">
        <v>2967</v>
      </c>
      <c r="M45" s="60">
        <v>3011</v>
      </c>
      <c r="N45" s="60">
        <v>2935</v>
      </c>
      <c r="O45" s="61">
        <v>2861</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522</v>
      </c>
      <c r="L46" s="64" t="s">
        <v>522</v>
      </c>
      <c r="M46" s="64" t="s">
        <v>522</v>
      </c>
      <c r="N46" s="64" t="s">
        <v>522</v>
      </c>
      <c r="O46" s="65" t="s">
        <v>522</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522</v>
      </c>
      <c r="L47" s="64" t="s">
        <v>522</v>
      </c>
      <c r="M47" s="64" t="s">
        <v>522</v>
      </c>
      <c r="N47" s="64" t="s">
        <v>522</v>
      </c>
      <c r="O47" s="65" t="s">
        <v>522</v>
      </c>
      <c r="P47" s="48"/>
      <c r="Q47" s="48"/>
      <c r="R47" s="48"/>
      <c r="S47" s="48"/>
      <c r="T47" s="48"/>
      <c r="U47" s="48"/>
    </row>
    <row r="48" spans="1:21" ht="30.75" customHeight="1" x14ac:dyDescent="0.2">
      <c r="A48" s="48"/>
      <c r="B48" s="1219"/>
      <c r="C48" s="1220"/>
      <c r="D48" s="62"/>
      <c r="E48" s="1225" t="s">
        <v>15</v>
      </c>
      <c r="F48" s="1225"/>
      <c r="G48" s="1225"/>
      <c r="H48" s="1225"/>
      <c r="I48" s="1225"/>
      <c r="J48" s="1226"/>
      <c r="K48" s="63">
        <v>596</v>
      </c>
      <c r="L48" s="64">
        <v>607</v>
      </c>
      <c r="M48" s="64">
        <v>597</v>
      </c>
      <c r="N48" s="64">
        <v>576</v>
      </c>
      <c r="O48" s="65">
        <v>552</v>
      </c>
      <c r="P48" s="48"/>
      <c r="Q48" s="48"/>
      <c r="R48" s="48"/>
      <c r="S48" s="48"/>
      <c r="T48" s="48"/>
      <c r="U48" s="48"/>
    </row>
    <row r="49" spans="1:21" ht="30.75" customHeight="1" x14ac:dyDescent="0.2">
      <c r="A49" s="48"/>
      <c r="B49" s="1219"/>
      <c r="C49" s="1220"/>
      <c r="D49" s="62"/>
      <c r="E49" s="1225" t="s">
        <v>16</v>
      </c>
      <c r="F49" s="1225"/>
      <c r="G49" s="1225"/>
      <c r="H49" s="1225"/>
      <c r="I49" s="1225"/>
      <c r="J49" s="1226"/>
      <c r="K49" s="63">
        <v>36</v>
      </c>
      <c r="L49" s="64">
        <v>42</v>
      </c>
      <c r="M49" s="64">
        <v>43</v>
      </c>
      <c r="N49" s="64">
        <v>50</v>
      </c>
      <c r="O49" s="65">
        <v>51</v>
      </c>
      <c r="P49" s="48"/>
      <c r="Q49" s="48"/>
      <c r="R49" s="48"/>
      <c r="S49" s="48"/>
      <c r="T49" s="48"/>
      <c r="U49" s="48"/>
    </row>
    <row r="50" spans="1:21" ht="30.75" customHeight="1" x14ac:dyDescent="0.2">
      <c r="A50" s="48"/>
      <c r="B50" s="1219"/>
      <c r="C50" s="1220"/>
      <c r="D50" s="62"/>
      <c r="E50" s="1225" t="s">
        <v>17</v>
      </c>
      <c r="F50" s="1225"/>
      <c r="G50" s="1225"/>
      <c r="H50" s="1225"/>
      <c r="I50" s="1225"/>
      <c r="J50" s="1226"/>
      <c r="K50" s="63">
        <v>2</v>
      </c>
      <c r="L50" s="64">
        <v>1</v>
      </c>
      <c r="M50" s="64">
        <v>1</v>
      </c>
      <c r="N50" s="64">
        <v>1</v>
      </c>
      <c r="O50" s="65">
        <v>1</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522</v>
      </c>
      <c r="L51" s="64" t="s">
        <v>522</v>
      </c>
      <c r="M51" s="64" t="s">
        <v>522</v>
      </c>
      <c r="N51" s="64" t="s">
        <v>522</v>
      </c>
      <c r="O51" s="65" t="s">
        <v>522</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2605</v>
      </c>
      <c r="L52" s="64">
        <v>2563</v>
      </c>
      <c r="M52" s="64">
        <v>2520</v>
      </c>
      <c r="N52" s="64">
        <v>2476</v>
      </c>
      <c r="O52" s="65">
        <v>2430</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1015</v>
      </c>
      <c r="L53" s="69">
        <v>1054</v>
      </c>
      <c r="M53" s="69">
        <v>1132</v>
      </c>
      <c r="N53" s="69">
        <v>1086</v>
      </c>
      <c r="O53" s="70">
        <v>1035</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3">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x1J4DtnGTeLpEMAYl6SyCx33N0offnJLhMh8D3KwMJa2icGepCmpeL6N1w/a2H0VlIjgzmfSTpyGcOUhEvqWQ==" saltValue="CpTajUikbuay/12TCJ5X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563</v>
      </c>
      <c r="J40" s="100" t="s">
        <v>564</v>
      </c>
      <c r="K40" s="100" t="s">
        <v>565</v>
      </c>
      <c r="L40" s="100" t="s">
        <v>566</v>
      </c>
      <c r="M40" s="101" t="s">
        <v>567</v>
      </c>
    </row>
    <row r="41" spans="2:13" ht="27.75" customHeight="1" x14ac:dyDescent="0.2">
      <c r="B41" s="1243" t="s">
        <v>30</v>
      </c>
      <c r="C41" s="1244"/>
      <c r="D41" s="102"/>
      <c r="E41" s="1249" t="s">
        <v>31</v>
      </c>
      <c r="F41" s="1249"/>
      <c r="G41" s="1249"/>
      <c r="H41" s="1250"/>
      <c r="I41" s="351">
        <v>25492</v>
      </c>
      <c r="J41" s="352">
        <v>24792</v>
      </c>
      <c r="K41" s="352">
        <v>23214</v>
      </c>
      <c r="L41" s="352">
        <v>21703</v>
      </c>
      <c r="M41" s="353">
        <v>20629</v>
      </c>
    </row>
    <row r="42" spans="2:13" ht="27.75" customHeight="1" x14ac:dyDescent="0.2">
      <c r="B42" s="1245"/>
      <c r="C42" s="1246"/>
      <c r="D42" s="103"/>
      <c r="E42" s="1251" t="s">
        <v>32</v>
      </c>
      <c r="F42" s="1251"/>
      <c r="G42" s="1251"/>
      <c r="H42" s="1252"/>
      <c r="I42" s="354">
        <v>104</v>
      </c>
      <c r="J42" s="355">
        <v>103</v>
      </c>
      <c r="K42" s="355">
        <v>88</v>
      </c>
      <c r="L42" s="355">
        <v>87</v>
      </c>
      <c r="M42" s="356">
        <v>86</v>
      </c>
    </row>
    <row r="43" spans="2:13" ht="27.75" customHeight="1" x14ac:dyDescent="0.2">
      <c r="B43" s="1245"/>
      <c r="C43" s="1246"/>
      <c r="D43" s="103"/>
      <c r="E43" s="1251" t="s">
        <v>33</v>
      </c>
      <c r="F43" s="1251"/>
      <c r="G43" s="1251"/>
      <c r="H43" s="1252"/>
      <c r="I43" s="354">
        <v>6746</v>
      </c>
      <c r="J43" s="355">
        <v>6575</v>
      </c>
      <c r="K43" s="355">
        <v>6283</v>
      </c>
      <c r="L43" s="355">
        <v>5794</v>
      </c>
      <c r="M43" s="356">
        <v>5660</v>
      </c>
    </row>
    <row r="44" spans="2:13" ht="27.75" customHeight="1" x14ac:dyDescent="0.2">
      <c r="B44" s="1245"/>
      <c r="C44" s="1246"/>
      <c r="D44" s="103"/>
      <c r="E44" s="1251" t="s">
        <v>34</v>
      </c>
      <c r="F44" s="1251"/>
      <c r="G44" s="1251"/>
      <c r="H44" s="1252"/>
      <c r="I44" s="354">
        <v>286</v>
      </c>
      <c r="J44" s="355">
        <v>272</v>
      </c>
      <c r="K44" s="355">
        <v>248</v>
      </c>
      <c r="L44" s="355">
        <v>246</v>
      </c>
      <c r="M44" s="356">
        <v>205</v>
      </c>
    </row>
    <row r="45" spans="2:13" ht="27.75" customHeight="1" x14ac:dyDescent="0.2">
      <c r="B45" s="1245"/>
      <c r="C45" s="1246"/>
      <c r="D45" s="103"/>
      <c r="E45" s="1251" t="s">
        <v>35</v>
      </c>
      <c r="F45" s="1251"/>
      <c r="G45" s="1251"/>
      <c r="H45" s="1252"/>
      <c r="I45" s="354">
        <v>3065</v>
      </c>
      <c r="J45" s="355">
        <v>2935</v>
      </c>
      <c r="K45" s="355">
        <v>2923</v>
      </c>
      <c r="L45" s="355">
        <v>2825</v>
      </c>
      <c r="M45" s="356">
        <v>2832</v>
      </c>
    </row>
    <row r="46" spans="2:13" ht="27.75" customHeight="1" x14ac:dyDescent="0.2">
      <c r="B46" s="1245"/>
      <c r="C46" s="1246"/>
      <c r="D46" s="104"/>
      <c r="E46" s="1251" t="s">
        <v>36</v>
      </c>
      <c r="F46" s="1251"/>
      <c r="G46" s="1251"/>
      <c r="H46" s="1252"/>
      <c r="I46" s="354">
        <v>451</v>
      </c>
      <c r="J46" s="355">
        <v>252</v>
      </c>
      <c r="K46" s="355">
        <v>258</v>
      </c>
      <c r="L46" s="355">
        <v>262</v>
      </c>
      <c r="M46" s="356">
        <v>252</v>
      </c>
    </row>
    <row r="47" spans="2:13" ht="27.75" customHeight="1" x14ac:dyDescent="0.2">
      <c r="B47" s="1245"/>
      <c r="C47" s="1246"/>
      <c r="D47" s="105"/>
      <c r="E47" s="1253" t="s">
        <v>37</v>
      </c>
      <c r="F47" s="1254"/>
      <c r="G47" s="1254"/>
      <c r="H47" s="1255"/>
      <c r="I47" s="354" t="s">
        <v>522</v>
      </c>
      <c r="J47" s="355" t="s">
        <v>522</v>
      </c>
      <c r="K47" s="355" t="s">
        <v>522</v>
      </c>
      <c r="L47" s="355" t="s">
        <v>522</v>
      </c>
      <c r="M47" s="356" t="s">
        <v>522</v>
      </c>
    </row>
    <row r="48" spans="2:13" ht="27.75" customHeight="1" x14ac:dyDescent="0.2">
      <c r="B48" s="1245"/>
      <c r="C48" s="1246"/>
      <c r="D48" s="103"/>
      <c r="E48" s="1251" t="s">
        <v>38</v>
      </c>
      <c r="F48" s="1251"/>
      <c r="G48" s="1251"/>
      <c r="H48" s="1252"/>
      <c r="I48" s="354" t="s">
        <v>522</v>
      </c>
      <c r="J48" s="355" t="s">
        <v>522</v>
      </c>
      <c r="K48" s="355" t="s">
        <v>522</v>
      </c>
      <c r="L48" s="355" t="s">
        <v>522</v>
      </c>
      <c r="M48" s="356" t="s">
        <v>522</v>
      </c>
    </row>
    <row r="49" spans="2:13" ht="27.75" customHeight="1" x14ac:dyDescent="0.2">
      <c r="B49" s="1247"/>
      <c r="C49" s="1248"/>
      <c r="D49" s="103"/>
      <c r="E49" s="1251" t="s">
        <v>39</v>
      </c>
      <c r="F49" s="1251"/>
      <c r="G49" s="1251"/>
      <c r="H49" s="1252"/>
      <c r="I49" s="354" t="s">
        <v>522</v>
      </c>
      <c r="J49" s="355" t="s">
        <v>522</v>
      </c>
      <c r="K49" s="355" t="s">
        <v>522</v>
      </c>
      <c r="L49" s="355" t="s">
        <v>522</v>
      </c>
      <c r="M49" s="356" t="s">
        <v>522</v>
      </c>
    </row>
    <row r="50" spans="2:13" ht="27.75" customHeight="1" x14ac:dyDescent="0.2">
      <c r="B50" s="1256" t="s">
        <v>40</v>
      </c>
      <c r="C50" s="1257"/>
      <c r="D50" s="106"/>
      <c r="E50" s="1251" t="s">
        <v>41</v>
      </c>
      <c r="F50" s="1251"/>
      <c r="G50" s="1251"/>
      <c r="H50" s="1252"/>
      <c r="I50" s="354">
        <v>7263</v>
      </c>
      <c r="J50" s="355">
        <v>7493</v>
      </c>
      <c r="K50" s="355">
        <v>7928</v>
      </c>
      <c r="L50" s="355">
        <v>8276</v>
      </c>
      <c r="M50" s="356">
        <v>9805</v>
      </c>
    </row>
    <row r="51" spans="2:13" ht="27.75" customHeight="1" x14ac:dyDescent="0.2">
      <c r="B51" s="1245"/>
      <c r="C51" s="1246"/>
      <c r="D51" s="103"/>
      <c r="E51" s="1251" t="s">
        <v>42</v>
      </c>
      <c r="F51" s="1251"/>
      <c r="G51" s="1251"/>
      <c r="H51" s="1252"/>
      <c r="I51" s="354">
        <v>2907</v>
      </c>
      <c r="J51" s="355">
        <v>2600</v>
      </c>
      <c r="K51" s="355">
        <v>2322</v>
      </c>
      <c r="L51" s="355">
        <v>1997</v>
      </c>
      <c r="M51" s="356">
        <v>1861</v>
      </c>
    </row>
    <row r="52" spans="2:13" ht="27.75" customHeight="1" x14ac:dyDescent="0.2">
      <c r="B52" s="1247"/>
      <c r="C52" s="1248"/>
      <c r="D52" s="103"/>
      <c r="E52" s="1251" t="s">
        <v>43</v>
      </c>
      <c r="F52" s="1251"/>
      <c r="G52" s="1251"/>
      <c r="H52" s="1252"/>
      <c r="I52" s="354">
        <v>24049</v>
      </c>
      <c r="J52" s="355">
        <v>23479</v>
      </c>
      <c r="K52" s="355">
        <v>22433</v>
      </c>
      <c r="L52" s="355">
        <v>21428</v>
      </c>
      <c r="M52" s="356">
        <v>20513</v>
      </c>
    </row>
    <row r="53" spans="2:13" ht="27.75" customHeight="1" thickBot="1" x14ac:dyDescent="0.25">
      <c r="B53" s="1258" t="s">
        <v>21</v>
      </c>
      <c r="C53" s="1259"/>
      <c r="D53" s="107"/>
      <c r="E53" s="1260" t="s">
        <v>44</v>
      </c>
      <c r="F53" s="1260"/>
      <c r="G53" s="1260"/>
      <c r="H53" s="1261"/>
      <c r="I53" s="357">
        <v>1924</v>
      </c>
      <c r="J53" s="358">
        <v>1357</v>
      </c>
      <c r="K53" s="358">
        <v>331</v>
      </c>
      <c r="L53" s="358">
        <v>-784</v>
      </c>
      <c r="M53" s="359">
        <v>-2515</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g1avwVbzlyDpNWC/qVgK3NF0vRnw0Ei6rxjLFajOADS0MbVD3ziKsFZ4aj8YY+woo3PGq3DNTKQXOvrugin9VA==" saltValue="LqPJs/k2HFKBvklLfMaf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565</v>
      </c>
      <c r="G54" s="116" t="s">
        <v>566</v>
      </c>
      <c r="H54" s="117" t="s">
        <v>567</v>
      </c>
    </row>
    <row r="55" spans="2:8" ht="52.5" customHeight="1" x14ac:dyDescent="0.2">
      <c r="B55" s="118"/>
      <c r="C55" s="1270" t="s">
        <v>47</v>
      </c>
      <c r="D55" s="1270"/>
      <c r="E55" s="1271"/>
      <c r="F55" s="119">
        <v>5509</v>
      </c>
      <c r="G55" s="119">
        <v>5650</v>
      </c>
      <c r="H55" s="120">
        <v>6241</v>
      </c>
    </row>
    <row r="56" spans="2:8" ht="52.5" customHeight="1" x14ac:dyDescent="0.2">
      <c r="B56" s="121"/>
      <c r="C56" s="1272" t="s">
        <v>48</v>
      </c>
      <c r="D56" s="1272"/>
      <c r="E56" s="1273"/>
      <c r="F56" s="122">
        <v>538</v>
      </c>
      <c r="G56" s="122">
        <v>538</v>
      </c>
      <c r="H56" s="123">
        <v>882</v>
      </c>
    </row>
    <row r="57" spans="2:8" ht="53.25" customHeight="1" x14ac:dyDescent="0.2">
      <c r="B57" s="121"/>
      <c r="C57" s="1274" t="s">
        <v>49</v>
      </c>
      <c r="D57" s="1274"/>
      <c r="E57" s="1275"/>
      <c r="F57" s="124">
        <v>3066</v>
      </c>
      <c r="G57" s="124">
        <v>3203</v>
      </c>
      <c r="H57" s="125">
        <v>3466</v>
      </c>
    </row>
    <row r="58" spans="2:8" ht="45.75" customHeight="1" x14ac:dyDescent="0.2">
      <c r="B58" s="126"/>
      <c r="C58" s="1262" t="s">
        <v>597</v>
      </c>
      <c r="D58" s="1263"/>
      <c r="E58" s="1264"/>
      <c r="F58" s="127">
        <v>1603</v>
      </c>
      <c r="G58" s="127">
        <v>1603</v>
      </c>
      <c r="H58" s="128">
        <v>1603</v>
      </c>
    </row>
    <row r="59" spans="2:8" ht="45.75" customHeight="1" x14ac:dyDescent="0.2">
      <c r="B59" s="126"/>
      <c r="C59" s="1262" t="s">
        <v>599</v>
      </c>
      <c r="D59" s="1263"/>
      <c r="E59" s="1264"/>
      <c r="F59" s="127">
        <v>428</v>
      </c>
      <c r="G59" s="127">
        <v>528</v>
      </c>
      <c r="H59" s="128">
        <v>728</v>
      </c>
    </row>
    <row r="60" spans="2:8" ht="45.75" customHeight="1" x14ac:dyDescent="0.2">
      <c r="B60" s="126"/>
      <c r="C60" s="1262" t="s">
        <v>598</v>
      </c>
      <c r="D60" s="1263"/>
      <c r="E60" s="1264"/>
      <c r="F60" s="127">
        <v>620</v>
      </c>
      <c r="G60" s="127">
        <v>657</v>
      </c>
      <c r="H60" s="128">
        <v>687</v>
      </c>
    </row>
    <row r="61" spans="2:8" ht="45.75" customHeight="1" x14ac:dyDescent="0.2">
      <c r="B61" s="126"/>
      <c r="C61" s="1262" t="s">
        <v>600</v>
      </c>
      <c r="D61" s="1263"/>
      <c r="E61" s="1264"/>
      <c r="F61" s="127">
        <v>185</v>
      </c>
      <c r="G61" s="127">
        <v>174</v>
      </c>
      <c r="H61" s="128">
        <v>162</v>
      </c>
    </row>
    <row r="62" spans="2:8" ht="45.75" customHeight="1" thickBot="1" x14ac:dyDescent="0.25">
      <c r="B62" s="129"/>
      <c r="C62" s="1265" t="s">
        <v>601</v>
      </c>
      <c r="D62" s="1266"/>
      <c r="E62" s="1267"/>
      <c r="F62" s="130">
        <v>86</v>
      </c>
      <c r="G62" s="130">
        <v>87</v>
      </c>
      <c r="H62" s="131">
        <v>109</v>
      </c>
    </row>
    <row r="63" spans="2:8" ht="52.5" customHeight="1" thickBot="1" x14ac:dyDescent="0.25">
      <c r="B63" s="132"/>
      <c r="C63" s="1268" t="s">
        <v>50</v>
      </c>
      <c r="D63" s="1268"/>
      <c r="E63" s="1269"/>
      <c r="F63" s="133">
        <v>9113</v>
      </c>
      <c r="G63" s="133">
        <v>9391</v>
      </c>
      <c r="H63" s="134">
        <v>10589</v>
      </c>
    </row>
    <row r="64" spans="2:8" ht="13" x14ac:dyDescent="0.2"/>
  </sheetData>
  <sheetProtection algorithmName="SHA-512" hashValue="47ALhFUgwrW6ecAa53hR19YVT18lyt3IzqXe6C2UqGQD3S8wuXqbMymWc1xEzr+wcr/D/bqYqpQ6w748LP4WPg==" saltValue="/yvEgdJYJ5ho2EbozhDP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0" customHeight="1" zeroHeight="1" x14ac:dyDescent="0.2"/>
  <cols>
    <col min="1" max="1" width="6.36328125" style="384" customWidth="1"/>
    <col min="2" max="107" width="2.453125" style="384" customWidth="1"/>
    <col min="108" max="108" width="6.08984375" style="386" customWidth="1"/>
    <col min="109" max="109" width="5.90625" style="385" customWidth="1"/>
    <col min="110" max="16384" width="8.6328125" style="384" hidden="1"/>
  </cols>
  <sheetData>
    <row r="1" spans="1:109" ht="42.75" customHeight="1" x14ac:dyDescent="0.2">
      <c r="A1" s="402"/>
      <c r="B1" s="401"/>
      <c r="DD1" s="384"/>
      <c r="DE1" s="384"/>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84"/>
      <c r="DE2" s="384"/>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84"/>
      <c r="DE3" s="384"/>
    </row>
    <row r="4" spans="1:109" s="255" customFormat="1" ht="13"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 x14ac:dyDescent="0.2">
      <c r="A15" s="384"/>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 x14ac:dyDescent="0.2">
      <c r="A16" s="384"/>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 x14ac:dyDescent="0.2">
      <c r="A17" s="384"/>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 x14ac:dyDescent="0.2">
      <c r="A18" s="384"/>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 x14ac:dyDescent="0.2">
      <c r="DD19" s="384"/>
      <c r="DE19" s="384"/>
    </row>
    <row r="20" spans="1:109" ht="13" x14ac:dyDescent="0.2">
      <c r="DD20" s="384"/>
      <c r="DE20" s="384"/>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84"/>
    </row>
    <row r="22" spans="1:109" ht="17.25" customHeight="1" x14ac:dyDescent="0.2">
      <c r="B22" s="385"/>
    </row>
    <row r="23" spans="1:109" ht="13" x14ac:dyDescent="0.2">
      <c r="B23" s="385"/>
    </row>
    <row r="24" spans="1:109" ht="13" x14ac:dyDescent="0.2">
      <c r="B24" s="385"/>
    </row>
    <row r="25" spans="1:109" ht="13" x14ac:dyDescent="0.2">
      <c r="B25" s="385"/>
    </row>
    <row r="26" spans="1:109" ht="13" x14ac:dyDescent="0.2">
      <c r="B26" s="385"/>
    </row>
    <row r="27" spans="1:109" ht="13" x14ac:dyDescent="0.2">
      <c r="B27" s="385"/>
    </row>
    <row r="28" spans="1:109" ht="13" x14ac:dyDescent="0.2">
      <c r="B28" s="385"/>
    </row>
    <row r="29" spans="1:109" ht="13" x14ac:dyDescent="0.2">
      <c r="B29" s="385"/>
    </row>
    <row r="30" spans="1:109" ht="13" x14ac:dyDescent="0.2">
      <c r="B30" s="385"/>
    </row>
    <row r="31" spans="1:109" ht="13" x14ac:dyDescent="0.2">
      <c r="B31" s="385"/>
    </row>
    <row r="32" spans="1:109" ht="13" x14ac:dyDescent="0.2">
      <c r="B32" s="385"/>
    </row>
    <row r="33" spans="2:109" ht="13" x14ac:dyDescent="0.2">
      <c r="B33" s="385"/>
    </row>
    <row r="34" spans="2:109" ht="13" x14ac:dyDescent="0.2">
      <c r="B34" s="385"/>
    </row>
    <row r="35" spans="2:109" ht="13" x14ac:dyDescent="0.2">
      <c r="B35" s="385"/>
    </row>
    <row r="36" spans="2:109" ht="13" x14ac:dyDescent="0.2">
      <c r="B36" s="385"/>
    </row>
    <row r="37" spans="2:109" ht="13" x14ac:dyDescent="0.2">
      <c r="B37" s="385"/>
    </row>
    <row r="38" spans="2:109" ht="13" x14ac:dyDescent="0.2">
      <c r="B38" s="385"/>
    </row>
    <row r="39" spans="2:109" ht="13" x14ac:dyDescent="0.2">
      <c r="B39" s="389"/>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388"/>
      <c r="AY39" s="388"/>
      <c r="AZ39" s="388"/>
      <c r="BA39" s="388"/>
      <c r="BB39" s="388"/>
      <c r="BC39" s="388"/>
      <c r="BD39" s="388"/>
      <c r="BE39" s="388"/>
      <c r="BF39" s="388"/>
      <c r="BG39" s="388"/>
      <c r="BH39" s="388"/>
      <c r="BI39" s="388"/>
      <c r="BJ39" s="388"/>
      <c r="BK39" s="388"/>
      <c r="BL39" s="388"/>
      <c r="BM39" s="388"/>
      <c r="BN39" s="388"/>
      <c r="BO39" s="388"/>
      <c r="BP39" s="388"/>
      <c r="BQ39" s="388"/>
      <c r="BR39" s="388"/>
      <c r="BS39" s="388"/>
      <c r="BT39" s="388"/>
      <c r="BU39" s="388"/>
      <c r="BV39" s="388"/>
      <c r="BW39" s="388"/>
      <c r="BX39" s="388"/>
      <c r="BY39" s="388"/>
      <c r="BZ39" s="388"/>
      <c r="CA39" s="388"/>
      <c r="CB39" s="388"/>
      <c r="CC39" s="388"/>
      <c r="CD39" s="388"/>
      <c r="CE39" s="388"/>
      <c r="CF39" s="388"/>
      <c r="CG39" s="388"/>
      <c r="CH39" s="388"/>
      <c r="CI39" s="388"/>
      <c r="CJ39" s="388"/>
      <c r="CK39" s="388"/>
      <c r="CL39" s="388"/>
      <c r="CM39" s="388"/>
      <c r="CN39" s="388"/>
      <c r="CO39" s="388"/>
      <c r="CP39" s="388"/>
      <c r="CQ39" s="388"/>
      <c r="CR39" s="388"/>
      <c r="CS39" s="388"/>
      <c r="CT39" s="388"/>
      <c r="CU39" s="388"/>
      <c r="CV39" s="388"/>
      <c r="CW39" s="388"/>
      <c r="CX39" s="388"/>
      <c r="CY39" s="388"/>
      <c r="CZ39" s="388"/>
      <c r="DA39" s="388"/>
      <c r="DB39" s="388"/>
      <c r="DC39" s="388"/>
      <c r="DD39" s="387"/>
    </row>
    <row r="40" spans="2:109" ht="13" x14ac:dyDescent="0.2">
      <c r="B40" s="394"/>
      <c r="DD40" s="394"/>
      <c r="DE40" s="384"/>
    </row>
    <row r="41" spans="2:109" ht="16.5" x14ac:dyDescent="0.2">
      <c r="B41" s="397" t="s">
        <v>611</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 x14ac:dyDescent="0.2">
      <c r="B42" s="385"/>
      <c r="G42" s="373"/>
      <c r="I42" s="372"/>
      <c r="J42" s="372"/>
      <c r="K42" s="372"/>
      <c r="AM42" s="373"/>
      <c r="AN42" s="373" t="s">
        <v>608</v>
      </c>
      <c r="AP42" s="372"/>
      <c r="AQ42" s="372"/>
      <c r="AR42" s="372"/>
      <c r="AY42" s="373"/>
      <c r="BA42" s="372"/>
      <c r="BB42" s="372"/>
      <c r="BC42" s="372"/>
      <c r="BK42" s="373"/>
      <c r="BM42" s="372"/>
      <c r="BN42" s="372"/>
      <c r="BO42" s="372"/>
      <c r="BW42" s="373"/>
      <c r="BY42" s="372"/>
      <c r="BZ42" s="372"/>
      <c r="CA42" s="372"/>
      <c r="CI42" s="373"/>
      <c r="CK42" s="372"/>
      <c r="CL42" s="372"/>
      <c r="CM42" s="372"/>
      <c r="CU42" s="373"/>
      <c r="CW42" s="372"/>
      <c r="CX42" s="372"/>
      <c r="CY42" s="372"/>
    </row>
    <row r="43" spans="2:109" ht="13.5" customHeight="1" x14ac:dyDescent="0.2">
      <c r="B43" s="385"/>
      <c r="AN43" s="1288" t="s">
        <v>613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8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8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8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8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85"/>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 x14ac:dyDescent="0.2">
      <c r="B49" s="385"/>
      <c r="AN49" s="384" t="s">
        <v>607</v>
      </c>
    </row>
    <row r="50" spans="1:109" ht="13" x14ac:dyDescent="0.2">
      <c r="B50" s="385"/>
      <c r="G50" s="1276"/>
      <c r="H50" s="1276"/>
      <c r="I50" s="1276"/>
      <c r="J50" s="1276"/>
      <c r="K50" s="370"/>
      <c r="L50" s="370"/>
      <c r="M50" s="369"/>
      <c r="N50" s="369"/>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9" t="s">
        <v>563</v>
      </c>
      <c r="BQ50" s="1279"/>
      <c r="BR50" s="1279"/>
      <c r="BS50" s="1279"/>
      <c r="BT50" s="1279"/>
      <c r="BU50" s="1279"/>
      <c r="BV50" s="1279"/>
      <c r="BW50" s="1279"/>
      <c r="BX50" s="1279" t="s">
        <v>564</v>
      </c>
      <c r="BY50" s="1279"/>
      <c r="BZ50" s="1279"/>
      <c r="CA50" s="1279"/>
      <c r="CB50" s="1279"/>
      <c r="CC50" s="1279"/>
      <c r="CD50" s="1279"/>
      <c r="CE50" s="1279"/>
      <c r="CF50" s="1279" t="s">
        <v>565</v>
      </c>
      <c r="CG50" s="1279"/>
      <c r="CH50" s="1279"/>
      <c r="CI50" s="1279"/>
      <c r="CJ50" s="1279"/>
      <c r="CK50" s="1279"/>
      <c r="CL50" s="1279"/>
      <c r="CM50" s="1279"/>
      <c r="CN50" s="1279" t="s">
        <v>566</v>
      </c>
      <c r="CO50" s="1279"/>
      <c r="CP50" s="1279"/>
      <c r="CQ50" s="1279"/>
      <c r="CR50" s="1279"/>
      <c r="CS50" s="1279"/>
      <c r="CT50" s="1279"/>
      <c r="CU50" s="1279"/>
      <c r="CV50" s="1279" t="s">
        <v>567</v>
      </c>
      <c r="CW50" s="1279"/>
      <c r="CX50" s="1279"/>
      <c r="CY50" s="1279"/>
      <c r="CZ50" s="1279"/>
      <c r="DA50" s="1279"/>
      <c r="DB50" s="1279"/>
      <c r="DC50" s="1279"/>
    </row>
    <row r="51" spans="1:109" ht="13.5" customHeight="1" x14ac:dyDescent="0.2">
      <c r="B51" s="385"/>
      <c r="G51" s="1287"/>
      <c r="H51" s="1287"/>
      <c r="I51" s="1297"/>
      <c r="J51" s="1297"/>
      <c r="K51" s="1281"/>
      <c r="L51" s="1281"/>
      <c r="M51" s="1281"/>
      <c r="N51" s="1281"/>
      <c r="AM51" s="368"/>
      <c r="AN51" s="1280" t="s">
        <v>606</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8">
        <v>15.1</v>
      </c>
      <c r="BQ51" s="1278"/>
      <c r="BR51" s="1278"/>
      <c r="BS51" s="1278"/>
      <c r="BT51" s="1278"/>
      <c r="BU51" s="1278"/>
      <c r="BV51" s="1278"/>
      <c r="BW51" s="1278"/>
      <c r="BX51" s="1278">
        <v>10.6</v>
      </c>
      <c r="BY51" s="1278"/>
      <c r="BZ51" s="1278"/>
      <c r="CA51" s="1278"/>
      <c r="CB51" s="1278"/>
      <c r="CC51" s="1278"/>
      <c r="CD51" s="1278"/>
      <c r="CE51" s="1278"/>
      <c r="CF51" s="1278">
        <v>2.5</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385"/>
      <c r="G52" s="1287"/>
      <c r="H52" s="1287"/>
      <c r="I52" s="1297"/>
      <c r="J52" s="1297"/>
      <c r="K52" s="1281"/>
      <c r="L52" s="1281"/>
      <c r="M52" s="1281"/>
      <c r="N52" s="1281"/>
      <c r="AM52" s="368"/>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72"/>
      <c r="B53" s="385"/>
      <c r="G53" s="1287"/>
      <c r="H53" s="1287"/>
      <c r="I53" s="1276"/>
      <c r="J53" s="1276"/>
      <c r="K53" s="1281"/>
      <c r="L53" s="1281"/>
      <c r="M53" s="1281"/>
      <c r="N53" s="1281"/>
      <c r="AM53" s="368"/>
      <c r="AN53" s="1280"/>
      <c r="AO53" s="1280"/>
      <c r="AP53" s="1280"/>
      <c r="AQ53" s="1280"/>
      <c r="AR53" s="1280"/>
      <c r="AS53" s="1280"/>
      <c r="AT53" s="1280"/>
      <c r="AU53" s="1280"/>
      <c r="AV53" s="1280"/>
      <c r="AW53" s="1280"/>
      <c r="AX53" s="1280"/>
      <c r="AY53" s="1280"/>
      <c r="AZ53" s="1280"/>
      <c r="BA53" s="1280"/>
      <c r="BB53" s="1280" t="s">
        <v>610</v>
      </c>
      <c r="BC53" s="1280"/>
      <c r="BD53" s="1280"/>
      <c r="BE53" s="1280"/>
      <c r="BF53" s="1280"/>
      <c r="BG53" s="1280"/>
      <c r="BH53" s="1280"/>
      <c r="BI53" s="1280"/>
      <c r="BJ53" s="1280"/>
      <c r="BK53" s="1280"/>
      <c r="BL53" s="1280"/>
      <c r="BM53" s="1280"/>
      <c r="BN53" s="1280"/>
      <c r="BO53" s="1280"/>
      <c r="BP53" s="1278">
        <v>52.7</v>
      </c>
      <c r="BQ53" s="1278"/>
      <c r="BR53" s="1278"/>
      <c r="BS53" s="1278"/>
      <c r="BT53" s="1278"/>
      <c r="BU53" s="1278"/>
      <c r="BV53" s="1278"/>
      <c r="BW53" s="1278"/>
      <c r="BX53" s="1278">
        <v>53.6</v>
      </c>
      <c r="BY53" s="1278"/>
      <c r="BZ53" s="1278"/>
      <c r="CA53" s="1278"/>
      <c r="CB53" s="1278"/>
      <c r="CC53" s="1278"/>
      <c r="CD53" s="1278"/>
      <c r="CE53" s="1278"/>
      <c r="CF53" s="1278">
        <v>55.4</v>
      </c>
      <c r="CG53" s="1278"/>
      <c r="CH53" s="1278"/>
      <c r="CI53" s="1278"/>
      <c r="CJ53" s="1278"/>
      <c r="CK53" s="1278"/>
      <c r="CL53" s="1278"/>
      <c r="CM53" s="1278"/>
      <c r="CN53" s="1278">
        <v>56.8</v>
      </c>
      <c r="CO53" s="1278"/>
      <c r="CP53" s="1278"/>
      <c r="CQ53" s="1278"/>
      <c r="CR53" s="1278"/>
      <c r="CS53" s="1278"/>
      <c r="CT53" s="1278"/>
      <c r="CU53" s="1278"/>
      <c r="CV53" s="1278">
        <v>58</v>
      </c>
      <c r="CW53" s="1278"/>
      <c r="CX53" s="1278"/>
      <c r="CY53" s="1278"/>
      <c r="CZ53" s="1278"/>
      <c r="DA53" s="1278"/>
      <c r="DB53" s="1278"/>
      <c r="DC53" s="1278"/>
    </row>
    <row r="54" spans="1:109" ht="13" x14ac:dyDescent="0.2">
      <c r="A54" s="372"/>
      <c r="B54" s="385"/>
      <c r="G54" s="1287"/>
      <c r="H54" s="1287"/>
      <c r="I54" s="1276"/>
      <c r="J54" s="1276"/>
      <c r="K54" s="1281"/>
      <c r="L54" s="1281"/>
      <c r="M54" s="1281"/>
      <c r="N54" s="1281"/>
      <c r="AM54" s="368"/>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72"/>
      <c r="B55" s="385"/>
      <c r="G55" s="1276"/>
      <c r="H55" s="1276"/>
      <c r="I55" s="1276"/>
      <c r="J55" s="1276"/>
      <c r="K55" s="1281"/>
      <c r="L55" s="1281"/>
      <c r="M55" s="1281"/>
      <c r="N55" s="1281"/>
      <c r="AN55" s="1279" t="s">
        <v>605</v>
      </c>
      <c r="AO55" s="1279"/>
      <c r="AP55" s="1279"/>
      <c r="AQ55" s="1279"/>
      <c r="AR55" s="1279"/>
      <c r="AS55" s="1279"/>
      <c r="AT55" s="1279"/>
      <c r="AU55" s="1279"/>
      <c r="AV55" s="1279"/>
      <c r="AW55" s="1279"/>
      <c r="AX55" s="1279"/>
      <c r="AY55" s="1279"/>
      <c r="AZ55" s="1279"/>
      <c r="BA55" s="1279"/>
      <c r="BB55" s="1280" t="s">
        <v>604</v>
      </c>
      <c r="BC55" s="1280"/>
      <c r="BD55" s="1280"/>
      <c r="BE55" s="1280"/>
      <c r="BF55" s="1280"/>
      <c r="BG55" s="1280"/>
      <c r="BH55" s="1280"/>
      <c r="BI55" s="1280"/>
      <c r="BJ55" s="1280"/>
      <c r="BK55" s="1280"/>
      <c r="BL55" s="1280"/>
      <c r="BM55" s="1280"/>
      <c r="BN55" s="1280"/>
      <c r="BO55" s="1280"/>
      <c r="BP55" s="1278">
        <v>31.3</v>
      </c>
      <c r="BQ55" s="1278"/>
      <c r="BR55" s="1278"/>
      <c r="BS55" s="1278"/>
      <c r="BT55" s="1278"/>
      <c r="BU55" s="1278"/>
      <c r="BV55" s="1278"/>
      <c r="BW55" s="1278"/>
      <c r="BX55" s="1278">
        <v>25.3</v>
      </c>
      <c r="BY55" s="1278"/>
      <c r="BZ55" s="1278"/>
      <c r="CA55" s="1278"/>
      <c r="CB55" s="1278"/>
      <c r="CC55" s="1278"/>
      <c r="CD55" s="1278"/>
      <c r="CE55" s="1278"/>
      <c r="CF55" s="1278">
        <v>25.5</v>
      </c>
      <c r="CG55" s="1278"/>
      <c r="CH55" s="1278"/>
      <c r="CI55" s="1278"/>
      <c r="CJ55" s="1278"/>
      <c r="CK55" s="1278"/>
      <c r="CL55" s="1278"/>
      <c r="CM55" s="1278"/>
      <c r="CN55" s="1278">
        <v>25.1</v>
      </c>
      <c r="CO55" s="1278"/>
      <c r="CP55" s="1278"/>
      <c r="CQ55" s="1278"/>
      <c r="CR55" s="1278"/>
      <c r="CS55" s="1278"/>
      <c r="CT55" s="1278"/>
      <c r="CU55" s="1278"/>
      <c r="CV55" s="1278">
        <v>18</v>
      </c>
      <c r="CW55" s="1278"/>
      <c r="CX55" s="1278"/>
      <c r="CY55" s="1278"/>
      <c r="CZ55" s="1278"/>
      <c r="DA55" s="1278"/>
      <c r="DB55" s="1278"/>
      <c r="DC55" s="1278"/>
    </row>
    <row r="56" spans="1:109" ht="13" x14ac:dyDescent="0.2">
      <c r="A56" s="372"/>
      <c r="B56" s="385"/>
      <c r="G56" s="1276"/>
      <c r="H56" s="1276"/>
      <c r="I56" s="1276"/>
      <c r="J56" s="1276"/>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72" customFormat="1" ht="13" x14ac:dyDescent="0.2">
      <c r="B57" s="377"/>
      <c r="G57" s="1276"/>
      <c r="H57" s="1276"/>
      <c r="I57" s="1282"/>
      <c r="J57" s="1282"/>
      <c r="K57" s="1281"/>
      <c r="L57" s="1281"/>
      <c r="M57" s="1281"/>
      <c r="N57" s="1281"/>
      <c r="AM57" s="384"/>
      <c r="AN57" s="1279"/>
      <c r="AO57" s="1279"/>
      <c r="AP57" s="1279"/>
      <c r="AQ57" s="1279"/>
      <c r="AR57" s="1279"/>
      <c r="AS57" s="1279"/>
      <c r="AT57" s="1279"/>
      <c r="AU57" s="1279"/>
      <c r="AV57" s="1279"/>
      <c r="AW57" s="1279"/>
      <c r="AX57" s="1279"/>
      <c r="AY57" s="1279"/>
      <c r="AZ57" s="1279"/>
      <c r="BA57" s="1279"/>
      <c r="BB57" s="1280" t="s">
        <v>610</v>
      </c>
      <c r="BC57" s="1280"/>
      <c r="BD57" s="1280"/>
      <c r="BE57" s="1280"/>
      <c r="BF57" s="1280"/>
      <c r="BG57" s="1280"/>
      <c r="BH57" s="1280"/>
      <c r="BI57" s="1280"/>
      <c r="BJ57" s="1280"/>
      <c r="BK57" s="1280"/>
      <c r="BL57" s="1280"/>
      <c r="BM57" s="1280"/>
      <c r="BN57" s="1280"/>
      <c r="BO57" s="1280"/>
      <c r="BP57" s="1278">
        <v>58.4</v>
      </c>
      <c r="BQ57" s="1278"/>
      <c r="BR57" s="1278"/>
      <c r="BS57" s="1278"/>
      <c r="BT57" s="1278"/>
      <c r="BU57" s="1278"/>
      <c r="BV57" s="1278"/>
      <c r="BW57" s="1278"/>
      <c r="BX57" s="1278">
        <v>59.7</v>
      </c>
      <c r="BY57" s="1278"/>
      <c r="BZ57" s="1278"/>
      <c r="CA57" s="1278"/>
      <c r="CB57" s="1278"/>
      <c r="CC57" s="1278"/>
      <c r="CD57" s="1278"/>
      <c r="CE57" s="1278"/>
      <c r="CF57" s="1278">
        <v>60.9</v>
      </c>
      <c r="CG57" s="1278"/>
      <c r="CH57" s="1278"/>
      <c r="CI57" s="1278"/>
      <c r="CJ57" s="1278"/>
      <c r="CK57" s="1278"/>
      <c r="CL57" s="1278"/>
      <c r="CM57" s="1278"/>
      <c r="CN57" s="1278">
        <v>61</v>
      </c>
      <c r="CO57" s="1278"/>
      <c r="CP57" s="1278"/>
      <c r="CQ57" s="1278"/>
      <c r="CR57" s="1278"/>
      <c r="CS57" s="1278"/>
      <c r="CT57" s="1278"/>
      <c r="CU57" s="1278"/>
      <c r="CV57" s="1278">
        <v>62.4</v>
      </c>
      <c r="CW57" s="1278"/>
      <c r="CX57" s="1278"/>
      <c r="CY57" s="1278"/>
      <c r="CZ57" s="1278"/>
      <c r="DA57" s="1278"/>
      <c r="DB57" s="1278"/>
      <c r="DC57" s="1278"/>
      <c r="DD57" s="382"/>
      <c r="DE57" s="377"/>
    </row>
    <row r="58" spans="1:109" s="372" customFormat="1" ht="13" x14ac:dyDescent="0.2">
      <c r="A58" s="384"/>
      <c r="B58" s="377"/>
      <c r="G58" s="1276"/>
      <c r="H58" s="1276"/>
      <c r="I58" s="1282"/>
      <c r="J58" s="1282"/>
      <c r="K58" s="1281"/>
      <c r="L58" s="1281"/>
      <c r="M58" s="1281"/>
      <c r="N58" s="1281"/>
      <c r="AM58" s="384"/>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2"/>
      <c r="DE58" s="377"/>
    </row>
    <row r="59" spans="1:109" s="372" customFormat="1" ht="13" x14ac:dyDescent="0.2">
      <c r="A59" s="384"/>
      <c r="B59" s="377"/>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77"/>
    </row>
    <row r="60" spans="1:109" s="372" customFormat="1" ht="13" x14ac:dyDescent="0.2">
      <c r="A60" s="384"/>
      <c r="B60" s="377"/>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77"/>
    </row>
    <row r="61" spans="1:109" s="372" customFormat="1" ht="13" x14ac:dyDescent="0.2">
      <c r="A61" s="384"/>
      <c r="B61" s="381"/>
      <c r="C61" s="380"/>
      <c r="D61" s="380"/>
      <c r="E61" s="380"/>
      <c r="F61" s="380"/>
      <c r="G61" s="380"/>
      <c r="H61" s="380"/>
      <c r="I61" s="380"/>
      <c r="J61" s="380"/>
      <c r="K61" s="380"/>
      <c r="L61" s="380"/>
      <c r="M61" s="379"/>
      <c r="N61" s="379"/>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79"/>
      <c r="AT61" s="379"/>
      <c r="AU61" s="380"/>
      <c r="AV61" s="380"/>
      <c r="AW61" s="380"/>
      <c r="AX61" s="380"/>
      <c r="AY61" s="380"/>
      <c r="AZ61" s="380"/>
      <c r="BA61" s="380"/>
      <c r="BB61" s="380"/>
      <c r="BC61" s="380"/>
      <c r="BD61" s="380"/>
      <c r="BE61" s="379"/>
      <c r="BF61" s="379"/>
      <c r="BG61" s="380"/>
      <c r="BH61" s="380"/>
      <c r="BI61" s="380"/>
      <c r="BJ61" s="380"/>
      <c r="BK61" s="380"/>
      <c r="BL61" s="380"/>
      <c r="BM61" s="380"/>
      <c r="BN61" s="380"/>
      <c r="BO61" s="380"/>
      <c r="BP61" s="380"/>
      <c r="BQ61" s="379"/>
      <c r="BR61" s="379"/>
      <c r="BS61" s="380"/>
      <c r="BT61" s="380"/>
      <c r="BU61" s="380"/>
      <c r="BV61" s="380"/>
      <c r="BW61" s="380"/>
      <c r="BX61" s="380"/>
      <c r="BY61" s="380"/>
      <c r="BZ61" s="380"/>
      <c r="CA61" s="380"/>
      <c r="CB61" s="380"/>
      <c r="CC61" s="379"/>
      <c r="CD61" s="379"/>
      <c r="CE61" s="380"/>
      <c r="CF61" s="380"/>
      <c r="CG61" s="380"/>
      <c r="CH61" s="380"/>
      <c r="CI61" s="380"/>
      <c r="CJ61" s="380"/>
      <c r="CK61" s="380"/>
      <c r="CL61" s="380"/>
      <c r="CM61" s="380"/>
      <c r="CN61" s="380"/>
      <c r="CO61" s="379"/>
      <c r="CP61" s="379"/>
      <c r="CQ61" s="380"/>
      <c r="CR61" s="380"/>
      <c r="CS61" s="380"/>
      <c r="CT61" s="380"/>
      <c r="CU61" s="380"/>
      <c r="CV61" s="380"/>
      <c r="CW61" s="380"/>
      <c r="CX61" s="380"/>
      <c r="CY61" s="380"/>
      <c r="CZ61" s="380"/>
      <c r="DA61" s="379"/>
      <c r="DB61" s="379"/>
      <c r="DC61" s="379"/>
      <c r="DD61" s="378"/>
      <c r="DE61" s="377"/>
    </row>
    <row r="62" spans="1:109" ht="13" x14ac:dyDescent="0.2">
      <c r="B62" s="394"/>
      <c r="C62" s="394"/>
      <c r="D62" s="394"/>
      <c r="E62" s="394"/>
      <c r="F62" s="394"/>
      <c r="G62" s="394"/>
      <c r="H62" s="394"/>
      <c r="I62" s="394"/>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394"/>
      <c r="AW62" s="394"/>
      <c r="AX62" s="394"/>
      <c r="AY62" s="394"/>
      <c r="AZ62" s="394"/>
      <c r="BA62" s="394"/>
      <c r="BB62" s="394"/>
      <c r="BC62" s="394"/>
      <c r="BD62" s="394"/>
      <c r="BE62" s="394"/>
      <c r="BF62" s="394"/>
      <c r="BG62" s="394"/>
      <c r="BH62" s="394"/>
      <c r="BI62" s="394"/>
      <c r="BJ62" s="394"/>
      <c r="BK62" s="394"/>
      <c r="BL62" s="394"/>
      <c r="BM62" s="394"/>
      <c r="BN62" s="394"/>
      <c r="BO62" s="394"/>
      <c r="BP62" s="394"/>
      <c r="BQ62" s="394"/>
      <c r="BR62" s="394"/>
      <c r="BS62" s="394"/>
      <c r="BT62" s="394"/>
      <c r="BU62" s="394"/>
      <c r="BV62" s="394"/>
      <c r="BW62" s="394"/>
      <c r="BX62" s="394"/>
      <c r="BY62" s="394"/>
      <c r="BZ62" s="394"/>
      <c r="CA62" s="394"/>
      <c r="CB62" s="394"/>
      <c r="CC62" s="394"/>
      <c r="CD62" s="394"/>
      <c r="CE62" s="394"/>
      <c r="CF62" s="394"/>
      <c r="CG62" s="394"/>
      <c r="CH62" s="394"/>
      <c r="CI62" s="394"/>
      <c r="CJ62" s="394"/>
      <c r="CK62" s="394"/>
      <c r="CL62" s="394"/>
      <c r="CM62" s="394"/>
      <c r="CN62" s="394"/>
      <c r="CO62" s="394"/>
      <c r="CP62" s="394"/>
      <c r="CQ62" s="394"/>
      <c r="CR62" s="394"/>
      <c r="CS62" s="394"/>
      <c r="CT62" s="394"/>
      <c r="CU62" s="394"/>
      <c r="CV62" s="394"/>
      <c r="CW62" s="394"/>
      <c r="CX62" s="394"/>
      <c r="CY62" s="394"/>
      <c r="CZ62" s="394"/>
      <c r="DA62" s="394"/>
      <c r="DB62" s="394"/>
      <c r="DC62" s="394"/>
      <c r="DD62" s="394"/>
      <c r="DE62" s="384"/>
    </row>
    <row r="63" spans="1:109" ht="16.5" x14ac:dyDescent="0.2">
      <c r="B63" s="376" t="s">
        <v>609</v>
      </c>
    </row>
    <row r="64" spans="1:109" ht="13" x14ac:dyDescent="0.2">
      <c r="B64" s="385"/>
      <c r="G64" s="373"/>
      <c r="I64" s="375"/>
      <c r="J64" s="375"/>
      <c r="K64" s="375"/>
      <c r="L64" s="375"/>
      <c r="M64" s="375"/>
      <c r="N64" s="374"/>
      <c r="AM64" s="373"/>
      <c r="AN64" s="373" t="s">
        <v>608</v>
      </c>
      <c r="AP64" s="372"/>
      <c r="AQ64" s="372"/>
      <c r="AR64" s="372"/>
      <c r="AY64" s="373"/>
      <c r="BA64" s="372"/>
      <c r="BB64" s="372"/>
      <c r="BC64" s="372"/>
      <c r="BK64" s="373"/>
      <c r="BM64" s="372"/>
      <c r="BN64" s="372"/>
      <c r="BO64" s="372"/>
      <c r="BW64" s="373"/>
      <c r="BY64" s="372"/>
      <c r="BZ64" s="372"/>
      <c r="CA64" s="372"/>
      <c r="CI64" s="373"/>
      <c r="CK64" s="372"/>
      <c r="CL64" s="372"/>
      <c r="CM64" s="372"/>
      <c r="CU64" s="373"/>
      <c r="CW64" s="372"/>
      <c r="CX64" s="372"/>
      <c r="CY64" s="372"/>
    </row>
    <row r="65" spans="2:107" ht="13" x14ac:dyDescent="0.2">
      <c r="B65" s="385"/>
      <c r="AN65" s="1288" t="s">
        <v>612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8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8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8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8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85"/>
      <c r="H70" s="393"/>
      <c r="I70" s="393"/>
      <c r="J70" s="391"/>
      <c r="K70" s="391"/>
      <c r="L70" s="390"/>
      <c r="M70" s="391"/>
      <c r="N70" s="390"/>
      <c r="AN70" s="368"/>
      <c r="AO70" s="368"/>
      <c r="AP70" s="368"/>
      <c r="AZ70" s="368"/>
      <c r="BA70" s="368"/>
      <c r="BB70" s="368"/>
      <c r="BL70" s="368"/>
      <c r="BM70" s="368"/>
      <c r="BN70" s="368"/>
      <c r="BX70" s="368"/>
      <c r="BY70" s="368"/>
      <c r="BZ70" s="368"/>
      <c r="CJ70" s="368"/>
      <c r="CK70" s="368"/>
      <c r="CL70" s="368"/>
      <c r="CV70" s="368"/>
      <c r="CW70" s="368"/>
      <c r="CX70" s="368"/>
    </row>
    <row r="71" spans="2:107" ht="13" x14ac:dyDescent="0.2">
      <c r="B71" s="385"/>
      <c r="G71" s="371"/>
      <c r="I71" s="392"/>
      <c r="J71" s="391"/>
      <c r="K71" s="391"/>
      <c r="L71" s="390"/>
      <c r="M71" s="391"/>
      <c r="N71" s="390"/>
      <c r="AM71" s="371"/>
      <c r="AN71" s="384" t="s">
        <v>607</v>
      </c>
    </row>
    <row r="72" spans="2:107" ht="13" x14ac:dyDescent="0.2">
      <c r="B72" s="385"/>
      <c r="G72" s="1276"/>
      <c r="H72" s="1276"/>
      <c r="I72" s="1276"/>
      <c r="J72" s="1276"/>
      <c r="K72" s="370"/>
      <c r="L72" s="370"/>
      <c r="M72" s="369"/>
      <c r="N72" s="369"/>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9" t="s">
        <v>563</v>
      </c>
      <c r="BQ72" s="1279"/>
      <c r="BR72" s="1279"/>
      <c r="BS72" s="1279"/>
      <c r="BT72" s="1279"/>
      <c r="BU72" s="1279"/>
      <c r="BV72" s="1279"/>
      <c r="BW72" s="1279"/>
      <c r="BX72" s="1279" t="s">
        <v>564</v>
      </c>
      <c r="BY72" s="1279"/>
      <c r="BZ72" s="1279"/>
      <c r="CA72" s="1279"/>
      <c r="CB72" s="1279"/>
      <c r="CC72" s="1279"/>
      <c r="CD72" s="1279"/>
      <c r="CE72" s="1279"/>
      <c r="CF72" s="1279" t="s">
        <v>565</v>
      </c>
      <c r="CG72" s="1279"/>
      <c r="CH72" s="1279"/>
      <c r="CI72" s="1279"/>
      <c r="CJ72" s="1279"/>
      <c r="CK72" s="1279"/>
      <c r="CL72" s="1279"/>
      <c r="CM72" s="1279"/>
      <c r="CN72" s="1279" t="s">
        <v>566</v>
      </c>
      <c r="CO72" s="1279"/>
      <c r="CP72" s="1279"/>
      <c r="CQ72" s="1279"/>
      <c r="CR72" s="1279"/>
      <c r="CS72" s="1279"/>
      <c r="CT72" s="1279"/>
      <c r="CU72" s="1279"/>
      <c r="CV72" s="1279" t="s">
        <v>567</v>
      </c>
      <c r="CW72" s="1279"/>
      <c r="CX72" s="1279"/>
      <c r="CY72" s="1279"/>
      <c r="CZ72" s="1279"/>
      <c r="DA72" s="1279"/>
      <c r="DB72" s="1279"/>
      <c r="DC72" s="1279"/>
    </row>
    <row r="73" spans="2:107" ht="13" x14ac:dyDescent="0.2">
      <c r="B73" s="385"/>
      <c r="G73" s="1287"/>
      <c r="H73" s="1287"/>
      <c r="I73" s="1287"/>
      <c r="J73" s="1287"/>
      <c r="K73" s="1277"/>
      <c r="L73" s="1277"/>
      <c r="M73" s="1277"/>
      <c r="N73" s="1277"/>
      <c r="AM73" s="368"/>
      <c r="AN73" s="1280" t="s">
        <v>606</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8">
        <v>15.1</v>
      </c>
      <c r="BQ73" s="1278"/>
      <c r="BR73" s="1278"/>
      <c r="BS73" s="1278"/>
      <c r="BT73" s="1278"/>
      <c r="BU73" s="1278"/>
      <c r="BV73" s="1278"/>
      <c r="BW73" s="1278"/>
      <c r="BX73" s="1278">
        <v>10.6</v>
      </c>
      <c r="BY73" s="1278"/>
      <c r="BZ73" s="1278"/>
      <c r="CA73" s="1278"/>
      <c r="CB73" s="1278"/>
      <c r="CC73" s="1278"/>
      <c r="CD73" s="1278"/>
      <c r="CE73" s="1278"/>
      <c r="CF73" s="1278">
        <v>2.5</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385"/>
      <c r="G74" s="1287"/>
      <c r="H74" s="1287"/>
      <c r="I74" s="1287"/>
      <c r="J74" s="1287"/>
      <c r="K74" s="1277"/>
      <c r="L74" s="1277"/>
      <c r="M74" s="1277"/>
      <c r="N74" s="1277"/>
      <c r="AM74" s="368"/>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85"/>
      <c r="G75" s="1287"/>
      <c r="H75" s="1287"/>
      <c r="I75" s="1276"/>
      <c r="J75" s="1276"/>
      <c r="K75" s="1281"/>
      <c r="L75" s="1281"/>
      <c r="M75" s="1281"/>
      <c r="N75" s="1281"/>
      <c r="AM75" s="368"/>
      <c r="AN75" s="1280"/>
      <c r="AO75" s="1280"/>
      <c r="AP75" s="1280"/>
      <c r="AQ75" s="1280"/>
      <c r="AR75" s="1280"/>
      <c r="AS75" s="1280"/>
      <c r="AT75" s="1280"/>
      <c r="AU75" s="1280"/>
      <c r="AV75" s="1280"/>
      <c r="AW75" s="1280"/>
      <c r="AX75" s="1280"/>
      <c r="AY75" s="1280"/>
      <c r="AZ75" s="1280"/>
      <c r="BA75" s="1280"/>
      <c r="BB75" s="1280" t="s">
        <v>603</v>
      </c>
      <c r="BC75" s="1280"/>
      <c r="BD75" s="1280"/>
      <c r="BE75" s="1280"/>
      <c r="BF75" s="1280"/>
      <c r="BG75" s="1280"/>
      <c r="BH75" s="1280"/>
      <c r="BI75" s="1280"/>
      <c r="BJ75" s="1280"/>
      <c r="BK75" s="1280"/>
      <c r="BL75" s="1280"/>
      <c r="BM75" s="1280"/>
      <c r="BN75" s="1280"/>
      <c r="BO75" s="1280"/>
      <c r="BP75" s="1278">
        <v>8</v>
      </c>
      <c r="BQ75" s="1278"/>
      <c r="BR75" s="1278"/>
      <c r="BS75" s="1278"/>
      <c r="BT75" s="1278"/>
      <c r="BU75" s="1278"/>
      <c r="BV75" s="1278"/>
      <c r="BW75" s="1278"/>
      <c r="BX75" s="1278">
        <v>8.1999999999999993</v>
      </c>
      <c r="BY75" s="1278"/>
      <c r="BZ75" s="1278"/>
      <c r="CA75" s="1278"/>
      <c r="CB75" s="1278"/>
      <c r="CC75" s="1278"/>
      <c r="CD75" s="1278"/>
      <c r="CE75" s="1278"/>
      <c r="CF75" s="1278">
        <v>8.3000000000000007</v>
      </c>
      <c r="CG75" s="1278"/>
      <c r="CH75" s="1278"/>
      <c r="CI75" s="1278"/>
      <c r="CJ75" s="1278"/>
      <c r="CK75" s="1278"/>
      <c r="CL75" s="1278"/>
      <c r="CM75" s="1278"/>
      <c r="CN75" s="1278">
        <v>8.4</v>
      </c>
      <c r="CO75" s="1278"/>
      <c r="CP75" s="1278"/>
      <c r="CQ75" s="1278"/>
      <c r="CR75" s="1278"/>
      <c r="CS75" s="1278"/>
      <c r="CT75" s="1278"/>
      <c r="CU75" s="1278"/>
      <c r="CV75" s="1278">
        <v>8.1</v>
      </c>
      <c r="CW75" s="1278"/>
      <c r="CX75" s="1278"/>
      <c r="CY75" s="1278"/>
      <c r="CZ75" s="1278"/>
      <c r="DA75" s="1278"/>
      <c r="DB75" s="1278"/>
      <c r="DC75" s="1278"/>
    </row>
    <row r="76" spans="2:107" ht="13" x14ac:dyDescent="0.2">
      <c r="B76" s="385"/>
      <c r="G76" s="1287"/>
      <c r="H76" s="1287"/>
      <c r="I76" s="1276"/>
      <c r="J76" s="1276"/>
      <c r="K76" s="1281"/>
      <c r="L76" s="1281"/>
      <c r="M76" s="1281"/>
      <c r="N76" s="1281"/>
      <c r="AM76" s="368"/>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85"/>
      <c r="G77" s="1276"/>
      <c r="H77" s="1276"/>
      <c r="I77" s="1276"/>
      <c r="J77" s="1276"/>
      <c r="K77" s="1277"/>
      <c r="L77" s="1277"/>
      <c r="M77" s="1277"/>
      <c r="N77" s="1277"/>
      <c r="AN77" s="1279" t="s">
        <v>605</v>
      </c>
      <c r="AO77" s="1279"/>
      <c r="AP77" s="1279"/>
      <c r="AQ77" s="1279"/>
      <c r="AR77" s="1279"/>
      <c r="AS77" s="1279"/>
      <c r="AT77" s="1279"/>
      <c r="AU77" s="1279"/>
      <c r="AV77" s="1279"/>
      <c r="AW77" s="1279"/>
      <c r="AX77" s="1279"/>
      <c r="AY77" s="1279"/>
      <c r="AZ77" s="1279"/>
      <c r="BA77" s="1279"/>
      <c r="BB77" s="1280" t="s">
        <v>604</v>
      </c>
      <c r="BC77" s="1280"/>
      <c r="BD77" s="1280"/>
      <c r="BE77" s="1280"/>
      <c r="BF77" s="1280"/>
      <c r="BG77" s="1280"/>
      <c r="BH77" s="1280"/>
      <c r="BI77" s="1280"/>
      <c r="BJ77" s="1280"/>
      <c r="BK77" s="1280"/>
      <c r="BL77" s="1280"/>
      <c r="BM77" s="1280"/>
      <c r="BN77" s="1280"/>
      <c r="BO77" s="1280"/>
      <c r="BP77" s="1278">
        <v>31.3</v>
      </c>
      <c r="BQ77" s="1278"/>
      <c r="BR77" s="1278"/>
      <c r="BS77" s="1278"/>
      <c r="BT77" s="1278"/>
      <c r="BU77" s="1278"/>
      <c r="BV77" s="1278"/>
      <c r="BW77" s="1278"/>
      <c r="BX77" s="1278">
        <v>25.3</v>
      </c>
      <c r="BY77" s="1278"/>
      <c r="BZ77" s="1278"/>
      <c r="CA77" s="1278"/>
      <c r="CB77" s="1278"/>
      <c r="CC77" s="1278"/>
      <c r="CD77" s="1278"/>
      <c r="CE77" s="1278"/>
      <c r="CF77" s="1278">
        <v>25.5</v>
      </c>
      <c r="CG77" s="1278"/>
      <c r="CH77" s="1278"/>
      <c r="CI77" s="1278"/>
      <c r="CJ77" s="1278"/>
      <c r="CK77" s="1278"/>
      <c r="CL77" s="1278"/>
      <c r="CM77" s="1278"/>
      <c r="CN77" s="1278">
        <v>25.1</v>
      </c>
      <c r="CO77" s="1278"/>
      <c r="CP77" s="1278"/>
      <c r="CQ77" s="1278"/>
      <c r="CR77" s="1278"/>
      <c r="CS77" s="1278"/>
      <c r="CT77" s="1278"/>
      <c r="CU77" s="1278"/>
      <c r="CV77" s="1278">
        <v>18</v>
      </c>
      <c r="CW77" s="1278"/>
      <c r="CX77" s="1278"/>
      <c r="CY77" s="1278"/>
      <c r="CZ77" s="1278"/>
      <c r="DA77" s="1278"/>
      <c r="DB77" s="1278"/>
      <c r="DC77" s="1278"/>
    </row>
    <row r="78" spans="2:107" ht="13" x14ac:dyDescent="0.2">
      <c r="B78" s="385"/>
      <c r="G78" s="1276"/>
      <c r="H78" s="1276"/>
      <c r="I78" s="1276"/>
      <c r="J78" s="1276"/>
      <c r="K78" s="1277"/>
      <c r="L78" s="1277"/>
      <c r="M78" s="1277"/>
      <c r="N78" s="1277"/>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85"/>
      <c r="G79" s="1276"/>
      <c r="H79" s="1276"/>
      <c r="I79" s="1282"/>
      <c r="J79" s="1282"/>
      <c r="K79" s="1283"/>
      <c r="L79" s="1283"/>
      <c r="M79" s="1283"/>
      <c r="N79" s="1283"/>
      <c r="AN79" s="1279"/>
      <c r="AO79" s="1279"/>
      <c r="AP79" s="1279"/>
      <c r="AQ79" s="1279"/>
      <c r="AR79" s="1279"/>
      <c r="AS79" s="1279"/>
      <c r="AT79" s="1279"/>
      <c r="AU79" s="1279"/>
      <c r="AV79" s="1279"/>
      <c r="AW79" s="1279"/>
      <c r="AX79" s="1279"/>
      <c r="AY79" s="1279"/>
      <c r="AZ79" s="1279"/>
      <c r="BA79" s="1279"/>
      <c r="BB79" s="1280" t="s">
        <v>603</v>
      </c>
      <c r="BC79" s="1280"/>
      <c r="BD79" s="1280"/>
      <c r="BE79" s="1280"/>
      <c r="BF79" s="1280"/>
      <c r="BG79" s="1280"/>
      <c r="BH79" s="1280"/>
      <c r="BI79" s="1280"/>
      <c r="BJ79" s="1280"/>
      <c r="BK79" s="1280"/>
      <c r="BL79" s="1280"/>
      <c r="BM79" s="1280"/>
      <c r="BN79" s="1280"/>
      <c r="BO79" s="1280"/>
      <c r="BP79" s="1278">
        <v>7.2</v>
      </c>
      <c r="BQ79" s="1278"/>
      <c r="BR79" s="1278"/>
      <c r="BS79" s="1278"/>
      <c r="BT79" s="1278"/>
      <c r="BU79" s="1278"/>
      <c r="BV79" s="1278"/>
      <c r="BW79" s="1278"/>
      <c r="BX79" s="1278">
        <v>6.9</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6.6</v>
      </c>
      <c r="CW79" s="1278"/>
      <c r="CX79" s="1278"/>
      <c r="CY79" s="1278"/>
      <c r="CZ79" s="1278"/>
      <c r="DA79" s="1278"/>
      <c r="DB79" s="1278"/>
      <c r="DC79" s="1278"/>
    </row>
    <row r="80" spans="2:107" ht="13" x14ac:dyDescent="0.2">
      <c r="B80" s="385"/>
      <c r="G80" s="1276"/>
      <c r="H80" s="1276"/>
      <c r="I80" s="1282"/>
      <c r="J80" s="1282"/>
      <c r="K80" s="1283"/>
      <c r="L80" s="1283"/>
      <c r="M80" s="1283"/>
      <c r="N80" s="1283"/>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85"/>
    </row>
    <row r="82" spans="2:109" ht="16.5" x14ac:dyDescent="0.2">
      <c r="B82" s="385"/>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 x14ac:dyDescent="0.2">
      <c r="B83" s="389"/>
      <c r="C83" s="388"/>
      <c r="D83" s="388"/>
      <c r="E83" s="388"/>
      <c r="F83" s="388"/>
      <c r="G83" s="388"/>
      <c r="H83" s="388"/>
      <c r="I83" s="388"/>
      <c r="J83" s="388"/>
      <c r="K83" s="388"/>
      <c r="L83" s="388"/>
      <c r="M83" s="388"/>
      <c r="N83" s="388"/>
      <c r="O83" s="388"/>
      <c r="P83" s="388"/>
      <c r="Q83" s="388"/>
      <c r="R83" s="388"/>
      <c r="S83" s="388"/>
      <c r="T83" s="388"/>
      <c r="U83" s="388"/>
      <c r="V83" s="388"/>
      <c r="W83" s="388"/>
      <c r="X83" s="388"/>
      <c r="Y83" s="388"/>
      <c r="Z83" s="388"/>
      <c r="AA83" s="388"/>
      <c r="AB83" s="388"/>
      <c r="AC83" s="388"/>
      <c r="AD83" s="388"/>
      <c r="AE83" s="388"/>
      <c r="AF83" s="388"/>
      <c r="AG83" s="388"/>
      <c r="AH83" s="388"/>
      <c r="AI83" s="388"/>
      <c r="AJ83" s="388"/>
      <c r="AK83" s="388"/>
      <c r="AL83" s="388"/>
      <c r="AM83" s="388"/>
      <c r="AN83" s="388"/>
      <c r="AO83" s="388"/>
      <c r="AP83" s="388"/>
      <c r="AQ83" s="388"/>
      <c r="AR83" s="388"/>
      <c r="AS83" s="388"/>
      <c r="AT83" s="388"/>
      <c r="AU83" s="388"/>
      <c r="AV83" s="388"/>
      <c r="AW83" s="388"/>
      <c r="AX83" s="388"/>
      <c r="AY83" s="388"/>
      <c r="AZ83" s="388"/>
      <c r="BA83" s="388"/>
      <c r="BB83" s="388"/>
      <c r="BC83" s="388"/>
      <c r="BD83" s="388"/>
      <c r="BE83" s="388"/>
      <c r="BF83" s="388"/>
      <c r="BG83" s="388"/>
      <c r="BH83" s="388"/>
      <c r="BI83" s="388"/>
      <c r="BJ83" s="388"/>
      <c r="BK83" s="388"/>
      <c r="BL83" s="388"/>
      <c r="BM83" s="388"/>
      <c r="BN83" s="388"/>
      <c r="BO83" s="388"/>
      <c r="BP83" s="388"/>
      <c r="BQ83" s="388"/>
      <c r="BR83" s="388"/>
      <c r="BS83" s="388"/>
      <c r="BT83" s="388"/>
      <c r="BU83" s="388"/>
      <c r="BV83" s="388"/>
      <c r="BW83" s="388"/>
      <c r="BX83" s="388"/>
      <c r="BY83" s="388"/>
      <c r="BZ83" s="388"/>
      <c r="CA83" s="388"/>
      <c r="CB83" s="388"/>
      <c r="CC83" s="388"/>
      <c r="CD83" s="388"/>
      <c r="CE83" s="388"/>
      <c r="CF83" s="388"/>
      <c r="CG83" s="388"/>
      <c r="CH83" s="388"/>
      <c r="CI83" s="388"/>
      <c r="CJ83" s="388"/>
      <c r="CK83" s="388"/>
      <c r="CL83" s="388"/>
      <c r="CM83" s="388"/>
      <c r="CN83" s="388"/>
      <c r="CO83" s="388"/>
      <c r="CP83" s="388"/>
      <c r="CQ83" s="388"/>
      <c r="CR83" s="388"/>
      <c r="CS83" s="388"/>
      <c r="CT83" s="388"/>
      <c r="CU83" s="388"/>
      <c r="CV83" s="388"/>
      <c r="CW83" s="388"/>
      <c r="CX83" s="388"/>
      <c r="CY83" s="388"/>
      <c r="CZ83" s="388"/>
      <c r="DA83" s="388"/>
      <c r="DB83" s="388"/>
      <c r="DC83" s="388"/>
      <c r="DD83" s="387"/>
    </row>
    <row r="84" spans="2:109" ht="13" x14ac:dyDescent="0.2">
      <c r="DD84" s="384"/>
      <c r="DE84" s="384"/>
    </row>
    <row r="85" spans="2:109" ht="13" x14ac:dyDescent="0.2">
      <c r="DD85" s="384"/>
      <c r="DE85" s="384"/>
    </row>
  </sheetData>
  <sheetProtection algorithmName="SHA-512" hashValue="v87i13kOlSwqEf9GSCizeSMP55UvQLwLh4Ogaq/fsvAGbUwVCZmIcPQeUZuQYmfo3clSADVHgAHDjmyWVeUqug==" saltValue="UuAt4F1ulK7J7qr+22s3P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BWkSOJ58DCEbYMtlAIaCHKoQgPwgeL2aGs1BWD+pNRBzLHBOYjKmo7WEgJgy/PN34fNcedEfFDtC7yWayilCkg==" saltValue="6/YH8lGmBz5dcFKTT/IJq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510</v>
      </c>
    </row>
  </sheetData>
  <sheetProtection algorithmName="SHA-512" hashValue="GPrQltvnf0aMN1ogD0Nk7a0dj12bLpFwNjXk+l3CorLwDr0aZN5yMxGKGVT2Rgn+Xl3Uq/RfI6Xw7MMw/Vb+LA==" saltValue="ByFoTu+JpeDTPYvyuWOa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560</v>
      </c>
      <c r="G2" s="148"/>
      <c r="H2" s="149"/>
    </row>
    <row r="3" spans="1:8" x14ac:dyDescent="0.2">
      <c r="A3" s="145" t="s">
        <v>553</v>
      </c>
      <c r="B3" s="150"/>
      <c r="C3" s="151"/>
      <c r="D3" s="152">
        <v>53708</v>
      </c>
      <c r="E3" s="153"/>
      <c r="F3" s="154">
        <v>54110</v>
      </c>
      <c r="G3" s="155"/>
      <c r="H3" s="156"/>
    </row>
    <row r="4" spans="1:8" x14ac:dyDescent="0.2">
      <c r="A4" s="157"/>
      <c r="B4" s="158"/>
      <c r="C4" s="159"/>
      <c r="D4" s="160">
        <v>27445</v>
      </c>
      <c r="E4" s="161"/>
      <c r="F4" s="162">
        <v>30620</v>
      </c>
      <c r="G4" s="163"/>
      <c r="H4" s="164"/>
    </row>
    <row r="5" spans="1:8" x14ac:dyDescent="0.2">
      <c r="A5" s="145" t="s">
        <v>555</v>
      </c>
      <c r="B5" s="150"/>
      <c r="C5" s="151"/>
      <c r="D5" s="152">
        <v>46641</v>
      </c>
      <c r="E5" s="153"/>
      <c r="F5" s="154">
        <v>54684</v>
      </c>
      <c r="G5" s="155"/>
      <c r="H5" s="156"/>
    </row>
    <row r="6" spans="1:8" x14ac:dyDescent="0.2">
      <c r="A6" s="157"/>
      <c r="B6" s="158"/>
      <c r="C6" s="159"/>
      <c r="D6" s="160">
        <v>22111</v>
      </c>
      <c r="E6" s="161"/>
      <c r="F6" s="162">
        <v>32829</v>
      </c>
      <c r="G6" s="163"/>
      <c r="H6" s="164"/>
    </row>
    <row r="7" spans="1:8" x14ac:dyDescent="0.2">
      <c r="A7" s="145" t="s">
        <v>556</v>
      </c>
      <c r="B7" s="150"/>
      <c r="C7" s="151"/>
      <c r="D7" s="152">
        <v>31808</v>
      </c>
      <c r="E7" s="153"/>
      <c r="F7" s="154">
        <v>62383</v>
      </c>
      <c r="G7" s="155"/>
      <c r="H7" s="156"/>
    </row>
    <row r="8" spans="1:8" x14ac:dyDescent="0.2">
      <c r="A8" s="157"/>
      <c r="B8" s="158"/>
      <c r="C8" s="159"/>
      <c r="D8" s="160">
        <v>13672</v>
      </c>
      <c r="E8" s="161"/>
      <c r="F8" s="162">
        <v>35325</v>
      </c>
      <c r="G8" s="163"/>
      <c r="H8" s="164"/>
    </row>
    <row r="9" spans="1:8" x14ac:dyDescent="0.2">
      <c r="A9" s="145" t="s">
        <v>557</v>
      </c>
      <c r="B9" s="150"/>
      <c r="C9" s="151"/>
      <c r="D9" s="152">
        <v>34322</v>
      </c>
      <c r="E9" s="153"/>
      <c r="F9" s="154">
        <v>63812</v>
      </c>
      <c r="G9" s="155"/>
      <c r="H9" s="156"/>
    </row>
    <row r="10" spans="1:8" x14ac:dyDescent="0.2">
      <c r="A10" s="157"/>
      <c r="B10" s="158"/>
      <c r="C10" s="159"/>
      <c r="D10" s="160">
        <v>13648</v>
      </c>
      <c r="E10" s="161"/>
      <c r="F10" s="162">
        <v>33848</v>
      </c>
      <c r="G10" s="163"/>
      <c r="H10" s="164"/>
    </row>
    <row r="11" spans="1:8" x14ac:dyDescent="0.2">
      <c r="A11" s="145" t="s">
        <v>558</v>
      </c>
      <c r="B11" s="150"/>
      <c r="C11" s="151"/>
      <c r="D11" s="152">
        <v>38901</v>
      </c>
      <c r="E11" s="153"/>
      <c r="F11" s="154">
        <v>54225</v>
      </c>
      <c r="G11" s="155"/>
      <c r="H11" s="156"/>
    </row>
    <row r="12" spans="1:8" x14ac:dyDescent="0.2">
      <c r="A12" s="157"/>
      <c r="B12" s="158"/>
      <c r="C12" s="165"/>
      <c r="D12" s="160">
        <v>16585</v>
      </c>
      <c r="E12" s="161"/>
      <c r="F12" s="162">
        <v>27337</v>
      </c>
      <c r="G12" s="163"/>
      <c r="H12" s="164"/>
    </row>
    <row r="13" spans="1:8" x14ac:dyDescent="0.2">
      <c r="A13" s="145"/>
      <c r="B13" s="150"/>
      <c r="C13" s="166"/>
      <c r="D13" s="167">
        <v>41076</v>
      </c>
      <c r="E13" s="168"/>
      <c r="F13" s="169">
        <v>57843</v>
      </c>
      <c r="G13" s="170"/>
      <c r="H13" s="156"/>
    </row>
    <row r="14" spans="1:8" x14ac:dyDescent="0.2">
      <c r="A14" s="157"/>
      <c r="B14" s="158"/>
      <c r="C14" s="159"/>
      <c r="D14" s="160">
        <v>18692</v>
      </c>
      <c r="E14" s="161"/>
      <c r="F14" s="162">
        <v>31992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5.45</v>
      </c>
      <c r="C19" s="171">
        <f>ROUND(VALUE(SUBSTITUTE(実質収支比率等に係る経年分析!G$48,"▲","-")),2)</f>
        <v>5.32</v>
      </c>
      <c r="D19" s="171">
        <f>ROUND(VALUE(SUBSTITUTE(実質収支比率等に係る経年分析!H$48,"▲","-")),2)</f>
        <v>5.76</v>
      </c>
      <c r="E19" s="171">
        <f>ROUND(VALUE(SUBSTITUTE(実質収支比率等に係る経年分析!I$48,"▲","-")),2)</f>
        <v>7.52</v>
      </c>
      <c r="F19" s="171">
        <f>ROUND(VALUE(SUBSTITUTE(実質収支比率等に係る経年分析!J$48,"▲","-")),2)</f>
        <v>8.77</v>
      </c>
    </row>
    <row r="20" spans="1:11" x14ac:dyDescent="0.2">
      <c r="A20" s="171" t="s">
        <v>54</v>
      </c>
      <c r="B20" s="171">
        <f>ROUND(VALUE(SUBSTITUTE(実質収支比率等に係る経年分析!F$47,"▲","-")),2)</f>
        <v>33.24</v>
      </c>
      <c r="C20" s="171">
        <f>ROUND(VALUE(SUBSTITUTE(実質収支比率等に係る経年分析!G$47,"▲","-")),2)</f>
        <v>33.950000000000003</v>
      </c>
      <c r="D20" s="171">
        <f>ROUND(VALUE(SUBSTITUTE(実質収支比率等に係る経年分析!H$47,"▲","-")),2)</f>
        <v>36.26</v>
      </c>
      <c r="E20" s="171">
        <f>ROUND(VALUE(SUBSTITUTE(実質収支比率等に係る経年分析!I$47,"▲","-")),2)</f>
        <v>36.340000000000003</v>
      </c>
      <c r="F20" s="171">
        <f>ROUND(VALUE(SUBSTITUTE(実質収支比率等に係る経年分析!J$47,"▲","-")),2)</f>
        <v>38.619999999999997</v>
      </c>
    </row>
    <row r="21" spans="1:11" x14ac:dyDescent="0.2">
      <c r="A21" s="171" t="s">
        <v>55</v>
      </c>
      <c r="B21" s="171">
        <f>IF(ISNUMBER(VALUE(SUBSTITUTE(実質収支比率等に係る経年分析!F$49,"▲","-"))),ROUND(VALUE(SUBSTITUTE(実質収支比率等に係る経年分析!F$49,"▲","-")),2),NA())</f>
        <v>-5.18</v>
      </c>
      <c r="C21" s="171">
        <f>IF(ISNUMBER(VALUE(SUBSTITUTE(実質収支比率等に係る経年分析!G$49,"▲","-"))),ROUND(VALUE(SUBSTITUTE(実質収支比率等に係る経年分析!G$49,"▲","-")),2),NA())</f>
        <v>-2.13</v>
      </c>
      <c r="D21" s="171">
        <f>IF(ISNUMBER(VALUE(SUBSTITUTE(実質収支比率等に係る経年分析!H$49,"▲","-"))),ROUND(VALUE(SUBSTITUTE(実質収支比率等に係る経年分析!H$49,"▲","-")),2),NA())</f>
        <v>0.5</v>
      </c>
      <c r="E21" s="171">
        <f>IF(ISNUMBER(VALUE(SUBSTITUTE(実質収支比率等に係る経年分析!I$49,"▲","-"))),ROUND(VALUE(SUBSTITUTE(実質収支比率等に係る経年分析!I$49,"▲","-")),2),NA())</f>
        <v>-0.03</v>
      </c>
      <c r="F21" s="171">
        <f>IF(ISNUMBER(VALUE(SUBSTITUTE(実質収支比率等に係る経年分析!J$49,"▲","-"))),ROUND(VALUE(SUBSTITUTE(実質収支比率等に係る経年分析!J$49,"▲","-")),2),NA())</f>
        <v>1.54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0.27</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2">
      <c r="A30" s="172" t="str">
        <f>IF(連結実質赤字比率に係る赤字・黒字の構成分析!C$40="",NA(),連結実質赤字比率に係る赤字・黒字の構成分析!C$40)</f>
        <v>介護サービス事業会計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2">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0.13</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0.86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1.27</v>
      </c>
    </row>
    <row r="34" spans="1:16" x14ac:dyDescent="0.2">
      <c r="A34" s="172" t="str">
        <f>IF(連結実質赤字比率に係る赤字・黒字の構成分析!C$36="",NA(),連結実質赤字比率に係る赤字・黒字の構成分析!C$36)</f>
        <v>病院事業会計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2.2200000000000002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2.21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4.6399999999999997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5.29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7.52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8.76</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14.46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11.95</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2605</v>
      </c>
      <c r="E42" s="173"/>
      <c r="F42" s="173"/>
      <c r="G42" s="173">
        <f>'実質公債費比率（分子）の構造'!L$52</f>
        <v>2563</v>
      </c>
      <c r="H42" s="173"/>
      <c r="I42" s="173"/>
      <c r="J42" s="173">
        <f>'実質公債費比率（分子）の構造'!M$52</f>
        <v>2520</v>
      </c>
      <c r="K42" s="173"/>
      <c r="L42" s="173"/>
      <c r="M42" s="173">
        <f>'実質公債費比率（分子）の構造'!N$52</f>
        <v>2476</v>
      </c>
      <c r="N42" s="173"/>
      <c r="O42" s="173"/>
      <c r="P42" s="173">
        <f>'実質公債費比率（分子）の構造'!O$52</f>
        <v>2430</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v>
      </c>
      <c r="O44" s="173"/>
      <c r="P44" s="173"/>
    </row>
    <row r="45" spans="1:16" x14ac:dyDescent="0.2">
      <c r="A45" s="173" t="s">
        <v>65</v>
      </c>
      <c r="B45" s="173">
        <f>'実質公債費比率（分子）の構造'!K$49</f>
        <v>36</v>
      </c>
      <c r="C45" s="173"/>
      <c r="D45" s="173"/>
      <c r="E45" s="173">
        <f>'実質公債費比率（分子）の構造'!L$49</f>
        <v>42</v>
      </c>
      <c r="F45" s="173"/>
      <c r="G45" s="173"/>
      <c r="H45" s="173">
        <f>'実質公債費比率（分子）の構造'!M$49</f>
        <v>43</v>
      </c>
      <c r="I45" s="173"/>
      <c r="J45" s="173"/>
      <c r="K45" s="173">
        <f>'実質公債費比率（分子）の構造'!N$49</f>
        <v>50</v>
      </c>
      <c r="L45" s="173"/>
      <c r="M45" s="173"/>
      <c r="N45" s="173">
        <f>'実質公債費比率（分子）の構造'!O$49</f>
        <v>51</v>
      </c>
      <c r="O45" s="173"/>
      <c r="P45" s="173"/>
    </row>
    <row r="46" spans="1:16" x14ac:dyDescent="0.2">
      <c r="A46" s="173" t="s">
        <v>66</v>
      </c>
      <c r="B46" s="173">
        <f>'実質公債費比率（分子）の構造'!K$48</f>
        <v>596</v>
      </c>
      <c r="C46" s="173"/>
      <c r="D46" s="173"/>
      <c r="E46" s="173">
        <f>'実質公債費比率（分子）の構造'!L$48</f>
        <v>607</v>
      </c>
      <c r="F46" s="173"/>
      <c r="G46" s="173"/>
      <c r="H46" s="173">
        <f>'実質公債費比率（分子）の構造'!M$48</f>
        <v>597</v>
      </c>
      <c r="I46" s="173"/>
      <c r="J46" s="173"/>
      <c r="K46" s="173">
        <f>'実質公債費比率（分子）の構造'!N$48</f>
        <v>576</v>
      </c>
      <c r="L46" s="173"/>
      <c r="M46" s="173"/>
      <c r="N46" s="173">
        <f>'実質公債費比率（分子）の構造'!O$48</f>
        <v>552</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2986</v>
      </c>
      <c r="C49" s="173"/>
      <c r="D49" s="173"/>
      <c r="E49" s="173">
        <f>'実質公債費比率（分子）の構造'!L$45</f>
        <v>2967</v>
      </c>
      <c r="F49" s="173"/>
      <c r="G49" s="173"/>
      <c r="H49" s="173">
        <f>'実質公債費比率（分子）の構造'!M$45</f>
        <v>3011</v>
      </c>
      <c r="I49" s="173"/>
      <c r="J49" s="173"/>
      <c r="K49" s="173">
        <f>'実質公債費比率（分子）の構造'!N$45</f>
        <v>2935</v>
      </c>
      <c r="L49" s="173"/>
      <c r="M49" s="173"/>
      <c r="N49" s="173">
        <f>'実質公債費比率（分子）の構造'!O$45</f>
        <v>2861</v>
      </c>
      <c r="O49" s="173"/>
      <c r="P49" s="173"/>
    </row>
    <row r="50" spans="1:16" x14ac:dyDescent="0.2">
      <c r="A50" s="173" t="s">
        <v>70</v>
      </c>
      <c r="B50" s="173" t="e">
        <f>NA()</f>
        <v>#N/A</v>
      </c>
      <c r="C50" s="173">
        <f>IF(ISNUMBER('実質公債費比率（分子）の構造'!K$53),'実質公債費比率（分子）の構造'!K$53,NA())</f>
        <v>1015</v>
      </c>
      <c r="D50" s="173" t="e">
        <f>NA()</f>
        <v>#N/A</v>
      </c>
      <c r="E50" s="173" t="e">
        <f>NA()</f>
        <v>#N/A</v>
      </c>
      <c r="F50" s="173">
        <f>IF(ISNUMBER('実質公債費比率（分子）の構造'!L$53),'実質公債費比率（分子）の構造'!L$53,NA())</f>
        <v>1054</v>
      </c>
      <c r="G50" s="173" t="e">
        <f>NA()</f>
        <v>#N/A</v>
      </c>
      <c r="H50" s="173" t="e">
        <f>NA()</f>
        <v>#N/A</v>
      </c>
      <c r="I50" s="173">
        <f>IF(ISNUMBER('実質公債費比率（分子）の構造'!M$53),'実質公債費比率（分子）の構造'!M$53,NA())</f>
        <v>1132</v>
      </c>
      <c r="J50" s="173" t="e">
        <f>NA()</f>
        <v>#N/A</v>
      </c>
      <c r="K50" s="173" t="e">
        <f>NA()</f>
        <v>#N/A</v>
      </c>
      <c r="L50" s="173">
        <f>IF(ISNUMBER('実質公債費比率（分子）の構造'!N$53),'実質公債費比率（分子）の構造'!N$53,NA())</f>
        <v>1086</v>
      </c>
      <c r="M50" s="173" t="e">
        <f>NA()</f>
        <v>#N/A</v>
      </c>
      <c r="N50" s="173" t="e">
        <f>NA()</f>
        <v>#N/A</v>
      </c>
      <c r="O50" s="173">
        <f>IF(ISNUMBER('実質公債費比率（分子）の構造'!O$53),'実質公債費比率（分子）の構造'!O$53,NA())</f>
        <v>1035</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24049</v>
      </c>
      <c r="E56" s="172"/>
      <c r="F56" s="172"/>
      <c r="G56" s="172">
        <f>'将来負担比率（分子）の構造'!J$52</f>
        <v>23479</v>
      </c>
      <c r="H56" s="172"/>
      <c r="I56" s="172"/>
      <c r="J56" s="172">
        <f>'将来負担比率（分子）の構造'!K$52</f>
        <v>22433</v>
      </c>
      <c r="K56" s="172"/>
      <c r="L56" s="172"/>
      <c r="M56" s="172">
        <f>'将来負担比率（分子）の構造'!L$52</f>
        <v>21428</v>
      </c>
      <c r="N56" s="172"/>
      <c r="O56" s="172"/>
      <c r="P56" s="172">
        <f>'将来負担比率（分子）の構造'!M$52</f>
        <v>20513</v>
      </c>
    </row>
    <row r="57" spans="1:16" x14ac:dyDescent="0.2">
      <c r="A57" s="172" t="s">
        <v>42</v>
      </c>
      <c r="B57" s="172"/>
      <c r="C57" s="172"/>
      <c r="D57" s="172">
        <f>'将来負担比率（分子）の構造'!I$51</f>
        <v>2907</v>
      </c>
      <c r="E57" s="172"/>
      <c r="F57" s="172"/>
      <c r="G57" s="172">
        <f>'将来負担比率（分子）の構造'!J$51</f>
        <v>2600</v>
      </c>
      <c r="H57" s="172"/>
      <c r="I57" s="172"/>
      <c r="J57" s="172">
        <f>'将来負担比率（分子）の構造'!K$51</f>
        <v>2322</v>
      </c>
      <c r="K57" s="172"/>
      <c r="L57" s="172"/>
      <c r="M57" s="172">
        <f>'将来負担比率（分子）の構造'!L$51</f>
        <v>1997</v>
      </c>
      <c r="N57" s="172"/>
      <c r="O57" s="172"/>
      <c r="P57" s="172">
        <f>'将来負担比率（分子）の構造'!M$51</f>
        <v>1861</v>
      </c>
    </row>
    <row r="58" spans="1:16" x14ac:dyDescent="0.2">
      <c r="A58" s="172" t="s">
        <v>41</v>
      </c>
      <c r="B58" s="172"/>
      <c r="C58" s="172"/>
      <c r="D58" s="172">
        <f>'将来負担比率（分子）の構造'!I$50</f>
        <v>7263</v>
      </c>
      <c r="E58" s="172"/>
      <c r="F58" s="172"/>
      <c r="G58" s="172">
        <f>'将来負担比率（分子）の構造'!J$50</f>
        <v>7493</v>
      </c>
      <c r="H58" s="172"/>
      <c r="I58" s="172"/>
      <c r="J58" s="172">
        <f>'将来負担比率（分子）の構造'!K$50</f>
        <v>7928</v>
      </c>
      <c r="K58" s="172"/>
      <c r="L58" s="172"/>
      <c r="M58" s="172">
        <f>'将来負担比率（分子）の構造'!L$50</f>
        <v>8276</v>
      </c>
      <c r="N58" s="172"/>
      <c r="O58" s="172"/>
      <c r="P58" s="172">
        <f>'将来負担比率（分子）の構造'!M$50</f>
        <v>9805</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451</v>
      </c>
      <c r="C61" s="172"/>
      <c r="D61" s="172"/>
      <c r="E61" s="172">
        <f>'将来負担比率（分子）の構造'!J$46</f>
        <v>252</v>
      </c>
      <c r="F61" s="172"/>
      <c r="G61" s="172"/>
      <c r="H61" s="172">
        <f>'将来負担比率（分子）の構造'!K$46</f>
        <v>258</v>
      </c>
      <c r="I61" s="172"/>
      <c r="J61" s="172"/>
      <c r="K61" s="172">
        <f>'将来負担比率（分子）の構造'!L$46</f>
        <v>262</v>
      </c>
      <c r="L61" s="172"/>
      <c r="M61" s="172"/>
      <c r="N61" s="172">
        <f>'将来負担比率（分子）の構造'!M$46</f>
        <v>252</v>
      </c>
      <c r="O61" s="172"/>
      <c r="P61" s="172"/>
    </row>
    <row r="62" spans="1:16" x14ac:dyDescent="0.2">
      <c r="A62" s="172" t="s">
        <v>35</v>
      </c>
      <c r="B62" s="172">
        <f>'将来負担比率（分子）の構造'!I$45</f>
        <v>3065</v>
      </c>
      <c r="C62" s="172"/>
      <c r="D62" s="172"/>
      <c r="E62" s="172">
        <f>'将来負担比率（分子）の構造'!J$45</f>
        <v>2935</v>
      </c>
      <c r="F62" s="172"/>
      <c r="G62" s="172"/>
      <c r="H62" s="172">
        <f>'将来負担比率（分子）の構造'!K$45</f>
        <v>2923</v>
      </c>
      <c r="I62" s="172"/>
      <c r="J62" s="172"/>
      <c r="K62" s="172">
        <f>'将来負担比率（分子）の構造'!L$45</f>
        <v>2825</v>
      </c>
      <c r="L62" s="172"/>
      <c r="M62" s="172"/>
      <c r="N62" s="172">
        <f>'将来負担比率（分子）の構造'!M$45</f>
        <v>2832</v>
      </c>
      <c r="O62" s="172"/>
      <c r="P62" s="172"/>
    </row>
    <row r="63" spans="1:16" x14ac:dyDescent="0.2">
      <c r="A63" s="172" t="s">
        <v>34</v>
      </c>
      <c r="B63" s="172">
        <f>'将来負担比率（分子）の構造'!I$44</f>
        <v>286</v>
      </c>
      <c r="C63" s="172"/>
      <c r="D63" s="172"/>
      <c r="E63" s="172">
        <f>'将来負担比率（分子）の構造'!J$44</f>
        <v>272</v>
      </c>
      <c r="F63" s="172"/>
      <c r="G63" s="172"/>
      <c r="H63" s="172">
        <f>'将来負担比率（分子）の構造'!K$44</f>
        <v>248</v>
      </c>
      <c r="I63" s="172"/>
      <c r="J63" s="172"/>
      <c r="K63" s="172">
        <f>'将来負担比率（分子）の構造'!L$44</f>
        <v>246</v>
      </c>
      <c r="L63" s="172"/>
      <c r="M63" s="172"/>
      <c r="N63" s="172">
        <f>'将来負担比率（分子）の構造'!M$44</f>
        <v>205</v>
      </c>
      <c r="O63" s="172"/>
      <c r="P63" s="172"/>
    </row>
    <row r="64" spans="1:16" x14ac:dyDescent="0.2">
      <c r="A64" s="172" t="s">
        <v>33</v>
      </c>
      <c r="B64" s="172">
        <f>'将来負担比率（分子）の構造'!I$43</f>
        <v>6746</v>
      </c>
      <c r="C64" s="172"/>
      <c r="D64" s="172"/>
      <c r="E64" s="172">
        <f>'将来負担比率（分子）の構造'!J$43</f>
        <v>6575</v>
      </c>
      <c r="F64" s="172"/>
      <c r="G64" s="172"/>
      <c r="H64" s="172">
        <f>'将来負担比率（分子）の構造'!K$43</f>
        <v>6283</v>
      </c>
      <c r="I64" s="172"/>
      <c r="J64" s="172"/>
      <c r="K64" s="172">
        <f>'将来負担比率（分子）の構造'!L$43</f>
        <v>5794</v>
      </c>
      <c r="L64" s="172"/>
      <c r="M64" s="172"/>
      <c r="N64" s="172">
        <f>'将来負担比率（分子）の構造'!M$43</f>
        <v>5660</v>
      </c>
      <c r="O64" s="172"/>
      <c r="P64" s="172"/>
    </row>
    <row r="65" spans="1:16" x14ac:dyDescent="0.2">
      <c r="A65" s="172" t="s">
        <v>32</v>
      </c>
      <c r="B65" s="172">
        <f>'将来負担比率（分子）の構造'!I$42</f>
        <v>104</v>
      </c>
      <c r="C65" s="172"/>
      <c r="D65" s="172"/>
      <c r="E65" s="172">
        <f>'将来負担比率（分子）の構造'!J$42</f>
        <v>103</v>
      </c>
      <c r="F65" s="172"/>
      <c r="G65" s="172"/>
      <c r="H65" s="172">
        <f>'将来負担比率（分子）の構造'!K$42</f>
        <v>88</v>
      </c>
      <c r="I65" s="172"/>
      <c r="J65" s="172"/>
      <c r="K65" s="172">
        <f>'将来負担比率（分子）の構造'!L$42</f>
        <v>87</v>
      </c>
      <c r="L65" s="172"/>
      <c r="M65" s="172"/>
      <c r="N65" s="172">
        <f>'将来負担比率（分子）の構造'!M$42</f>
        <v>86</v>
      </c>
      <c r="O65" s="172"/>
      <c r="P65" s="172"/>
    </row>
    <row r="66" spans="1:16" x14ac:dyDescent="0.2">
      <c r="A66" s="172" t="s">
        <v>31</v>
      </c>
      <c r="B66" s="172">
        <f>'将来負担比率（分子）の構造'!I$41</f>
        <v>25492</v>
      </c>
      <c r="C66" s="172"/>
      <c r="D66" s="172"/>
      <c r="E66" s="172">
        <f>'将来負担比率（分子）の構造'!J$41</f>
        <v>24792</v>
      </c>
      <c r="F66" s="172"/>
      <c r="G66" s="172"/>
      <c r="H66" s="172">
        <f>'将来負担比率（分子）の構造'!K$41</f>
        <v>23214</v>
      </c>
      <c r="I66" s="172"/>
      <c r="J66" s="172"/>
      <c r="K66" s="172">
        <f>'将来負担比率（分子）の構造'!L$41</f>
        <v>21703</v>
      </c>
      <c r="L66" s="172"/>
      <c r="M66" s="172"/>
      <c r="N66" s="172">
        <f>'将来負担比率（分子）の構造'!M$41</f>
        <v>20629</v>
      </c>
      <c r="O66" s="172"/>
      <c r="P66" s="172"/>
    </row>
    <row r="67" spans="1:16" x14ac:dyDescent="0.2">
      <c r="A67" s="172" t="s">
        <v>74</v>
      </c>
      <c r="B67" s="172" t="e">
        <f>NA()</f>
        <v>#N/A</v>
      </c>
      <c r="C67" s="172">
        <f>IF(ISNUMBER('将来負担比率（分子）の構造'!I$53), IF('将来負担比率（分子）の構造'!I$53 &lt; 0, 0, '将来負担比率（分子）の構造'!I$53), NA())</f>
        <v>1924</v>
      </c>
      <c r="D67" s="172" t="e">
        <f>NA()</f>
        <v>#N/A</v>
      </c>
      <c r="E67" s="172" t="e">
        <f>NA()</f>
        <v>#N/A</v>
      </c>
      <c r="F67" s="172">
        <f>IF(ISNUMBER('将来負担比率（分子）の構造'!J$53), IF('将来負担比率（分子）の構造'!J$53 &lt; 0, 0, '将来負担比率（分子）の構造'!J$53), NA())</f>
        <v>1357</v>
      </c>
      <c r="G67" s="172" t="e">
        <f>NA()</f>
        <v>#N/A</v>
      </c>
      <c r="H67" s="172" t="e">
        <f>NA()</f>
        <v>#N/A</v>
      </c>
      <c r="I67" s="172">
        <f>IF(ISNUMBER('将来負担比率（分子）の構造'!K$53), IF('将来負担比率（分子）の構造'!K$53 &lt; 0, 0, '将来負担比率（分子）の構造'!K$53), NA())</f>
        <v>331</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5509</v>
      </c>
      <c r="C72" s="176">
        <f>基金残高に係る経年分析!G55</f>
        <v>5650</v>
      </c>
      <c r="D72" s="176">
        <f>基金残高に係る経年分析!H55</f>
        <v>6241</v>
      </c>
    </row>
    <row r="73" spans="1:16" x14ac:dyDescent="0.2">
      <c r="A73" s="175" t="s">
        <v>77</v>
      </c>
      <c r="B73" s="176">
        <f>基金残高に係る経年分析!F56</f>
        <v>538</v>
      </c>
      <c r="C73" s="176">
        <f>基金残高に係る経年分析!G56</f>
        <v>538</v>
      </c>
      <c r="D73" s="176">
        <f>基金残高に係る経年分析!H56</f>
        <v>882</v>
      </c>
    </row>
    <row r="74" spans="1:16" x14ac:dyDescent="0.2">
      <c r="A74" s="175" t="s">
        <v>78</v>
      </c>
      <c r="B74" s="176">
        <f>基金残高に係る経年分析!F57</f>
        <v>3066</v>
      </c>
      <c r="C74" s="176">
        <f>基金残高に係る経年分析!G57</f>
        <v>3203</v>
      </c>
      <c r="D74" s="176">
        <f>基金残高に係る経年分析!H57</f>
        <v>3466</v>
      </c>
    </row>
  </sheetData>
  <sheetProtection algorithmName="SHA-512" hashValue="9QUMoJ27027EranUN3wqYJEcyp27G3zMxW4wSOg6tLHqWsXbCIwzEQpO5YvJa4AJy/T2N9iw41fdJy5y2SCVpg==" saltValue="Ie7Kjdn8C4L/YXBcyXB/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225</v>
      </c>
      <c r="C5" s="731"/>
      <c r="D5" s="731"/>
      <c r="E5" s="731"/>
      <c r="F5" s="731"/>
      <c r="G5" s="731"/>
      <c r="H5" s="731"/>
      <c r="I5" s="731"/>
      <c r="J5" s="731"/>
      <c r="K5" s="731"/>
      <c r="L5" s="731"/>
      <c r="M5" s="731"/>
      <c r="N5" s="731"/>
      <c r="O5" s="731"/>
      <c r="P5" s="731"/>
      <c r="Q5" s="732"/>
      <c r="R5" s="717">
        <v>10134084</v>
      </c>
      <c r="S5" s="718"/>
      <c r="T5" s="718"/>
      <c r="U5" s="718"/>
      <c r="V5" s="718"/>
      <c r="W5" s="718"/>
      <c r="X5" s="718"/>
      <c r="Y5" s="761"/>
      <c r="Z5" s="779">
        <v>36.6</v>
      </c>
      <c r="AA5" s="779"/>
      <c r="AB5" s="779"/>
      <c r="AC5" s="779"/>
      <c r="AD5" s="780">
        <v>9922113</v>
      </c>
      <c r="AE5" s="780"/>
      <c r="AF5" s="780"/>
      <c r="AG5" s="780"/>
      <c r="AH5" s="780"/>
      <c r="AI5" s="780"/>
      <c r="AJ5" s="780"/>
      <c r="AK5" s="780"/>
      <c r="AL5" s="762">
        <v>63.5</v>
      </c>
      <c r="AM5" s="735"/>
      <c r="AN5" s="735"/>
      <c r="AO5" s="763"/>
      <c r="AP5" s="730" t="s">
        <v>226</v>
      </c>
      <c r="AQ5" s="731"/>
      <c r="AR5" s="731"/>
      <c r="AS5" s="731"/>
      <c r="AT5" s="731"/>
      <c r="AU5" s="731"/>
      <c r="AV5" s="731"/>
      <c r="AW5" s="731"/>
      <c r="AX5" s="731"/>
      <c r="AY5" s="731"/>
      <c r="AZ5" s="731"/>
      <c r="BA5" s="731"/>
      <c r="BB5" s="731"/>
      <c r="BC5" s="731"/>
      <c r="BD5" s="731"/>
      <c r="BE5" s="731"/>
      <c r="BF5" s="732"/>
      <c r="BG5" s="664">
        <v>9915962</v>
      </c>
      <c r="BH5" s="665"/>
      <c r="BI5" s="665"/>
      <c r="BJ5" s="665"/>
      <c r="BK5" s="665"/>
      <c r="BL5" s="665"/>
      <c r="BM5" s="665"/>
      <c r="BN5" s="666"/>
      <c r="BO5" s="691">
        <v>97.8</v>
      </c>
      <c r="BP5" s="691"/>
      <c r="BQ5" s="691"/>
      <c r="BR5" s="691"/>
      <c r="BS5" s="692">
        <v>557162</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219</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351999</v>
      </c>
      <c r="S6" s="665"/>
      <c r="T6" s="665"/>
      <c r="U6" s="665"/>
      <c r="V6" s="665"/>
      <c r="W6" s="665"/>
      <c r="X6" s="665"/>
      <c r="Y6" s="666"/>
      <c r="Z6" s="691">
        <v>1.3</v>
      </c>
      <c r="AA6" s="691"/>
      <c r="AB6" s="691"/>
      <c r="AC6" s="691"/>
      <c r="AD6" s="692">
        <v>351999</v>
      </c>
      <c r="AE6" s="692"/>
      <c r="AF6" s="692"/>
      <c r="AG6" s="692"/>
      <c r="AH6" s="692"/>
      <c r="AI6" s="692"/>
      <c r="AJ6" s="692"/>
      <c r="AK6" s="692"/>
      <c r="AL6" s="667">
        <v>2.2999999999999998</v>
      </c>
      <c r="AM6" s="668"/>
      <c r="AN6" s="668"/>
      <c r="AO6" s="693"/>
      <c r="AP6" s="661" t="s">
        <v>231</v>
      </c>
      <c r="AQ6" s="662"/>
      <c r="AR6" s="662"/>
      <c r="AS6" s="662"/>
      <c r="AT6" s="662"/>
      <c r="AU6" s="662"/>
      <c r="AV6" s="662"/>
      <c r="AW6" s="662"/>
      <c r="AX6" s="662"/>
      <c r="AY6" s="662"/>
      <c r="AZ6" s="662"/>
      <c r="BA6" s="662"/>
      <c r="BB6" s="662"/>
      <c r="BC6" s="662"/>
      <c r="BD6" s="662"/>
      <c r="BE6" s="662"/>
      <c r="BF6" s="663"/>
      <c r="BG6" s="664">
        <v>9915962</v>
      </c>
      <c r="BH6" s="665"/>
      <c r="BI6" s="665"/>
      <c r="BJ6" s="665"/>
      <c r="BK6" s="665"/>
      <c r="BL6" s="665"/>
      <c r="BM6" s="665"/>
      <c r="BN6" s="666"/>
      <c r="BO6" s="691">
        <v>97.8</v>
      </c>
      <c r="BP6" s="691"/>
      <c r="BQ6" s="691"/>
      <c r="BR6" s="691"/>
      <c r="BS6" s="692">
        <v>557162</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213762</v>
      </c>
      <c r="CS6" s="665"/>
      <c r="CT6" s="665"/>
      <c r="CU6" s="665"/>
      <c r="CV6" s="665"/>
      <c r="CW6" s="665"/>
      <c r="CX6" s="665"/>
      <c r="CY6" s="666"/>
      <c r="CZ6" s="762">
        <v>0.8</v>
      </c>
      <c r="DA6" s="735"/>
      <c r="DB6" s="735"/>
      <c r="DC6" s="765"/>
      <c r="DD6" s="670" t="s">
        <v>125</v>
      </c>
      <c r="DE6" s="665"/>
      <c r="DF6" s="665"/>
      <c r="DG6" s="665"/>
      <c r="DH6" s="665"/>
      <c r="DI6" s="665"/>
      <c r="DJ6" s="665"/>
      <c r="DK6" s="665"/>
      <c r="DL6" s="665"/>
      <c r="DM6" s="665"/>
      <c r="DN6" s="665"/>
      <c r="DO6" s="665"/>
      <c r="DP6" s="666"/>
      <c r="DQ6" s="670">
        <v>213752</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5302</v>
      </c>
      <c r="S7" s="665"/>
      <c r="T7" s="665"/>
      <c r="U7" s="665"/>
      <c r="V7" s="665"/>
      <c r="W7" s="665"/>
      <c r="X7" s="665"/>
      <c r="Y7" s="666"/>
      <c r="Z7" s="691">
        <v>0</v>
      </c>
      <c r="AA7" s="691"/>
      <c r="AB7" s="691"/>
      <c r="AC7" s="691"/>
      <c r="AD7" s="692">
        <v>5302</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4809623</v>
      </c>
      <c r="BH7" s="665"/>
      <c r="BI7" s="665"/>
      <c r="BJ7" s="665"/>
      <c r="BK7" s="665"/>
      <c r="BL7" s="665"/>
      <c r="BM7" s="665"/>
      <c r="BN7" s="666"/>
      <c r="BO7" s="691">
        <v>47.5</v>
      </c>
      <c r="BP7" s="691"/>
      <c r="BQ7" s="691"/>
      <c r="BR7" s="691"/>
      <c r="BS7" s="692">
        <v>557162</v>
      </c>
      <c r="BT7" s="692"/>
      <c r="BU7" s="692"/>
      <c r="BV7" s="692"/>
      <c r="BW7" s="692"/>
      <c r="BX7" s="692"/>
      <c r="BY7" s="692"/>
      <c r="BZ7" s="692"/>
      <c r="CA7" s="692"/>
      <c r="CB7" s="750"/>
      <c r="CD7" s="706" t="s">
        <v>235</v>
      </c>
      <c r="CE7" s="703"/>
      <c r="CF7" s="703"/>
      <c r="CG7" s="703"/>
      <c r="CH7" s="703"/>
      <c r="CI7" s="703"/>
      <c r="CJ7" s="703"/>
      <c r="CK7" s="703"/>
      <c r="CL7" s="703"/>
      <c r="CM7" s="703"/>
      <c r="CN7" s="703"/>
      <c r="CO7" s="703"/>
      <c r="CP7" s="703"/>
      <c r="CQ7" s="704"/>
      <c r="CR7" s="664">
        <v>3064972</v>
      </c>
      <c r="CS7" s="665"/>
      <c r="CT7" s="665"/>
      <c r="CU7" s="665"/>
      <c r="CV7" s="665"/>
      <c r="CW7" s="665"/>
      <c r="CX7" s="665"/>
      <c r="CY7" s="666"/>
      <c r="CZ7" s="691">
        <v>11.7</v>
      </c>
      <c r="DA7" s="691"/>
      <c r="DB7" s="691"/>
      <c r="DC7" s="691"/>
      <c r="DD7" s="670">
        <v>46077</v>
      </c>
      <c r="DE7" s="665"/>
      <c r="DF7" s="665"/>
      <c r="DG7" s="665"/>
      <c r="DH7" s="665"/>
      <c r="DI7" s="665"/>
      <c r="DJ7" s="665"/>
      <c r="DK7" s="665"/>
      <c r="DL7" s="665"/>
      <c r="DM7" s="665"/>
      <c r="DN7" s="665"/>
      <c r="DO7" s="665"/>
      <c r="DP7" s="666"/>
      <c r="DQ7" s="670">
        <v>2863425</v>
      </c>
      <c r="DR7" s="665"/>
      <c r="DS7" s="665"/>
      <c r="DT7" s="665"/>
      <c r="DU7" s="665"/>
      <c r="DV7" s="665"/>
      <c r="DW7" s="665"/>
      <c r="DX7" s="665"/>
      <c r="DY7" s="665"/>
      <c r="DZ7" s="665"/>
      <c r="EA7" s="665"/>
      <c r="EB7" s="665"/>
      <c r="EC7" s="705"/>
    </row>
    <row r="8" spans="2:143" ht="11.25" customHeight="1" x14ac:dyDescent="0.2">
      <c r="B8" s="661" t="s">
        <v>236</v>
      </c>
      <c r="C8" s="662"/>
      <c r="D8" s="662"/>
      <c r="E8" s="662"/>
      <c r="F8" s="662"/>
      <c r="G8" s="662"/>
      <c r="H8" s="662"/>
      <c r="I8" s="662"/>
      <c r="J8" s="662"/>
      <c r="K8" s="662"/>
      <c r="L8" s="662"/>
      <c r="M8" s="662"/>
      <c r="N8" s="662"/>
      <c r="O8" s="662"/>
      <c r="P8" s="662"/>
      <c r="Q8" s="663"/>
      <c r="R8" s="664">
        <v>42828</v>
      </c>
      <c r="S8" s="665"/>
      <c r="T8" s="665"/>
      <c r="U8" s="665"/>
      <c r="V8" s="665"/>
      <c r="W8" s="665"/>
      <c r="X8" s="665"/>
      <c r="Y8" s="666"/>
      <c r="Z8" s="691">
        <v>0.2</v>
      </c>
      <c r="AA8" s="691"/>
      <c r="AB8" s="691"/>
      <c r="AC8" s="691"/>
      <c r="AD8" s="692">
        <v>42828</v>
      </c>
      <c r="AE8" s="692"/>
      <c r="AF8" s="692"/>
      <c r="AG8" s="692"/>
      <c r="AH8" s="692"/>
      <c r="AI8" s="692"/>
      <c r="AJ8" s="692"/>
      <c r="AK8" s="692"/>
      <c r="AL8" s="667">
        <v>0.3</v>
      </c>
      <c r="AM8" s="668"/>
      <c r="AN8" s="668"/>
      <c r="AO8" s="693"/>
      <c r="AP8" s="661" t="s">
        <v>237</v>
      </c>
      <c r="AQ8" s="662"/>
      <c r="AR8" s="662"/>
      <c r="AS8" s="662"/>
      <c r="AT8" s="662"/>
      <c r="AU8" s="662"/>
      <c r="AV8" s="662"/>
      <c r="AW8" s="662"/>
      <c r="AX8" s="662"/>
      <c r="AY8" s="662"/>
      <c r="AZ8" s="662"/>
      <c r="BA8" s="662"/>
      <c r="BB8" s="662"/>
      <c r="BC8" s="662"/>
      <c r="BD8" s="662"/>
      <c r="BE8" s="662"/>
      <c r="BF8" s="663"/>
      <c r="BG8" s="664">
        <v>101784</v>
      </c>
      <c r="BH8" s="665"/>
      <c r="BI8" s="665"/>
      <c r="BJ8" s="665"/>
      <c r="BK8" s="665"/>
      <c r="BL8" s="665"/>
      <c r="BM8" s="665"/>
      <c r="BN8" s="666"/>
      <c r="BO8" s="691">
        <v>1</v>
      </c>
      <c r="BP8" s="691"/>
      <c r="BQ8" s="691"/>
      <c r="BR8" s="691"/>
      <c r="BS8" s="692" t="s">
        <v>125</v>
      </c>
      <c r="BT8" s="692"/>
      <c r="BU8" s="692"/>
      <c r="BV8" s="692"/>
      <c r="BW8" s="692"/>
      <c r="BX8" s="692"/>
      <c r="BY8" s="692"/>
      <c r="BZ8" s="692"/>
      <c r="CA8" s="692"/>
      <c r="CB8" s="750"/>
      <c r="CD8" s="706" t="s">
        <v>238</v>
      </c>
      <c r="CE8" s="703"/>
      <c r="CF8" s="703"/>
      <c r="CG8" s="703"/>
      <c r="CH8" s="703"/>
      <c r="CI8" s="703"/>
      <c r="CJ8" s="703"/>
      <c r="CK8" s="703"/>
      <c r="CL8" s="703"/>
      <c r="CM8" s="703"/>
      <c r="CN8" s="703"/>
      <c r="CO8" s="703"/>
      <c r="CP8" s="703"/>
      <c r="CQ8" s="704"/>
      <c r="CR8" s="664">
        <v>10063509</v>
      </c>
      <c r="CS8" s="665"/>
      <c r="CT8" s="665"/>
      <c r="CU8" s="665"/>
      <c r="CV8" s="665"/>
      <c r="CW8" s="665"/>
      <c r="CX8" s="665"/>
      <c r="CY8" s="666"/>
      <c r="CZ8" s="691">
        <v>38.4</v>
      </c>
      <c r="DA8" s="691"/>
      <c r="DB8" s="691"/>
      <c r="DC8" s="691"/>
      <c r="DD8" s="670">
        <v>184204</v>
      </c>
      <c r="DE8" s="665"/>
      <c r="DF8" s="665"/>
      <c r="DG8" s="665"/>
      <c r="DH8" s="665"/>
      <c r="DI8" s="665"/>
      <c r="DJ8" s="665"/>
      <c r="DK8" s="665"/>
      <c r="DL8" s="665"/>
      <c r="DM8" s="665"/>
      <c r="DN8" s="665"/>
      <c r="DO8" s="665"/>
      <c r="DP8" s="666"/>
      <c r="DQ8" s="670">
        <v>4594717</v>
      </c>
      <c r="DR8" s="665"/>
      <c r="DS8" s="665"/>
      <c r="DT8" s="665"/>
      <c r="DU8" s="665"/>
      <c r="DV8" s="665"/>
      <c r="DW8" s="665"/>
      <c r="DX8" s="665"/>
      <c r="DY8" s="665"/>
      <c r="DZ8" s="665"/>
      <c r="EA8" s="665"/>
      <c r="EB8" s="665"/>
      <c r="EC8" s="705"/>
    </row>
    <row r="9" spans="2:143" ht="11.25" customHeight="1" x14ac:dyDescent="0.2">
      <c r="B9" s="661" t="s">
        <v>239</v>
      </c>
      <c r="C9" s="662"/>
      <c r="D9" s="662"/>
      <c r="E9" s="662"/>
      <c r="F9" s="662"/>
      <c r="G9" s="662"/>
      <c r="H9" s="662"/>
      <c r="I9" s="662"/>
      <c r="J9" s="662"/>
      <c r="K9" s="662"/>
      <c r="L9" s="662"/>
      <c r="M9" s="662"/>
      <c r="N9" s="662"/>
      <c r="O9" s="662"/>
      <c r="P9" s="662"/>
      <c r="Q9" s="663"/>
      <c r="R9" s="664">
        <v>47369</v>
      </c>
      <c r="S9" s="665"/>
      <c r="T9" s="665"/>
      <c r="U9" s="665"/>
      <c r="V9" s="665"/>
      <c r="W9" s="665"/>
      <c r="X9" s="665"/>
      <c r="Y9" s="666"/>
      <c r="Z9" s="691">
        <v>0.2</v>
      </c>
      <c r="AA9" s="691"/>
      <c r="AB9" s="691"/>
      <c r="AC9" s="691"/>
      <c r="AD9" s="692">
        <v>47369</v>
      </c>
      <c r="AE9" s="692"/>
      <c r="AF9" s="692"/>
      <c r="AG9" s="692"/>
      <c r="AH9" s="692"/>
      <c r="AI9" s="692"/>
      <c r="AJ9" s="692"/>
      <c r="AK9" s="692"/>
      <c r="AL9" s="667">
        <v>0.3</v>
      </c>
      <c r="AM9" s="668"/>
      <c r="AN9" s="668"/>
      <c r="AO9" s="693"/>
      <c r="AP9" s="661" t="s">
        <v>240</v>
      </c>
      <c r="AQ9" s="662"/>
      <c r="AR9" s="662"/>
      <c r="AS9" s="662"/>
      <c r="AT9" s="662"/>
      <c r="AU9" s="662"/>
      <c r="AV9" s="662"/>
      <c r="AW9" s="662"/>
      <c r="AX9" s="662"/>
      <c r="AY9" s="662"/>
      <c r="AZ9" s="662"/>
      <c r="BA9" s="662"/>
      <c r="BB9" s="662"/>
      <c r="BC9" s="662"/>
      <c r="BD9" s="662"/>
      <c r="BE9" s="662"/>
      <c r="BF9" s="663"/>
      <c r="BG9" s="664">
        <v>2606085</v>
      </c>
      <c r="BH9" s="665"/>
      <c r="BI9" s="665"/>
      <c r="BJ9" s="665"/>
      <c r="BK9" s="665"/>
      <c r="BL9" s="665"/>
      <c r="BM9" s="665"/>
      <c r="BN9" s="666"/>
      <c r="BO9" s="691">
        <v>25.7</v>
      </c>
      <c r="BP9" s="691"/>
      <c r="BQ9" s="691"/>
      <c r="BR9" s="691"/>
      <c r="BS9" s="692" t="s">
        <v>125</v>
      </c>
      <c r="BT9" s="692"/>
      <c r="BU9" s="692"/>
      <c r="BV9" s="692"/>
      <c r="BW9" s="692"/>
      <c r="BX9" s="692"/>
      <c r="BY9" s="692"/>
      <c r="BZ9" s="692"/>
      <c r="CA9" s="692"/>
      <c r="CB9" s="750"/>
      <c r="CD9" s="706" t="s">
        <v>241</v>
      </c>
      <c r="CE9" s="703"/>
      <c r="CF9" s="703"/>
      <c r="CG9" s="703"/>
      <c r="CH9" s="703"/>
      <c r="CI9" s="703"/>
      <c r="CJ9" s="703"/>
      <c r="CK9" s="703"/>
      <c r="CL9" s="703"/>
      <c r="CM9" s="703"/>
      <c r="CN9" s="703"/>
      <c r="CO9" s="703"/>
      <c r="CP9" s="703"/>
      <c r="CQ9" s="704"/>
      <c r="CR9" s="664">
        <v>2725787</v>
      </c>
      <c r="CS9" s="665"/>
      <c r="CT9" s="665"/>
      <c r="CU9" s="665"/>
      <c r="CV9" s="665"/>
      <c r="CW9" s="665"/>
      <c r="CX9" s="665"/>
      <c r="CY9" s="666"/>
      <c r="CZ9" s="691">
        <v>10.4</v>
      </c>
      <c r="DA9" s="691"/>
      <c r="DB9" s="691"/>
      <c r="DC9" s="691"/>
      <c r="DD9" s="670">
        <v>118044</v>
      </c>
      <c r="DE9" s="665"/>
      <c r="DF9" s="665"/>
      <c r="DG9" s="665"/>
      <c r="DH9" s="665"/>
      <c r="DI9" s="665"/>
      <c r="DJ9" s="665"/>
      <c r="DK9" s="665"/>
      <c r="DL9" s="665"/>
      <c r="DM9" s="665"/>
      <c r="DN9" s="665"/>
      <c r="DO9" s="665"/>
      <c r="DP9" s="666"/>
      <c r="DQ9" s="670">
        <v>2069160</v>
      </c>
      <c r="DR9" s="665"/>
      <c r="DS9" s="665"/>
      <c r="DT9" s="665"/>
      <c r="DU9" s="665"/>
      <c r="DV9" s="665"/>
      <c r="DW9" s="665"/>
      <c r="DX9" s="665"/>
      <c r="DY9" s="665"/>
      <c r="DZ9" s="665"/>
      <c r="EA9" s="665"/>
      <c r="EB9" s="665"/>
      <c r="EC9" s="705"/>
    </row>
    <row r="10" spans="2:143" ht="11.25" customHeight="1" x14ac:dyDescent="0.2">
      <c r="B10" s="661" t="s">
        <v>242</v>
      </c>
      <c r="C10" s="662"/>
      <c r="D10" s="662"/>
      <c r="E10" s="662"/>
      <c r="F10" s="662"/>
      <c r="G10" s="662"/>
      <c r="H10" s="662"/>
      <c r="I10" s="662"/>
      <c r="J10" s="662"/>
      <c r="K10" s="662"/>
      <c r="L10" s="662"/>
      <c r="M10" s="662"/>
      <c r="N10" s="662"/>
      <c r="O10" s="662"/>
      <c r="P10" s="662"/>
      <c r="Q10" s="663"/>
      <c r="R10" s="664" t="s">
        <v>125</v>
      </c>
      <c r="S10" s="665"/>
      <c r="T10" s="665"/>
      <c r="U10" s="665"/>
      <c r="V10" s="665"/>
      <c r="W10" s="665"/>
      <c r="X10" s="665"/>
      <c r="Y10" s="666"/>
      <c r="Z10" s="691" t="s">
        <v>125</v>
      </c>
      <c r="AA10" s="691"/>
      <c r="AB10" s="691"/>
      <c r="AC10" s="691"/>
      <c r="AD10" s="692" t="s">
        <v>125</v>
      </c>
      <c r="AE10" s="692"/>
      <c r="AF10" s="692"/>
      <c r="AG10" s="692"/>
      <c r="AH10" s="692"/>
      <c r="AI10" s="692"/>
      <c r="AJ10" s="692"/>
      <c r="AK10" s="692"/>
      <c r="AL10" s="667" t="s">
        <v>125</v>
      </c>
      <c r="AM10" s="668"/>
      <c r="AN10" s="668"/>
      <c r="AO10" s="693"/>
      <c r="AP10" s="661" t="s">
        <v>243</v>
      </c>
      <c r="AQ10" s="662"/>
      <c r="AR10" s="662"/>
      <c r="AS10" s="662"/>
      <c r="AT10" s="662"/>
      <c r="AU10" s="662"/>
      <c r="AV10" s="662"/>
      <c r="AW10" s="662"/>
      <c r="AX10" s="662"/>
      <c r="AY10" s="662"/>
      <c r="AZ10" s="662"/>
      <c r="BA10" s="662"/>
      <c r="BB10" s="662"/>
      <c r="BC10" s="662"/>
      <c r="BD10" s="662"/>
      <c r="BE10" s="662"/>
      <c r="BF10" s="663"/>
      <c r="BG10" s="664">
        <v>162260</v>
      </c>
      <c r="BH10" s="665"/>
      <c r="BI10" s="665"/>
      <c r="BJ10" s="665"/>
      <c r="BK10" s="665"/>
      <c r="BL10" s="665"/>
      <c r="BM10" s="665"/>
      <c r="BN10" s="666"/>
      <c r="BO10" s="691">
        <v>1.6</v>
      </c>
      <c r="BP10" s="691"/>
      <c r="BQ10" s="691"/>
      <c r="BR10" s="691"/>
      <c r="BS10" s="692">
        <v>26749</v>
      </c>
      <c r="BT10" s="692"/>
      <c r="BU10" s="692"/>
      <c r="BV10" s="692"/>
      <c r="BW10" s="692"/>
      <c r="BX10" s="692"/>
      <c r="BY10" s="692"/>
      <c r="BZ10" s="692"/>
      <c r="CA10" s="692"/>
      <c r="CB10" s="750"/>
      <c r="CD10" s="706" t="s">
        <v>244</v>
      </c>
      <c r="CE10" s="703"/>
      <c r="CF10" s="703"/>
      <c r="CG10" s="703"/>
      <c r="CH10" s="703"/>
      <c r="CI10" s="703"/>
      <c r="CJ10" s="703"/>
      <c r="CK10" s="703"/>
      <c r="CL10" s="703"/>
      <c r="CM10" s="703"/>
      <c r="CN10" s="703"/>
      <c r="CO10" s="703"/>
      <c r="CP10" s="703"/>
      <c r="CQ10" s="704"/>
      <c r="CR10" s="664">
        <v>25526</v>
      </c>
      <c r="CS10" s="665"/>
      <c r="CT10" s="665"/>
      <c r="CU10" s="665"/>
      <c r="CV10" s="665"/>
      <c r="CW10" s="665"/>
      <c r="CX10" s="665"/>
      <c r="CY10" s="666"/>
      <c r="CZ10" s="691">
        <v>0.1</v>
      </c>
      <c r="DA10" s="691"/>
      <c r="DB10" s="691"/>
      <c r="DC10" s="691"/>
      <c r="DD10" s="670" t="s">
        <v>125</v>
      </c>
      <c r="DE10" s="665"/>
      <c r="DF10" s="665"/>
      <c r="DG10" s="665"/>
      <c r="DH10" s="665"/>
      <c r="DI10" s="665"/>
      <c r="DJ10" s="665"/>
      <c r="DK10" s="665"/>
      <c r="DL10" s="665"/>
      <c r="DM10" s="665"/>
      <c r="DN10" s="665"/>
      <c r="DO10" s="665"/>
      <c r="DP10" s="666"/>
      <c r="DQ10" s="670">
        <v>24467</v>
      </c>
      <c r="DR10" s="665"/>
      <c r="DS10" s="665"/>
      <c r="DT10" s="665"/>
      <c r="DU10" s="665"/>
      <c r="DV10" s="665"/>
      <c r="DW10" s="665"/>
      <c r="DX10" s="665"/>
      <c r="DY10" s="665"/>
      <c r="DZ10" s="665"/>
      <c r="EA10" s="665"/>
      <c r="EB10" s="665"/>
      <c r="EC10" s="705"/>
    </row>
    <row r="11" spans="2:143" ht="11.25" customHeight="1" x14ac:dyDescent="0.2">
      <c r="B11" s="661" t="s">
        <v>245</v>
      </c>
      <c r="C11" s="662"/>
      <c r="D11" s="662"/>
      <c r="E11" s="662"/>
      <c r="F11" s="662"/>
      <c r="G11" s="662"/>
      <c r="H11" s="662"/>
      <c r="I11" s="662"/>
      <c r="J11" s="662"/>
      <c r="K11" s="662"/>
      <c r="L11" s="662"/>
      <c r="M11" s="662"/>
      <c r="N11" s="662"/>
      <c r="O11" s="662"/>
      <c r="P11" s="662"/>
      <c r="Q11" s="663"/>
      <c r="R11" s="664">
        <v>1385520</v>
      </c>
      <c r="S11" s="665"/>
      <c r="T11" s="665"/>
      <c r="U11" s="665"/>
      <c r="V11" s="665"/>
      <c r="W11" s="665"/>
      <c r="X11" s="665"/>
      <c r="Y11" s="666"/>
      <c r="Z11" s="667">
        <v>5</v>
      </c>
      <c r="AA11" s="668"/>
      <c r="AB11" s="668"/>
      <c r="AC11" s="669"/>
      <c r="AD11" s="670">
        <v>1385520</v>
      </c>
      <c r="AE11" s="665"/>
      <c r="AF11" s="665"/>
      <c r="AG11" s="665"/>
      <c r="AH11" s="665"/>
      <c r="AI11" s="665"/>
      <c r="AJ11" s="665"/>
      <c r="AK11" s="666"/>
      <c r="AL11" s="667">
        <v>8.9</v>
      </c>
      <c r="AM11" s="668"/>
      <c r="AN11" s="668"/>
      <c r="AO11" s="693"/>
      <c r="AP11" s="661" t="s">
        <v>246</v>
      </c>
      <c r="AQ11" s="662"/>
      <c r="AR11" s="662"/>
      <c r="AS11" s="662"/>
      <c r="AT11" s="662"/>
      <c r="AU11" s="662"/>
      <c r="AV11" s="662"/>
      <c r="AW11" s="662"/>
      <c r="AX11" s="662"/>
      <c r="AY11" s="662"/>
      <c r="AZ11" s="662"/>
      <c r="BA11" s="662"/>
      <c r="BB11" s="662"/>
      <c r="BC11" s="662"/>
      <c r="BD11" s="662"/>
      <c r="BE11" s="662"/>
      <c r="BF11" s="663"/>
      <c r="BG11" s="664">
        <v>1939494</v>
      </c>
      <c r="BH11" s="665"/>
      <c r="BI11" s="665"/>
      <c r="BJ11" s="665"/>
      <c r="BK11" s="665"/>
      <c r="BL11" s="665"/>
      <c r="BM11" s="665"/>
      <c r="BN11" s="666"/>
      <c r="BO11" s="691">
        <v>19.100000000000001</v>
      </c>
      <c r="BP11" s="691"/>
      <c r="BQ11" s="691"/>
      <c r="BR11" s="691"/>
      <c r="BS11" s="692">
        <v>530413</v>
      </c>
      <c r="BT11" s="692"/>
      <c r="BU11" s="692"/>
      <c r="BV11" s="692"/>
      <c r="BW11" s="692"/>
      <c r="BX11" s="692"/>
      <c r="BY11" s="692"/>
      <c r="BZ11" s="692"/>
      <c r="CA11" s="692"/>
      <c r="CB11" s="750"/>
      <c r="CD11" s="706" t="s">
        <v>247</v>
      </c>
      <c r="CE11" s="703"/>
      <c r="CF11" s="703"/>
      <c r="CG11" s="703"/>
      <c r="CH11" s="703"/>
      <c r="CI11" s="703"/>
      <c r="CJ11" s="703"/>
      <c r="CK11" s="703"/>
      <c r="CL11" s="703"/>
      <c r="CM11" s="703"/>
      <c r="CN11" s="703"/>
      <c r="CO11" s="703"/>
      <c r="CP11" s="703"/>
      <c r="CQ11" s="704"/>
      <c r="CR11" s="664">
        <v>653629</v>
      </c>
      <c r="CS11" s="665"/>
      <c r="CT11" s="665"/>
      <c r="CU11" s="665"/>
      <c r="CV11" s="665"/>
      <c r="CW11" s="665"/>
      <c r="CX11" s="665"/>
      <c r="CY11" s="666"/>
      <c r="CZ11" s="691">
        <v>2.5</v>
      </c>
      <c r="DA11" s="691"/>
      <c r="DB11" s="691"/>
      <c r="DC11" s="691"/>
      <c r="DD11" s="670">
        <v>153822</v>
      </c>
      <c r="DE11" s="665"/>
      <c r="DF11" s="665"/>
      <c r="DG11" s="665"/>
      <c r="DH11" s="665"/>
      <c r="DI11" s="665"/>
      <c r="DJ11" s="665"/>
      <c r="DK11" s="665"/>
      <c r="DL11" s="665"/>
      <c r="DM11" s="665"/>
      <c r="DN11" s="665"/>
      <c r="DO11" s="665"/>
      <c r="DP11" s="666"/>
      <c r="DQ11" s="670">
        <v>334683</v>
      </c>
      <c r="DR11" s="665"/>
      <c r="DS11" s="665"/>
      <c r="DT11" s="665"/>
      <c r="DU11" s="665"/>
      <c r="DV11" s="665"/>
      <c r="DW11" s="665"/>
      <c r="DX11" s="665"/>
      <c r="DY11" s="665"/>
      <c r="DZ11" s="665"/>
      <c r="EA11" s="665"/>
      <c r="EB11" s="665"/>
      <c r="EC11" s="705"/>
    </row>
    <row r="12" spans="2:143" ht="11.25" customHeight="1" x14ac:dyDescent="0.2">
      <c r="B12" s="661" t="s">
        <v>248</v>
      </c>
      <c r="C12" s="662"/>
      <c r="D12" s="662"/>
      <c r="E12" s="662"/>
      <c r="F12" s="662"/>
      <c r="G12" s="662"/>
      <c r="H12" s="662"/>
      <c r="I12" s="662"/>
      <c r="J12" s="662"/>
      <c r="K12" s="662"/>
      <c r="L12" s="662"/>
      <c r="M12" s="662"/>
      <c r="N12" s="662"/>
      <c r="O12" s="662"/>
      <c r="P12" s="662"/>
      <c r="Q12" s="663"/>
      <c r="R12" s="664">
        <v>75375</v>
      </c>
      <c r="S12" s="665"/>
      <c r="T12" s="665"/>
      <c r="U12" s="665"/>
      <c r="V12" s="665"/>
      <c r="W12" s="665"/>
      <c r="X12" s="665"/>
      <c r="Y12" s="666"/>
      <c r="Z12" s="691">
        <v>0.3</v>
      </c>
      <c r="AA12" s="691"/>
      <c r="AB12" s="691"/>
      <c r="AC12" s="691"/>
      <c r="AD12" s="692">
        <v>75375</v>
      </c>
      <c r="AE12" s="692"/>
      <c r="AF12" s="692"/>
      <c r="AG12" s="692"/>
      <c r="AH12" s="692"/>
      <c r="AI12" s="692"/>
      <c r="AJ12" s="692"/>
      <c r="AK12" s="692"/>
      <c r="AL12" s="667">
        <v>0.5</v>
      </c>
      <c r="AM12" s="668"/>
      <c r="AN12" s="668"/>
      <c r="AO12" s="693"/>
      <c r="AP12" s="661" t="s">
        <v>249</v>
      </c>
      <c r="AQ12" s="662"/>
      <c r="AR12" s="662"/>
      <c r="AS12" s="662"/>
      <c r="AT12" s="662"/>
      <c r="AU12" s="662"/>
      <c r="AV12" s="662"/>
      <c r="AW12" s="662"/>
      <c r="AX12" s="662"/>
      <c r="AY12" s="662"/>
      <c r="AZ12" s="662"/>
      <c r="BA12" s="662"/>
      <c r="BB12" s="662"/>
      <c r="BC12" s="662"/>
      <c r="BD12" s="662"/>
      <c r="BE12" s="662"/>
      <c r="BF12" s="663"/>
      <c r="BG12" s="664">
        <v>4520636</v>
      </c>
      <c r="BH12" s="665"/>
      <c r="BI12" s="665"/>
      <c r="BJ12" s="665"/>
      <c r="BK12" s="665"/>
      <c r="BL12" s="665"/>
      <c r="BM12" s="665"/>
      <c r="BN12" s="666"/>
      <c r="BO12" s="691">
        <v>44.6</v>
      </c>
      <c r="BP12" s="691"/>
      <c r="BQ12" s="691"/>
      <c r="BR12" s="691"/>
      <c r="BS12" s="692" t="s">
        <v>125</v>
      </c>
      <c r="BT12" s="692"/>
      <c r="BU12" s="692"/>
      <c r="BV12" s="692"/>
      <c r="BW12" s="692"/>
      <c r="BX12" s="692"/>
      <c r="BY12" s="692"/>
      <c r="BZ12" s="692"/>
      <c r="CA12" s="692"/>
      <c r="CB12" s="750"/>
      <c r="CD12" s="706" t="s">
        <v>250</v>
      </c>
      <c r="CE12" s="703"/>
      <c r="CF12" s="703"/>
      <c r="CG12" s="703"/>
      <c r="CH12" s="703"/>
      <c r="CI12" s="703"/>
      <c r="CJ12" s="703"/>
      <c r="CK12" s="703"/>
      <c r="CL12" s="703"/>
      <c r="CM12" s="703"/>
      <c r="CN12" s="703"/>
      <c r="CO12" s="703"/>
      <c r="CP12" s="703"/>
      <c r="CQ12" s="704"/>
      <c r="CR12" s="664">
        <v>520013</v>
      </c>
      <c r="CS12" s="665"/>
      <c r="CT12" s="665"/>
      <c r="CU12" s="665"/>
      <c r="CV12" s="665"/>
      <c r="CW12" s="665"/>
      <c r="CX12" s="665"/>
      <c r="CY12" s="666"/>
      <c r="CZ12" s="691">
        <v>2</v>
      </c>
      <c r="DA12" s="691"/>
      <c r="DB12" s="691"/>
      <c r="DC12" s="691"/>
      <c r="DD12" s="670">
        <v>22546</v>
      </c>
      <c r="DE12" s="665"/>
      <c r="DF12" s="665"/>
      <c r="DG12" s="665"/>
      <c r="DH12" s="665"/>
      <c r="DI12" s="665"/>
      <c r="DJ12" s="665"/>
      <c r="DK12" s="665"/>
      <c r="DL12" s="665"/>
      <c r="DM12" s="665"/>
      <c r="DN12" s="665"/>
      <c r="DO12" s="665"/>
      <c r="DP12" s="666"/>
      <c r="DQ12" s="670">
        <v>372073</v>
      </c>
      <c r="DR12" s="665"/>
      <c r="DS12" s="665"/>
      <c r="DT12" s="665"/>
      <c r="DU12" s="665"/>
      <c r="DV12" s="665"/>
      <c r="DW12" s="665"/>
      <c r="DX12" s="665"/>
      <c r="DY12" s="665"/>
      <c r="DZ12" s="665"/>
      <c r="EA12" s="665"/>
      <c r="EB12" s="665"/>
      <c r="EC12" s="705"/>
    </row>
    <row r="13" spans="2:143" ht="11.25" customHeight="1" x14ac:dyDescent="0.2">
      <c r="B13" s="661" t="s">
        <v>251</v>
      </c>
      <c r="C13" s="662"/>
      <c r="D13" s="662"/>
      <c r="E13" s="662"/>
      <c r="F13" s="662"/>
      <c r="G13" s="662"/>
      <c r="H13" s="662"/>
      <c r="I13" s="662"/>
      <c r="J13" s="662"/>
      <c r="K13" s="662"/>
      <c r="L13" s="662"/>
      <c r="M13" s="662"/>
      <c r="N13" s="662"/>
      <c r="O13" s="662"/>
      <c r="P13" s="662"/>
      <c r="Q13" s="663"/>
      <c r="R13" s="664" t="s">
        <v>125</v>
      </c>
      <c r="S13" s="665"/>
      <c r="T13" s="665"/>
      <c r="U13" s="665"/>
      <c r="V13" s="665"/>
      <c r="W13" s="665"/>
      <c r="X13" s="665"/>
      <c r="Y13" s="666"/>
      <c r="Z13" s="691" t="s">
        <v>125</v>
      </c>
      <c r="AA13" s="691"/>
      <c r="AB13" s="691"/>
      <c r="AC13" s="691"/>
      <c r="AD13" s="692" t="s">
        <v>125</v>
      </c>
      <c r="AE13" s="692"/>
      <c r="AF13" s="692"/>
      <c r="AG13" s="692"/>
      <c r="AH13" s="692"/>
      <c r="AI13" s="692"/>
      <c r="AJ13" s="692"/>
      <c r="AK13" s="692"/>
      <c r="AL13" s="667" t="s">
        <v>125</v>
      </c>
      <c r="AM13" s="668"/>
      <c r="AN13" s="668"/>
      <c r="AO13" s="693"/>
      <c r="AP13" s="661" t="s">
        <v>252</v>
      </c>
      <c r="AQ13" s="662"/>
      <c r="AR13" s="662"/>
      <c r="AS13" s="662"/>
      <c r="AT13" s="662"/>
      <c r="AU13" s="662"/>
      <c r="AV13" s="662"/>
      <c r="AW13" s="662"/>
      <c r="AX13" s="662"/>
      <c r="AY13" s="662"/>
      <c r="AZ13" s="662"/>
      <c r="BA13" s="662"/>
      <c r="BB13" s="662"/>
      <c r="BC13" s="662"/>
      <c r="BD13" s="662"/>
      <c r="BE13" s="662"/>
      <c r="BF13" s="663"/>
      <c r="BG13" s="664">
        <v>4495240</v>
      </c>
      <c r="BH13" s="665"/>
      <c r="BI13" s="665"/>
      <c r="BJ13" s="665"/>
      <c r="BK13" s="665"/>
      <c r="BL13" s="665"/>
      <c r="BM13" s="665"/>
      <c r="BN13" s="666"/>
      <c r="BO13" s="691">
        <v>44.4</v>
      </c>
      <c r="BP13" s="691"/>
      <c r="BQ13" s="691"/>
      <c r="BR13" s="691"/>
      <c r="BS13" s="692" t="s">
        <v>125</v>
      </c>
      <c r="BT13" s="692"/>
      <c r="BU13" s="692"/>
      <c r="BV13" s="692"/>
      <c r="BW13" s="692"/>
      <c r="BX13" s="692"/>
      <c r="BY13" s="692"/>
      <c r="BZ13" s="692"/>
      <c r="CA13" s="692"/>
      <c r="CB13" s="750"/>
      <c r="CD13" s="706" t="s">
        <v>253</v>
      </c>
      <c r="CE13" s="703"/>
      <c r="CF13" s="703"/>
      <c r="CG13" s="703"/>
      <c r="CH13" s="703"/>
      <c r="CI13" s="703"/>
      <c r="CJ13" s="703"/>
      <c r="CK13" s="703"/>
      <c r="CL13" s="703"/>
      <c r="CM13" s="703"/>
      <c r="CN13" s="703"/>
      <c r="CO13" s="703"/>
      <c r="CP13" s="703"/>
      <c r="CQ13" s="704"/>
      <c r="CR13" s="664">
        <v>2523668</v>
      </c>
      <c r="CS13" s="665"/>
      <c r="CT13" s="665"/>
      <c r="CU13" s="665"/>
      <c r="CV13" s="665"/>
      <c r="CW13" s="665"/>
      <c r="CX13" s="665"/>
      <c r="CY13" s="666"/>
      <c r="CZ13" s="691">
        <v>9.6</v>
      </c>
      <c r="DA13" s="691"/>
      <c r="DB13" s="691"/>
      <c r="DC13" s="691"/>
      <c r="DD13" s="670">
        <v>1417394</v>
      </c>
      <c r="DE13" s="665"/>
      <c r="DF13" s="665"/>
      <c r="DG13" s="665"/>
      <c r="DH13" s="665"/>
      <c r="DI13" s="665"/>
      <c r="DJ13" s="665"/>
      <c r="DK13" s="665"/>
      <c r="DL13" s="665"/>
      <c r="DM13" s="665"/>
      <c r="DN13" s="665"/>
      <c r="DO13" s="665"/>
      <c r="DP13" s="666"/>
      <c r="DQ13" s="670">
        <v>1536285</v>
      </c>
      <c r="DR13" s="665"/>
      <c r="DS13" s="665"/>
      <c r="DT13" s="665"/>
      <c r="DU13" s="665"/>
      <c r="DV13" s="665"/>
      <c r="DW13" s="665"/>
      <c r="DX13" s="665"/>
      <c r="DY13" s="665"/>
      <c r="DZ13" s="665"/>
      <c r="EA13" s="665"/>
      <c r="EB13" s="665"/>
      <c r="EC13" s="705"/>
    </row>
    <row r="14" spans="2:143" ht="11.25" customHeight="1" x14ac:dyDescent="0.2">
      <c r="B14" s="661" t="s">
        <v>254</v>
      </c>
      <c r="C14" s="662"/>
      <c r="D14" s="662"/>
      <c r="E14" s="662"/>
      <c r="F14" s="662"/>
      <c r="G14" s="662"/>
      <c r="H14" s="662"/>
      <c r="I14" s="662"/>
      <c r="J14" s="662"/>
      <c r="K14" s="662"/>
      <c r="L14" s="662"/>
      <c r="M14" s="662"/>
      <c r="N14" s="662"/>
      <c r="O14" s="662"/>
      <c r="P14" s="662"/>
      <c r="Q14" s="663"/>
      <c r="R14" s="664" t="s">
        <v>125</v>
      </c>
      <c r="S14" s="665"/>
      <c r="T14" s="665"/>
      <c r="U14" s="665"/>
      <c r="V14" s="665"/>
      <c r="W14" s="665"/>
      <c r="X14" s="665"/>
      <c r="Y14" s="666"/>
      <c r="Z14" s="691" t="s">
        <v>125</v>
      </c>
      <c r="AA14" s="691"/>
      <c r="AB14" s="691"/>
      <c r="AC14" s="691"/>
      <c r="AD14" s="692" t="s">
        <v>125</v>
      </c>
      <c r="AE14" s="692"/>
      <c r="AF14" s="692"/>
      <c r="AG14" s="692"/>
      <c r="AH14" s="692"/>
      <c r="AI14" s="692"/>
      <c r="AJ14" s="692"/>
      <c r="AK14" s="692"/>
      <c r="AL14" s="667" t="s">
        <v>125</v>
      </c>
      <c r="AM14" s="668"/>
      <c r="AN14" s="668"/>
      <c r="AO14" s="693"/>
      <c r="AP14" s="661" t="s">
        <v>255</v>
      </c>
      <c r="AQ14" s="662"/>
      <c r="AR14" s="662"/>
      <c r="AS14" s="662"/>
      <c r="AT14" s="662"/>
      <c r="AU14" s="662"/>
      <c r="AV14" s="662"/>
      <c r="AW14" s="662"/>
      <c r="AX14" s="662"/>
      <c r="AY14" s="662"/>
      <c r="AZ14" s="662"/>
      <c r="BA14" s="662"/>
      <c r="BB14" s="662"/>
      <c r="BC14" s="662"/>
      <c r="BD14" s="662"/>
      <c r="BE14" s="662"/>
      <c r="BF14" s="663"/>
      <c r="BG14" s="664">
        <v>208982</v>
      </c>
      <c r="BH14" s="665"/>
      <c r="BI14" s="665"/>
      <c r="BJ14" s="665"/>
      <c r="BK14" s="665"/>
      <c r="BL14" s="665"/>
      <c r="BM14" s="665"/>
      <c r="BN14" s="666"/>
      <c r="BO14" s="691">
        <v>2.1</v>
      </c>
      <c r="BP14" s="691"/>
      <c r="BQ14" s="691"/>
      <c r="BR14" s="691"/>
      <c r="BS14" s="692" t="s">
        <v>125</v>
      </c>
      <c r="BT14" s="692"/>
      <c r="BU14" s="692"/>
      <c r="BV14" s="692"/>
      <c r="BW14" s="692"/>
      <c r="BX14" s="692"/>
      <c r="BY14" s="692"/>
      <c r="BZ14" s="692"/>
      <c r="CA14" s="692"/>
      <c r="CB14" s="750"/>
      <c r="CD14" s="706" t="s">
        <v>256</v>
      </c>
      <c r="CE14" s="703"/>
      <c r="CF14" s="703"/>
      <c r="CG14" s="703"/>
      <c r="CH14" s="703"/>
      <c r="CI14" s="703"/>
      <c r="CJ14" s="703"/>
      <c r="CK14" s="703"/>
      <c r="CL14" s="703"/>
      <c r="CM14" s="703"/>
      <c r="CN14" s="703"/>
      <c r="CO14" s="703"/>
      <c r="CP14" s="703"/>
      <c r="CQ14" s="704"/>
      <c r="CR14" s="664">
        <v>917782</v>
      </c>
      <c r="CS14" s="665"/>
      <c r="CT14" s="665"/>
      <c r="CU14" s="665"/>
      <c r="CV14" s="665"/>
      <c r="CW14" s="665"/>
      <c r="CX14" s="665"/>
      <c r="CY14" s="666"/>
      <c r="CZ14" s="691">
        <v>3.5</v>
      </c>
      <c r="DA14" s="691"/>
      <c r="DB14" s="691"/>
      <c r="DC14" s="691"/>
      <c r="DD14" s="670">
        <v>45070</v>
      </c>
      <c r="DE14" s="665"/>
      <c r="DF14" s="665"/>
      <c r="DG14" s="665"/>
      <c r="DH14" s="665"/>
      <c r="DI14" s="665"/>
      <c r="DJ14" s="665"/>
      <c r="DK14" s="665"/>
      <c r="DL14" s="665"/>
      <c r="DM14" s="665"/>
      <c r="DN14" s="665"/>
      <c r="DO14" s="665"/>
      <c r="DP14" s="666"/>
      <c r="DQ14" s="670">
        <v>867031</v>
      </c>
      <c r="DR14" s="665"/>
      <c r="DS14" s="665"/>
      <c r="DT14" s="665"/>
      <c r="DU14" s="665"/>
      <c r="DV14" s="665"/>
      <c r="DW14" s="665"/>
      <c r="DX14" s="665"/>
      <c r="DY14" s="665"/>
      <c r="DZ14" s="665"/>
      <c r="EA14" s="665"/>
      <c r="EB14" s="665"/>
      <c r="EC14" s="705"/>
    </row>
    <row r="15" spans="2:143" ht="11.25" customHeight="1" x14ac:dyDescent="0.2">
      <c r="B15" s="661" t="s">
        <v>257</v>
      </c>
      <c r="C15" s="662"/>
      <c r="D15" s="662"/>
      <c r="E15" s="662"/>
      <c r="F15" s="662"/>
      <c r="G15" s="662"/>
      <c r="H15" s="662"/>
      <c r="I15" s="662"/>
      <c r="J15" s="662"/>
      <c r="K15" s="662"/>
      <c r="L15" s="662"/>
      <c r="M15" s="662"/>
      <c r="N15" s="662"/>
      <c r="O15" s="662"/>
      <c r="P15" s="662"/>
      <c r="Q15" s="663"/>
      <c r="R15" s="664" t="s">
        <v>125</v>
      </c>
      <c r="S15" s="665"/>
      <c r="T15" s="665"/>
      <c r="U15" s="665"/>
      <c r="V15" s="665"/>
      <c r="W15" s="665"/>
      <c r="X15" s="665"/>
      <c r="Y15" s="666"/>
      <c r="Z15" s="691" t="s">
        <v>125</v>
      </c>
      <c r="AA15" s="691"/>
      <c r="AB15" s="691"/>
      <c r="AC15" s="691"/>
      <c r="AD15" s="692" t="s">
        <v>125</v>
      </c>
      <c r="AE15" s="692"/>
      <c r="AF15" s="692"/>
      <c r="AG15" s="692"/>
      <c r="AH15" s="692"/>
      <c r="AI15" s="692"/>
      <c r="AJ15" s="692"/>
      <c r="AK15" s="692"/>
      <c r="AL15" s="667" t="s">
        <v>125</v>
      </c>
      <c r="AM15" s="668"/>
      <c r="AN15" s="668"/>
      <c r="AO15" s="693"/>
      <c r="AP15" s="661" t="s">
        <v>258</v>
      </c>
      <c r="AQ15" s="662"/>
      <c r="AR15" s="662"/>
      <c r="AS15" s="662"/>
      <c r="AT15" s="662"/>
      <c r="AU15" s="662"/>
      <c r="AV15" s="662"/>
      <c r="AW15" s="662"/>
      <c r="AX15" s="662"/>
      <c r="AY15" s="662"/>
      <c r="AZ15" s="662"/>
      <c r="BA15" s="662"/>
      <c r="BB15" s="662"/>
      <c r="BC15" s="662"/>
      <c r="BD15" s="662"/>
      <c r="BE15" s="662"/>
      <c r="BF15" s="663"/>
      <c r="BG15" s="664">
        <v>376721</v>
      </c>
      <c r="BH15" s="665"/>
      <c r="BI15" s="665"/>
      <c r="BJ15" s="665"/>
      <c r="BK15" s="665"/>
      <c r="BL15" s="665"/>
      <c r="BM15" s="665"/>
      <c r="BN15" s="666"/>
      <c r="BO15" s="691">
        <v>3.7</v>
      </c>
      <c r="BP15" s="691"/>
      <c r="BQ15" s="691"/>
      <c r="BR15" s="691"/>
      <c r="BS15" s="692" t="s">
        <v>125</v>
      </c>
      <c r="BT15" s="692"/>
      <c r="BU15" s="692"/>
      <c r="BV15" s="692"/>
      <c r="BW15" s="692"/>
      <c r="BX15" s="692"/>
      <c r="BY15" s="692"/>
      <c r="BZ15" s="692"/>
      <c r="CA15" s="692"/>
      <c r="CB15" s="750"/>
      <c r="CD15" s="706" t="s">
        <v>259</v>
      </c>
      <c r="CE15" s="703"/>
      <c r="CF15" s="703"/>
      <c r="CG15" s="703"/>
      <c r="CH15" s="703"/>
      <c r="CI15" s="703"/>
      <c r="CJ15" s="703"/>
      <c r="CK15" s="703"/>
      <c r="CL15" s="703"/>
      <c r="CM15" s="703"/>
      <c r="CN15" s="703"/>
      <c r="CO15" s="703"/>
      <c r="CP15" s="703"/>
      <c r="CQ15" s="704"/>
      <c r="CR15" s="664">
        <v>2571411</v>
      </c>
      <c r="CS15" s="665"/>
      <c r="CT15" s="665"/>
      <c r="CU15" s="665"/>
      <c r="CV15" s="665"/>
      <c r="CW15" s="665"/>
      <c r="CX15" s="665"/>
      <c r="CY15" s="666"/>
      <c r="CZ15" s="691">
        <v>9.8000000000000007</v>
      </c>
      <c r="DA15" s="691"/>
      <c r="DB15" s="691"/>
      <c r="DC15" s="691"/>
      <c r="DD15" s="670">
        <v>160526</v>
      </c>
      <c r="DE15" s="665"/>
      <c r="DF15" s="665"/>
      <c r="DG15" s="665"/>
      <c r="DH15" s="665"/>
      <c r="DI15" s="665"/>
      <c r="DJ15" s="665"/>
      <c r="DK15" s="665"/>
      <c r="DL15" s="665"/>
      <c r="DM15" s="665"/>
      <c r="DN15" s="665"/>
      <c r="DO15" s="665"/>
      <c r="DP15" s="666"/>
      <c r="DQ15" s="670">
        <v>1986719</v>
      </c>
      <c r="DR15" s="665"/>
      <c r="DS15" s="665"/>
      <c r="DT15" s="665"/>
      <c r="DU15" s="665"/>
      <c r="DV15" s="665"/>
      <c r="DW15" s="665"/>
      <c r="DX15" s="665"/>
      <c r="DY15" s="665"/>
      <c r="DZ15" s="665"/>
      <c r="EA15" s="665"/>
      <c r="EB15" s="665"/>
      <c r="EC15" s="705"/>
    </row>
    <row r="16" spans="2:143" ht="11.25" customHeight="1" x14ac:dyDescent="0.2">
      <c r="B16" s="661" t="s">
        <v>260</v>
      </c>
      <c r="C16" s="662"/>
      <c r="D16" s="662"/>
      <c r="E16" s="662"/>
      <c r="F16" s="662"/>
      <c r="G16" s="662"/>
      <c r="H16" s="662"/>
      <c r="I16" s="662"/>
      <c r="J16" s="662"/>
      <c r="K16" s="662"/>
      <c r="L16" s="662"/>
      <c r="M16" s="662"/>
      <c r="N16" s="662"/>
      <c r="O16" s="662"/>
      <c r="P16" s="662"/>
      <c r="Q16" s="663"/>
      <c r="R16" s="664">
        <v>36964</v>
      </c>
      <c r="S16" s="665"/>
      <c r="T16" s="665"/>
      <c r="U16" s="665"/>
      <c r="V16" s="665"/>
      <c r="W16" s="665"/>
      <c r="X16" s="665"/>
      <c r="Y16" s="666"/>
      <c r="Z16" s="691">
        <v>0.1</v>
      </c>
      <c r="AA16" s="691"/>
      <c r="AB16" s="691"/>
      <c r="AC16" s="691"/>
      <c r="AD16" s="692">
        <v>36964</v>
      </c>
      <c r="AE16" s="692"/>
      <c r="AF16" s="692"/>
      <c r="AG16" s="692"/>
      <c r="AH16" s="692"/>
      <c r="AI16" s="692"/>
      <c r="AJ16" s="692"/>
      <c r="AK16" s="692"/>
      <c r="AL16" s="667">
        <v>0.2</v>
      </c>
      <c r="AM16" s="668"/>
      <c r="AN16" s="668"/>
      <c r="AO16" s="693"/>
      <c r="AP16" s="661" t="s">
        <v>261</v>
      </c>
      <c r="AQ16" s="662"/>
      <c r="AR16" s="662"/>
      <c r="AS16" s="662"/>
      <c r="AT16" s="662"/>
      <c r="AU16" s="662"/>
      <c r="AV16" s="662"/>
      <c r="AW16" s="662"/>
      <c r="AX16" s="662"/>
      <c r="AY16" s="662"/>
      <c r="AZ16" s="662"/>
      <c r="BA16" s="662"/>
      <c r="BB16" s="662"/>
      <c r="BC16" s="662"/>
      <c r="BD16" s="662"/>
      <c r="BE16" s="662"/>
      <c r="BF16" s="663"/>
      <c r="BG16" s="664" t="s">
        <v>125</v>
      </c>
      <c r="BH16" s="665"/>
      <c r="BI16" s="665"/>
      <c r="BJ16" s="665"/>
      <c r="BK16" s="665"/>
      <c r="BL16" s="665"/>
      <c r="BM16" s="665"/>
      <c r="BN16" s="666"/>
      <c r="BO16" s="691" t="s">
        <v>125</v>
      </c>
      <c r="BP16" s="691"/>
      <c r="BQ16" s="691"/>
      <c r="BR16" s="691"/>
      <c r="BS16" s="692" t="s">
        <v>125</v>
      </c>
      <c r="BT16" s="692"/>
      <c r="BU16" s="692"/>
      <c r="BV16" s="692"/>
      <c r="BW16" s="692"/>
      <c r="BX16" s="692"/>
      <c r="BY16" s="692"/>
      <c r="BZ16" s="692"/>
      <c r="CA16" s="692"/>
      <c r="CB16" s="750"/>
      <c r="CD16" s="706" t="s">
        <v>262</v>
      </c>
      <c r="CE16" s="703"/>
      <c r="CF16" s="703"/>
      <c r="CG16" s="703"/>
      <c r="CH16" s="703"/>
      <c r="CI16" s="703"/>
      <c r="CJ16" s="703"/>
      <c r="CK16" s="703"/>
      <c r="CL16" s="703"/>
      <c r="CM16" s="703"/>
      <c r="CN16" s="703"/>
      <c r="CO16" s="703"/>
      <c r="CP16" s="703"/>
      <c r="CQ16" s="704"/>
      <c r="CR16" s="664" t="s">
        <v>125</v>
      </c>
      <c r="CS16" s="665"/>
      <c r="CT16" s="665"/>
      <c r="CU16" s="665"/>
      <c r="CV16" s="665"/>
      <c r="CW16" s="665"/>
      <c r="CX16" s="665"/>
      <c r="CY16" s="666"/>
      <c r="CZ16" s="691" t="s">
        <v>125</v>
      </c>
      <c r="DA16" s="691"/>
      <c r="DB16" s="691"/>
      <c r="DC16" s="691"/>
      <c r="DD16" s="670" t="s">
        <v>125</v>
      </c>
      <c r="DE16" s="665"/>
      <c r="DF16" s="665"/>
      <c r="DG16" s="665"/>
      <c r="DH16" s="665"/>
      <c r="DI16" s="665"/>
      <c r="DJ16" s="665"/>
      <c r="DK16" s="665"/>
      <c r="DL16" s="665"/>
      <c r="DM16" s="665"/>
      <c r="DN16" s="665"/>
      <c r="DO16" s="665"/>
      <c r="DP16" s="666"/>
      <c r="DQ16" s="670" t="s">
        <v>125</v>
      </c>
      <c r="DR16" s="665"/>
      <c r="DS16" s="665"/>
      <c r="DT16" s="665"/>
      <c r="DU16" s="665"/>
      <c r="DV16" s="665"/>
      <c r="DW16" s="665"/>
      <c r="DX16" s="665"/>
      <c r="DY16" s="665"/>
      <c r="DZ16" s="665"/>
      <c r="EA16" s="665"/>
      <c r="EB16" s="665"/>
      <c r="EC16" s="705"/>
    </row>
    <row r="17" spans="2:133" ht="11.25" customHeight="1" x14ac:dyDescent="0.2">
      <c r="B17" s="661" t="s">
        <v>263</v>
      </c>
      <c r="C17" s="662"/>
      <c r="D17" s="662"/>
      <c r="E17" s="662"/>
      <c r="F17" s="662"/>
      <c r="G17" s="662"/>
      <c r="H17" s="662"/>
      <c r="I17" s="662"/>
      <c r="J17" s="662"/>
      <c r="K17" s="662"/>
      <c r="L17" s="662"/>
      <c r="M17" s="662"/>
      <c r="N17" s="662"/>
      <c r="O17" s="662"/>
      <c r="P17" s="662"/>
      <c r="Q17" s="663"/>
      <c r="R17" s="664">
        <v>331040</v>
      </c>
      <c r="S17" s="665"/>
      <c r="T17" s="665"/>
      <c r="U17" s="665"/>
      <c r="V17" s="665"/>
      <c r="W17" s="665"/>
      <c r="X17" s="665"/>
      <c r="Y17" s="666"/>
      <c r="Z17" s="691">
        <v>1.2</v>
      </c>
      <c r="AA17" s="691"/>
      <c r="AB17" s="691"/>
      <c r="AC17" s="691"/>
      <c r="AD17" s="692">
        <v>331040</v>
      </c>
      <c r="AE17" s="692"/>
      <c r="AF17" s="692"/>
      <c r="AG17" s="692"/>
      <c r="AH17" s="692"/>
      <c r="AI17" s="692"/>
      <c r="AJ17" s="692"/>
      <c r="AK17" s="692"/>
      <c r="AL17" s="667">
        <v>2.1</v>
      </c>
      <c r="AM17" s="668"/>
      <c r="AN17" s="668"/>
      <c r="AO17" s="693"/>
      <c r="AP17" s="661" t="s">
        <v>264</v>
      </c>
      <c r="AQ17" s="662"/>
      <c r="AR17" s="662"/>
      <c r="AS17" s="662"/>
      <c r="AT17" s="662"/>
      <c r="AU17" s="662"/>
      <c r="AV17" s="662"/>
      <c r="AW17" s="662"/>
      <c r="AX17" s="662"/>
      <c r="AY17" s="662"/>
      <c r="AZ17" s="662"/>
      <c r="BA17" s="662"/>
      <c r="BB17" s="662"/>
      <c r="BC17" s="662"/>
      <c r="BD17" s="662"/>
      <c r="BE17" s="662"/>
      <c r="BF17" s="663"/>
      <c r="BG17" s="664" t="s">
        <v>125</v>
      </c>
      <c r="BH17" s="665"/>
      <c r="BI17" s="665"/>
      <c r="BJ17" s="665"/>
      <c r="BK17" s="665"/>
      <c r="BL17" s="665"/>
      <c r="BM17" s="665"/>
      <c r="BN17" s="666"/>
      <c r="BO17" s="691" t="s">
        <v>125</v>
      </c>
      <c r="BP17" s="691"/>
      <c r="BQ17" s="691"/>
      <c r="BR17" s="691"/>
      <c r="BS17" s="692" t="s">
        <v>125</v>
      </c>
      <c r="BT17" s="692"/>
      <c r="BU17" s="692"/>
      <c r="BV17" s="692"/>
      <c r="BW17" s="692"/>
      <c r="BX17" s="692"/>
      <c r="BY17" s="692"/>
      <c r="BZ17" s="692"/>
      <c r="CA17" s="692"/>
      <c r="CB17" s="750"/>
      <c r="CD17" s="706" t="s">
        <v>265</v>
      </c>
      <c r="CE17" s="703"/>
      <c r="CF17" s="703"/>
      <c r="CG17" s="703"/>
      <c r="CH17" s="703"/>
      <c r="CI17" s="703"/>
      <c r="CJ17" s="703"/>
      <c r="CK17" s="703"/>
      <c r="CL17" s="703"/>
      <c r="CM17" s="703"/>
      <c r="CN17" s="703"/>
      <c r="CO17" s="703"/>
      <c r="CP17" s="703"/>
      <c r="CQ17" s="704"/>
      <c r="CR17" s="664">
        <v>2860796</v>
      </c>
      <c r="CS17" s="665"/>
      <c r="CT17" s="665"/>
      <c r="CU17" s="665"/>
      <c r="CV17" s="665"/>
      <c r="CW17" s="665"/>
      <c r="CX17" s="665"/>
      <c r="CY17" s="666"/>
      <c r="CZ17" s="691">
        <v>10.9</v>
      </c>
      <c r="DA17" s="691"/>
      <c r="DB17" s="691"/>
      <c r="DC17" s="691"/>
      <c r="DD17" s="670" t="s">
        <v>125</v>
      </c>
      <c r="DE17" s="665"/>
      <c r="DF17" s="665"/>
      <c r="DG17" s="665"/>
      <c r="DH17" s="665"/>
      <c r="DI17" s="665"/>
      <c r="DJ17" s="665"/>
      <c r="DK17" s="665"/>
      <c r="DL17" s="665"/>
      <c r="DM17" s="665"/>
      <c r="DN17" s="665"/>
      <c r="DO17" s="665"/>
      <c r="DP17" s="666"/>
      <c r="DQ17" s="670">
        <v>2803932</v>
      </c>
      <c r="DR17" s="665"/>
      <c r="DS17" s="665"/>
      <c r="DT17" s="665"/>
      <c r="DU17" s="665"/>
      <c r="DV17" s="665"/>
      <c r="DW17" s="665"/>
      <c r="DX17" s="665"/>
      <c r="DY17" s="665"/>
      <c r="DZ17" s="665"/>
      <c r="EA17" s="665"/>
      <c r="EB17" s="665"/>
      <c r="EC17" s="705"/>
    </row>
    <row r="18" spans="2:133" ht="11.25" customHeight="1" x14ac:dyDescent="0.2">
      <c r="B18" s="661" t="s">
        <v>266</v>
      </c>
      <c r="C18" s="662"/>
      <c r="D18" s="662"/>
      <c r="E18" s="662"/>
      <c r="F18" s="662"/>
      <c r="G18" s="662"/>
      <c r="H18" s="662"/>
      <c r="I18" s="662"/>
      <c r="J18" s="662"/>
      <c r="K18" s="662"/>
      <c r="L18" s="662"/>
      <c r="M18" s="662"/>
      <c r="N18" s="662"/>
      <c r="O18" s="662"/>
      <c r="P18" s="662"/>
      <c r="Q18" s="663"/>
      <c r="R18" s="664">
        <v>251357</v>
      </c>
      <c r="S18" s="665"/>
      <c r="T18" s="665"/>
      <c r="U18" s="665"/>
      <c r="V18" s="665"/>
      <c r="W18" s="665"/>
      <c r="X18" s="665"/>
      <c r="Y18" s="666"/>
      <c r="Z18" s="691">
        <v>0.9</v>
      </c>
      <c r="AA18" s="691"/>
      <c r="AB18" s="691"/>
      <c r="AC18" s="691"/>
      <c r="AD18" s="692">
        <v>243050</v>
      </c>
      <c r="AE18" s="692"/>
      <c r="AF18" s="692"/>
      <c r="AG18" s="692"/>
      <c r="AH18" s="692"/>
      <c r="AI18" s="692"/>
      <c r="AJ18" s="692"/>
      <c r="AK18" s="692"/>
      <c r="AL18" s="667">
        <v>1.6000000238418579</v>
      </c>
      <c r="AM18" s="668"/>
      <c r="AN18" s="668"/>
      <c r="AO18" s="693"/>
      <c r="AP18" s="661" t="s">
        <v>267</v>
      </c>
      <c r="AQ18" s="662"/>
      <c r="AR18" s="662"/>
      <c r="AS18" s="662"/>
      <c r="AT18" s="662"/>
      <c r="AU18" s="662"/>
      <c r="AV18" s="662"/>
      <c r="AW18" s="662"/>
      <c r="AX18" s="662"/>
      <c r="AY18" s="662"/>
      <c r="AZ18" s="662"/>
      <c r="BA18" s="662"/>
      <c r="BB18" s="662"/>
      <c r="BC18" s="662"/>
      <c r="BD18" s="662"/>
      <c r="BE18" s="662"/>
      <c r="BF18" s="663"/>
      <c r="BG18" s="664" t="s">
        <v>125</v>
      </c>
      <c r="BH18" s="665"/>
      <c r="BI18" s="665"/>
      <c r="BJ18" s="665"/>
      <c r="BK18" s="665"/>
      <c r="BL18" s="665"/>
      <c r="BM18" s="665"/>
      <c r="BN18" s="666"/>
      <c r="BO18" s="691" t="s">
        <v>125</v>
      </c>
      <c r="BP18" s="691"/>
      <c r="BQ18" s="691"/>
      <c r="BR18" s="691"/>
      <c r="BS18" s="692" t="s">
        <v>125</v>
      </c>
      <c r="BT18" s="692"/>
      <c r="BU18" s="692"/>
      <c r="BV18" s="692"/>
      <c r="BW18" s="692"/>
      <c r="BX18" s="692"/>
      <c r="BY18" s="692"/>
      <c r="BZ18" s="692"/>
      <c r="CA18" s="692"/>
      <c r="CB18" s="750"/>
      <c r="CD18" s="706" t="s">
        <v>268</v>
      </c>
      <c r="CE18" s="703"/>
      <c r="CF18" s="703"/>
      <c r="CG18" s="703"/>
      <c r="CH18" s="703"/>
      <c r="CI18" s="703"/>
      <c r="CJ18" s="703"/>
      <c r="CK18" s="703"/>
      <c r="CL18" s="703"/>
      <c r="CM18" s="703"/>
      <c r="CN18" s="703"/>
      <c r="CO18" s="703"/>
      <c r="CP18" s="703"/>
      <c r="CQ18" s="704"/>
      <c r="CR18" s="664">
        <v>33822</v>
      </c>
      <c r="CS18" s="665"/>
      <c r="CT18" s="665"/>
      <c r="CU18" s="665"/>
      <c r="CV18" s="665"/>
      <c r="CW18" s="665"/>
      <c r="CX18" s="665"/>
      <c r="CY18" s="666"/>
      <c r="CZ18" s="691">
        <v>0.1</v>
      </c>
      <c r="DA18" s="691"/>
      <c r="DB18" s="691"/>
      <c r="DC18" s="691"/>
      <c r="DD18" s="670">
        <v>33822</v>
      </c>
      <c r="DE18" s="665"/>
      <c r="DF18" s="665"/>
      <c r="DG18" s="665"/>
      <c r="DH18" s="665"/>
      <c r="DI18" s="665"/>
      <c r="DJ18" s="665"/>
      <c r="DK18" s="665"/>
      <c r="DL18" s="665"/>
      <c r="DM18" s="665"/>
      <c r="DN18" s="665"/>
      <c r="DO18" s="665"/>
      <c r="DP18" s="666"/>
      <c r="DQ18" s="670">
        <v>30037</v>
      </c>
      <c r="DR18" s="665"/>
      <c r="DS18" s="665"/>
      <c r="DT18" s="665"/>
      <c r="DU18" s="665"/>
      <c r="DV18" s="665"/>
      <c r="DW18" s="665"/>
      <c r="DX18" s="665"/>
      <c r="DY18" s="665"/>
      <c r="DZ18" s="665"/>
      <c r="EA18" s="665"/>
      <c r="EB18" s="665"/>
      <c r="EC18" s="705"/>
    </row>
    <row r="19" spans="2:133" ht="11.25" customHeight="1" x14ac:dyDescent="0.2">
      <c r="B19" s="661" t="s">
        <v>269</v>
      </c>
      <c r="C19" s="662"/>
      <c r="D19" s="662"/>
      <c r="E19" s="662"/>
      <c r="F19" s="662"/>
      <c r="G19" s="662"/>
      <c r="H19" s="662"/>
      <c r="I19" s="662"/>
      <c r="J19" s="662"/>
      <c r="K19" s="662"/>
      <c r="L19" s="662"/>
      <c r="M19" s="662"/>
      <c r="N19" s="662"/>
      <c r="O19" s="662"/>
      <c r="P19" s="662"/>
      <c r="Q19" s="663"/>
      <c r="R19" s="664">
        <v>43445</v>
      </c>
      <c r="S19" s="665"/>
      <c r="T19" s="665"/>
      <c r="U19" s="665"/>
      <c r="V19" s="665"/>
      <c r="W19" s="665"/>
      <c r="X19" s="665"/>
      <c r="Y19" s="666"/>
      <c r="Z19" s="691">
        <v>0.2</v>
      </c>
      <c r="AA19" s="691"/>
      <c r="AB19" s="691"/>
      <c r="AC19" s="691"/>
      <c r="AD19" s="692">
        <v>43445</v>
      </c>
      <c r="AE19" s="692"/>
      <c r="AF19" s="692"/>
      <c r="AG19" s="692"/>
      <c r="AH19" s="692"/>
      <c r="AI19" s="692"/>
      <c r="AJ19" s="692"/>
      <c r="AK19" s="692"/>
      <c r="AL19" s="667">
        <v>0.3</v>
      </c>
      <c r="AM19" s="668"/>
      <c r="AN19" s="668"/>
      <c r="AO19" s="693"/>
      <c r="AP19" s="661" t="s">
        <v>270</v>
      </c>
      <c r="AQ19" s="662"/>
      <c r="AR19" s="662"/>
      <c r="AS19" s="662"/>
      <c r="AT19" s="662"/>
      <c r="AU19" s="662"/>
      <c r="AV19" s="662"/>
      <c r="AW19" s="662"/>
      <c r="AX19" s="662"/>
      <c r="AY19" s="662"/>
      <c r="AZ19" s="662"/>
      <c r="BA19" s="662"/>
      <c r="BB19" s="662"/>
      <c r="BC19" s="662"/>
      <c r="BD19" s="662"/>
      <c r="BE19" s="662"/>
      <c r="BF19" s="663"/>
      <c r="BG19" s="664">
        <v>218122</v>
      </c>
      <c r="BH19" s="665"/>
      <c r="BI19" s="665"/>
      <c r="BJ19" s="665"/>
      <c r="BK19" s="665"/>
      <c r="BL19" s="665"/>
      <c r="BM19" s="665"/>
      <c r="BN19" s="666"/>
      <c r="BO19" s="691">
        <v>2.2000000000000002</v>
      </c>
      <c r="BP19" s="691"/>
      <c r="BQ19" s="691"/>
      <c r="BR19" s="691"/>
      <c r="BS19" s="692" t="s">
        <v>125</v>
      </c>
      <c r="BT19" s="692"/>
      <c r="BU19" s="692"/>
      <c r="BV19" s="692"/>
      <c r="BW19" s="692"/>
      <c r="BX19" s="692"/>
      <c r="BY19" s="692"/>
      <c r="BZ19" s="692"/>
      <c r="CA19" s="692"/>
      <c r="CB19" s="750"/>
      <c r="CD19" s="706" t="s">
        <v>271</v>
      </c>
      <c r="CE19" s="703"/>
      <c r="CF19" s="703"/>
      <c r="CG19" s="703"/>
      <c r="CH19" s="703"/>
      <c r="CI19" s="703"/>
      <c r="CJ19" s="703"/>
      <c r="CK19" s="703"/>
      <c r="CL19" s="703"/>
      <c r="CM19" s="703"/>
      <c r="CN19" s="703"/>
      <c r="CO19" s="703"/>
      <c r="CP19" s="703"/>
      <c r="CQ19" s="704"/>
      <c r="CR19" s="664" t="s">
        <v>125</v>
      </c>
      <c r="CS19" s="665"/>
      <c r="CT19" s="665"/>
      <c r="CU19" s="665"/>
      <c r="CV19" s="665"/>
      <c r="CW19" s="665"/>
      <c r="CX19" s="665"/>
      <c r="CY19" s="666"/>
      <c r="CZ19" s="691" t="s">
        <v>125</v>
      </c>
      <c r="DA19" s="691"/>
      <c r="DB19" s="691"/>
      <c r="DC19" s="691"/>
      <c r="DD19" s="670" t="s">
        <v>125</v>
      </c>
      <c r="DE19" s="665"/>
      <c r="DF19" s="665"/>
      <c r="DG19" s="665"/>
      <c r="DH19" s="665"/>
      <c r="DI19" s="665"/>
      <c r="DJ19" s="665"/>
      <c r="DK19" s="665"/>
      <c r="DL19" s="665"/>
      <c r="DM19" s="665"/>
      <c r="DN19" s="665"/>
      <c r="DO19" s="665"/>
      <c r="DP19" s="666"/>
      <c r="DQ19" s="670" t="s">
        <v>125</v>
      </c>
      <c r="DR19" s="665"/>
      <c r="DS19" s="665"/>
      <c r="DT19" s="665"/>
      <c r="DU19" s="665"/>
      <c r="DV19" s="665"/>
      <c r="DW19" s="665"/>
      <c r="DX19" s="665"/>
      <c r="DY19" s="665"/>
      <c r="DZ19" s="665"/>
      <c r="EA19" s="665"/>
      <c r="EB19" s="665"/>
      <c r="EC19" s="705"/>
    </row>
    <row r="20" spans="2:133" ht="11.25" customHeight="1" x14ac:dyDescent="0.2">
      <c r="B20" s="661" t="s">
        <v>272</v>
      </c>
      <c r="C20" s="662"/>
      <c r="D20" s="662"/>
      <c r="E20" s="662"/>
      <c r="F20" s="662"/>
      <c r="G20" s="662"/>
      <c r="H20" s="662"/>
      <c r="I20" s="662"/>
      <c r="J20" s="662"/>
      <c r="K20" s="662"/>
      <c r="L20" s="662"/>
      <c r="M20" s="662"/>
      <c r="N20" s="662"/>
      <c r="O20" s="662"/>
      <c r="P20" s="662"/>
      <c r="Q20" s="663"/>
      <c r="R20" s="664">
        <v>10548</v>
      </c>
      <c r="S20" s="665"/>
      <c r="T20" s="665"/>
      <c r="U20" s="665"/>
      <c r="V20" s="665"/>
      <c r="W20" s="665"/>
      <c r="X20" s="665"/>
      <c r="Y20" s="666"/>
      <c r="Z20" s="691">
        <v>0</v>
      </c>
      <c r="AA20" s="691"/>
      <c r="AB20" s="691"/>
      <c r="AC20" s="691"/>
      <c r="AD20" s="692">
        <v>10548</v>
      </c>
      <c r="AE20" s="692"/>
      <c r="AF20" s="692"/>
      <c r="AG20" s="692"/>
      <c r="AH20" s="692"/>
      <c r="AI20" s="692"/>
      <c r="AJ20" s="692"/>
      <c r="AK20" s="692"/>
      <c r="AL20" s="667">
        <v>0.1</v>
      </c>
      <c r="AM20" s="668"/>
      <c r="AN20" s="668"/>
      <c r="AO20" s="693"/>
      <c r="AP20" s="661" t="s">
        <v>273</v>
      </c>
      <c r="AQ20" s="662"/>
      <c r="AR20" s="662"/>
      <c r="AS20" s="662"/>
      <c r="AT20" s="662"/>
      <c r="AU20" s="662"/>
      <c r="AV20" s="662"/>
      <c r="AW20" s="662"/>
      <c r="AX20" s="662"/>
      <c r="AY20" s="662"/>
      <c r="AZ20" s="662"/>
      <c r="BA20" s="662"/>
      <c r="BB20" s="662"/>
      <c r="BC20" s="662"/>
      <c r="BD20" s="662"/>
      <c r="BE20" s="662"/>
      <c r="BF20" s="663"/>
      <c r="BG20" s="664">
        <v>218122</v>
      </c>
      <c r="BH20" s="665"/>
      <c r="BI20" s="665"/>
      <c r="BJ20" s="665"/>
      <c r="BK20" s="665"/>
      <c r="BL20" s="665"/>
      <c r="BM20" s="665"/>
      <c r="BN20" s="666"/>
      <c r="BO20" s="691">
        <v>2.2000000000000002</v>
      </c>
      <c r="BP20" s="691"/>
      <c r="BQ20" s="691"/>
      <c r="BR20" s="691"/>
      <c r="BS20" s="692" t="s">
        <v>125</v>
      </c>
      <c r="BT20" s="692"/>
      <c r="BU20" s="692"/>
      <c r="BV20" s="692"/>
      <c r="BW20" s="692"/>
      <c r="BX20" s="692"/>
      <c r="BY20" s="692"/>
      <c r="BZ20" s="692"/>
      <c r="CA20" s="692"/>
      <c r="CB20" s="750"/>
      <c r="CD20" s="706" t="s">
        <v>274</v>
      </c>
      <c r="CE20" s="703"/>
      <c r="CF20" s="703"/>
      <c r="CG20" s="703"/>
      <c r="CH20" s="703"/>
      <c r="CI20" s="703"/>
      <c r="CJ20" s="703"/>
      <c r="CK20" s="703"/>
      <c r="CL20" s="703"/>
      <c r="CM20" s="703"/>
      <c r="CN20" s="703"/>
      <c r="CO20" s="703"/>
      <c r="CP20" s="703"/>
      <c r="CQ20" s="704"/>
      <c r="CR20" s="664">
        <v>26174677</v>
      </c>
      <c r="CS20" s="665"/>
      <c r="CT20" s="665"/>
      <c r="CU20" s="665"/>
      <c r="CV20" s="665"/>
      <c r="CW20" s="665"/>
      <c r="CX20" s="665"/>
      <c r="CY20" s="666"/>
      <c r="CZ20" s="691">
        <v>100</v>
      </c>
      <c r="DA20" s="691"/>
      <c r="DB20" s="691"/>
      <c r="DC20" s="691"/>
      <c r="DD20" s="670">
        <v>2181505</v>
      </c>
      <c r="DE20" s="665"/>
      <c r="DF20" s="665"/>
      <c r="DG20" s="665"/>
      <c r="DH20" s="665"/>
      <c r="DI20" s="665"/>
      <c r="DJ20" s="665"/>
      <c r="DK20" s="665"/>
      <c r="DL20" s="665"/>
      <c r="DM20" s="665"/>
      <c r="DN20" s="665"/>
      <c r="DO20" s="665"/>
      <c r="DP20" s="666"/>
      <c r="DQ20" s="670">
        <v>17696281</v>
      </c>
      <c r="DR20" s="665"/>
      <c r="DS20" s="665"/>
      <c r="DT20" s="665"/>
      <c r="DU20" s="665"/>
      <c r="DV20" s="665"/>
      <c r="DW20" s="665"/>
      <c r="DX20" s="665"/>
      <c r="DY20" s="665"/>
      <c r="DZ20" s="665"/>
      <c r="EA20" s="665"/>
      <c r="EB20" s="665"/>
      <c r="EC20" s="705"/>
    </row>
    <row r="21" spans="2:133" ht="11.25" customHeight="1" x14ac:dyDescent="0.2">
      <c r="B21" s="661" t="s">
        <v>275</v>
      </c>
      <c r="C21" s="662"/>
      <c r="D21" s="662"/>
      <c r="E21" s="662"/>
      <c r="F21" s="662"/>
      <c r="G21" s="662"/>
      <c r="H21" s="662"/>
      <c r="I21" s="662"/>
      <c r="J21" s="662"/>
      <c r="K21" s="662"/>
      <c r="L21" s="662"/>
      <c r="M21" s="662"/>
      <c r="N21" s="662"/>
      <c r="O21" s="662"/>
      <c r="P21" s="662"/>
      <c r="Q21" s="663"/>
      <c r="R21" s="664">
        <v>3269</v>
      </c>
      <c r="S21" s="665"/>
      <c r="T21" s="665"/>
      <c r="U21" s="665"/>
      <c r="V21" s="665"/>
      <c r="W21" s="665"/>
      <c r="X21" s="665"/>
      <c r="Y21" s="666"/>
      <c r="Z21" s="691">
        <v>0</v>
      </c>
      <c r="AA21" s="691"/>
      <c r="AB21" s="691"/>
      <c r="AC21" s="691"/>
      <c r="AD21" s="692">
        <v>3269</v>
      </c>
      <c r="AE21" s="692"/>
      <c r="AF21" s="692"/>
      <c r="AG21" s="692"/>
      <c r="AH21" s="692"/>
      <c r="AI21" s="692"/>
      <c r="AJ21" s="692"/>
      <c r="AK21" s="692"/>
      <c r="AL21" s="667">
        <v>0</v>
      </c>
      <c r="AM21" s="668"/>
      <c r="AN21" s="668"/>
      <c r="AO21" s="693"/>
      <c r="AP21" s="757" t="s">
        <v>276</v>
      </c>
      <c r="AQ21" s="764"/>
      <c r="AR21" s="764"/>
      <c r="AS21" s="764"/>
      <c r="AT21" s="764"/>
      <c r="AU21" s="764"/>
      <c r="AV21" s="764"/>
      <c r="AW21" s="764"/>
      <c r="AX21" s="764"/>
      <c r="AY21" s="764"/>
      <c r="AZ21" s="764"/>
      <c r="BA21" s="764"/>
      <c r="BB21" s="764"/>
      <c r="BC21" s="764"/>
      <c r="BD21" s="764"/>
      <c r="BE21" s="764"/>
      <c r="BF21" s="759"/>
      <c r="BG21" s="664">
        <v>6151</v>
      </c>
      <c r="BH21" s="665"/>
      <c r="BI21" s="665"/>
      <c r="BJ21" s="665"/>
      <c r="BK21" s="665"/>
      <c r="BL21" s="665"/>
      <c r="BM21" s="665"/>
      <c r="BN21" s="666"/>
      <c r="BO21" s="691">
        <v>0.1</v>
      </c>
      <c r="BP21" s="691"/>
      <c r="BQ21" s="691"/>
      <c r="BR21" s="691"/>
      <c r="BS21" s="692" t="s">
        <v>125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277</v>
      </c>
      <c r="C22" s="728"/>
      <c r="D22" s="728"/>
      <c r="E22" s="728"/>
      <c r="F22" s="728"/>
      <c r="G22" s="728"/>
      <c r="H22" s="728"/>
      <c r="I22" s="728"/>
      <c r="J22" s="728"/>
      <c r="K22" s="728"/>
      <c r="L22" s="728"/>
      <c r="M22" s="728"/>
      <c r="N22" s="728"/>
      <c r="O22" s="728"/>
      <c r="P22" s="728"/>
      <c r="Q22" s="729"/>
      <c r="R22" s="664">
        <v>194095</v>
      </c>
      <c r="S22" s="665"/>
      <c r="T22" s="665"/>
      <c r="U22" s="665"/>
      <c r="V22" s="665"/>
      <c r="W22" s="665"/>
      <c r="X22" s="665"/>
      <c r="Y22" s="666"/>
      <c r="Z22" s="691">
        <v>0.7</v>
      </c>
      <c r="AA22" s="691"/>
      <c r="AB22" s="691"/>
      <c r="AC22" s="691"/>
      <c r="AD22" s="692">
        <v>185788</v>
      </c>
      <c r="AE22" s="692"/>
      <c r="AF22" s="692"/>
      <c r="AG22" s="692"/>
      <c r="AH22" s="692"/>
      <c r="AI22" s="692"/>
      <c r="AJ22" s="692"/>
      <c r="AK22" s="692"/>
      <c r="AL22" s="667">
        <v>1.2000000476837158</v>
      </c>
      <c r="AM22" s="668"/>
      <c r="AN22" s="668"/>
      <c r="AO22" s="693"/>
      <c r="AP22" s="757" t="s">
        <v>278</v>
      </c>
      <c r="AQ22" s="764"/>
      <c r="AR22" s="764"/>
      <c r="AS22" s="764"/>
      <c r="AT22" s="764"/>
      <c r="AU22" s="764"/>
      <c r="AV22" s="764"/>
      <c r="AW22" s="764"/>
      <c r="AX22" s="764"/>
      <c r="AY22" s="764"/>
      <c r="AZ22" s="764"/>
      <c r="BA22" s="764"/>
      <c r="BB22" s="764"/>
      <c r="BC22" s="764"/>
      <c r="BD22" s="764"/>
      <c r="BE22" s="764"/>
      <c r="BF22" s="759"/>
      <c r="BG22" s="664" t="s">
        <v>125</v>
      </c>
      <c r="BH22" s="665"/>
      <c r="BI22" s="665"/>
      <c r="BJ22" s="665"/>
      <c r="BK22" s="665"/>
      <c r="BL22" s="665"/>
      <c r="BM22" s="665"/>
      <c r="BN22" s="666"/>
      <c r="BO22" s="691" t="s">
        <v>125</v>
      </c>
      <c r="BP22" s="691"/>
      <c r="BQ22" s="691"/>
      <c r="BR22" s="691"/>
      <c r="BS22" s="692" t="s">
        <v>125</v>
      </c>
      <c r="BT22" s="692"/>
      <c r="BU22" s="692"/>
      <c r="BV22" s="692"/>
      <c r="BW22" s="692"/>
      <c r="BX22" s="692"/>
      <c r="BY22" s="692"/>
      <c r="BZ22" s="692"/>
      <c r="CA22" s="692"/>
      <c r="CB22" s="750"/>
      <c r="CD22" s="766" t="s">
        <v>279</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280</v>
      </c>
      <c r="C23" s="662"/>
      <c r="D23" s="662"/>
      <c r="E23" s="662"/>
      <c r="F23" s="662"/>
      <c r="G23" s="662"/>
      <c r="H23" s="662"/>
      <c r="I23" s="662"/>
      <c r="J23" s="662"/>
      <c r="K23" s="662"/>
      <c r="L23" s="662"/>
      <c r="M23" s="662"/>
      <c r="N23" s="662"/>
      <c r="O23" s="662"/>
      <c r="P23" s="662"/>
      <c r="Q23" s="663"/>
      <c r="R23" s="664">
        <v>3715623</v>
      </c>
      <c r="S23" s="665"/>
      <c r="T23" s="665"/>
      <c r="U23" s="665"/>
      <c r="V23" s="665"/>
      <c r="W23" s="665"/>
      <c r="X23" s="665"/>
      <c r="Y23" s="666"/>
      <c r="Z23" s="691">
        <v>13.4</v>
      </c>
      <c r="AA23" s="691"/>
      <c r="AB23" s="691"/>
      <c r="AC23" s="691"/>
      <c r="AD23" s="692">
        <v>3127433</v>
      </c>
      <c r="AE23" s="692"/>
      <c r="AF23" s="692"/>
      <c r="AG23" s="692"/>
      <c r="AH23" s="692"/>
      <c r="AI23" s="692"/>
      <c r="AJ23" s="692"/>
      <c r="AK23" s="692"/>
      <c r="AL23" s="667">
        <v>20</v>
      </c>
      <c r="AM23" s="668"/>
      <c r="AN23" s="668"/>
      <c r="AO23" s="693"/>
      <c r="AP23" s="757" t="s">
        <v>281</v>
      </c>
      <c r="AQ23" s="764"/>
      <c r="AR23" s="764"/>
      <c r="AS23" s="764"/>
      <c r="AT23" s="764"/>
      <c r="AU23" s="764"/>
      <c r="AV23" s="764"/>
      <c r="AW23" s="764"/>
      <c r="AX23" s="764"/>
      <c r="AY23" s="764"/>
      <c r="AZ23" s="764"/>
      <c r="BA23" s="764"/>
      <c r="BB23" s="764"/>
      <c r="BC23" s="764"/>
      <c r="BD23" s="764"/>
      <c r="BE23" s="764"/>
      <c r="BF23" s="759"/>
      <c r="BG23" s="664">
        <v>211971</v>
      </c>
      <c r="BH23" s="665"/>
      <c r="BI23" s="665"/>
      <c r="BJ23" s="665"/>
      <c r="BK23" s="665"/>
      <c r="BL23" s="665"/>
      <c r="BM23" s="665"/>
      <c r="BN23" s="666"/>
      <c r="BO23" s="691">
        <v>2.1</v>
      </c>
      <c r="BP23" s="691"/>
      <c r="BQ23" s="691"/>
      <c r="BR23" s="691"/>
      <c r="BS23" s="692" t="s">
        <v>125</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282</v>
      </c>
      <c r="CS23" s="767"/>
      <c r="CT23" s="767"/>
      <c r="CU23" s="767"/>
      <c r="CV23" s="767"/>
      <c r="CW23" s="767"/>
      <c r="CX23" s="767"/>
      <c r="CY23" s="768"/>
      <c r="CZ23" s="766" t="s">
        <v>283</v>
      </c>
      <c r="DA23" s="767"/>
      <c r="DB23" s="767"/>
      <c r="DC23" s="768"/>
      <c r="DD23" s="766" t="s">
        <v>284</v>
      </c>
      <c r="DE23" s="767"/>
      <c r="DF23" s="767"/>
      <c r="DG23" s="767"/>
      <c r="DH23" s="767"/>
      <c r="DI23" s="767"/>
      <c r="DJ23" s="767"/>
      <c r="DK23" s="768"/>
      <c r="DL23" s="775" t="s">
        <v>285</v>
      </c>
      <c r="DM23" s="776"/>
      <c r="DN23" s="776"/>
      <c r="DO23" s="776"/>
      <c r="DP23" s="776"/>
      <c r="DQ23" s="776"/>
      <c r="DR23" s="776"/>
      <c r="DS23" s="776"/>
      <c r="DT23" s="776"/>
      <c r="DU23" s="776"/>
      <c r="DV23" s="777"/>
      <c r="DW23" s="766" t="s">
        <v>286</v>
      </c>
      <c r="DX23" s="767"/>
      <c r="DY23" s="767"/>
      <c r="DZ23" s="767"/>
      <c r="EA23" s="767"/>
      <c r="EB23" s="767"/>
      <c r="EC23" s="768"/>
    </row>
    <row r="24" spans="2:133" ht="11.25" customHeight="1" x14ac:dyDescent="0.2">
      <c r="B24" s="661" t="s">
        <v>287</v>
      </c>
      <c r="C24" s="662"/>
      <c r="D24" s="662"/>
      <c r="E24" s="662"/>
      <c r="F24" s="662"/>
      <c r="G24" s="662"/>
      <c r="H24" s="662"/>
      <c r="I24" s="662"/>
      <c r="J24" s="662"/>
      <c r="K24" s="662"/>
      <c r="L24" s="662"/>
      <c r="M24" s="662"/>
      <c r="N24" s="662"/>
      <c r="O24" s="662"/>
      <c r="P24" s="662"/>
      <c r="Q24" s="663"/>
      <c r="R24" s="664">
        <v>3127433</v>
      </c>
      <c r="S24" s="665"/>
      <c r="T24" s="665"/>
      <c r="U24" s="665"/>
      <c r="V24" s="665"/>
      <c r="W24" s="665"/>
      <c r="X24" s="665"/>
      <c r="Y24" s="666"/>
      <c r="Z24" s="691">
        <v>11.3</v>
      </c>
      <c r="AA24" s="691"/>
      <c r="AB24" s="691"/>
      <c r="AC24" s="691"/>
      <c r="AD24" s="692">
        <v>3127433</v>
      </c>
      <c r="AE24" s="692"/>
      <c r="AF24" s="692"/>
      <c r="AG24" s="692"/>
      <c r="AH24" s="692"/>
      <c r="AI24" s="692"/>
      <c r="AJ24" s="692"/>
      <c r="AK24" s="692"/>
      <c r="AL24" s="667">
        <v>20</v>
      </c>
      <c r="AM24" s="668"/>
      <c r="AN24" s="668"/>
      <c r="AO24" s="693"/>
      <c r="AP24" s="757" t="s">
        <v>288</v>
      </c>
      <c r="AQ24" s="764"/>
      <c r="AR24" s="764"/>
      <c r="AS24" s="764"/>
      <c r="AT24" s="764"/>
      <c r="AU24" s="764"/>
      <c r="AV24" s="764"/>
      <c r="AW24" s="764"/>
      <c r="AX24" s="764"/>
      <c r="AY24" s="764"/>
      <c r="AZ24" s="764"/>
      <c r="BA24" s="764"/>
      <c r="BB24" s="764"/>
      <c r="BC24" s="764"/>
      <c r="BD24" s="764"/>
      <c r="BE24" s="764"/>
      <c r="BF24" s="759"/>
      <c r="BG24" s="664" t="s">
        <v>125</v>
      </c>
      <c r="BH24" s="665"/>
      <c r="BI24" s="665"/>
      <c r="BJ24" s="665"/>
      <c r="BK24" s="665"/>
      <c r="BL24" s="665"/>
      <c r="BM24" s="665"/>
      <c r="BN24" s="666"/>
      <c r="BO24" s="691" t="s">
        <v>125</v>
      </c>
      <c r="BP24" s="691"/>
      <c r="BQ24" s="691"/>
      <c r="BR24" s="691"/>
      <c r="BS24" s="692" t="s">
        <v>125</v>
      </c>
      <c r="BT24" s="692"/>
      <c r="BU24" s="692"/>
      <c r="BV24" s="692"/>
      <c r="BW24" s="692"/>
      <c r="BX24" s="692"/>
      <c r="BY24" s="692"/>
      <c r="BZ24" s="692"/>
      <c r="CA24" s="692"/>
      <c r="CB24" s="750"/>
      <c r="CD24" s="720" t="s">
        <v>289</v>
      </c>
      <c r="CE24" s="721"/>
      <c r="CF24" s="721"/>
      <c r="CG24" s="721"/>
      <c r="CH24" s="721"/>
      <c r="CI24" s="721"/>
      <c r="CJ24" s="721"/>
      <c r="CK24" s="721"/>
      <c r="CL24" s="721"/>
      <c r="CM24" s="721"/>
      <c r="CN24" s="721"/>
      <c r="CO24" s="721"/>
      <c r="CP24" s="721"/>
      <c r="CQ24" s="722"/>
      <c r="CR24" s="717">
        <v>13608660</v>
      </c>
      <c r="CS24" s="718"/>
      <c r="CT24" s="718"/>
      <c r="CU24" s="718"/>
      <c r="CV24" s="718"/>
      <c r="CW24" s="718"/>
      <c r="CX24" s="718"/>
      <c r="CY24" s="761"/>
      <c r="CZ24" s="762">
        <v>52</v>
      </c>
      <c r="DA24" s="735"/>
      <c r="DB24" s="735"/>
      <c r="DC24" s="765"/>
      <c r="DD24" s="760">
        <v>8419032</v>
      </c>
      <c r="DE24" s="718"/>
      <c r="DF24" s="718"/>
      <c r="DG24" s="718"/>
      <c r="DH24" s="718"/>
      <c r="DI24" s="718"/>
      <c r="DJ24" s="718"/>
      <c r="DK24" s="761"/>
      <c r="DL24" s="760">
        <v>8301356</v>
      </c>
      <c r="DM24" s="718"/>
      <c r="DN24" s="718"/>
      <c r="DO24" s="718"/>
      <c r="DP24" s="718"/>
      <c r="DQ24" s="718"/>
      <c r="DR24" s="718"/>
      <c r="DS24" s="718"/>
      <c r="DT24" s="718"/>
      <c r="DU24" s="718"/>
      <c r="DV24" s="761"/>
      <c r="DW24" s="762">
        <v>49.2</v>
      </c>
      <c r="DX24" s="735"/>
      <c r="DY24" s="735"/>
      <c r="DZ24" s="735"/>
      <c r="EA24" s="735"/>
      <c r="EB24" s="735"/>
      <c r="EC24" s="763"/>
    </row>
    <row r="25" spans="2:133" ht="11.25" customHeight="1" x14ac:dyDescent="0.2">
      <c r="B25" s="661" t="s">
        <v>290</v>
      </c>
      <c r="C25" s="662"/>
      <c r="D25" s="662"/>
      <c r="E25" s="662"/>
      <c r="F25" s="662"/>
      <c r="G25" s="662"/>
      <c r="H25" s="662"/>
      <c r="I25" s="662"/>
      <c r="J25" s="662"/>
      <c r="K25" s="662"/>
      <c r="L25" s="662"/>
      <c r="M25" s="662"/>
      <c r="N25" s="662"/>
      <c r="O25" s="662"/>
      <c r="P25" s="662"/>
      <c r="Q25" s="663"/>
      <c r="R25" s="664">
        <v>588190</v>
      </c>
      <c r="S25" s="665"/>
      <c r="T25" s="665"/>
      <c r="U25" s="665"/>
      <c r="V25" s="665"/>
      <c r="W25" s="665"/>
      <c r="X25" s="665"/>
      <c r="Y25" s="666"/>
      <c r="Z25" s="691">
        <v>2.1</v>
      </c>
      <c r="AA25" s="691"/>
      <c r="AB25" s="691"/>
      <c r="AC25" s="691"/>
      <c r="AD25" s="692" t="s">
        <v>125</v>
      </c>
      <c r="AE25" s="692"/>
      <c r="AF25" s="692"/>
      <c r="AG25" s="692"/>
      <c r="AH25" s="692"/>
      <c r="AI25" s="692"/>
      <c r="AJ25" s="692"/>
      <c r="AK25" s="692"/>
      <c r="AL25" s="667" t="s">
        <v>125</v>
      </c>
      <c r="AM25" s="668"/>
      <c r="AN25" s="668"/>
      <c r="AO25" s="693"/>
      <c r="AP25" s="757" t="s">
        <v>291</v>
      </c>
      <c r="AQ25" s="764"/>
      <c r="AR25" s="764"/>
      <c r="AS25" s="764"/>
      <c r="AT25" s="764"/>
      <c r="AU25" s="764"/>
      <c r="AV25" s="764"/>
      <c r="AW25" s="764"/>
      <c r="AX25" s="764"/>
      <c r="AY25" s="764"/>
      <c r="AZ25" s="764"/>
      <c r="BA25" s="764"/>
      <c r="BB25" s="764"/>
      <c r="BC25" s="764"/>
      <c r="BD25" s="764"/>
      <c r="BE25" s="764"/>
      <c r="BF25" s="759"/>
      <c r="BG25" s="664" t="s">
        <v>125</v>
      </c>
      <c r="BH25" s="665"/>
      <c r="BI25" s="665"/>
      <c r="BJ25" s="665"/>
      <c r="BK25" s="665"/>
      <c r="BL25" s="665"/>
      <c r="BM25" s="665"/>
      <c r="BN25" s="666"/>
      <c r="BO25" s="691" t="s">
        <v>125</v>
      </c>
      <c r="BP25" s="691"/>
      <c r="BQ25" s="691"/>
      <c r="BR25" s="691"/>
      <c r="BS25" s="692" t="s">
        <v>125</v>
      </c>
      <c r="BT25" s="692"/>
      <c r="BU25" s="692"/>
      <c r="BV25" s="692"/>
      <c r="BW25" s="692"/>
      <c r="BX25" s="692"/>
      <c r="BY25" s="692"/>
      <c r="BZ25" s="692"/>
      <c r="CA25" s="692"/>
      <c r="CB25" s="750"/>
      <c r="CD25" s="706" t="s">
        <v>292</v>
      </c>
      <c r="CE25" s="703"/>
      <c r="CF25" s="703"/>
      <c r="CG25" s="703"/>
      <c r="CH25" s="703"/>
      <c r="CI25" s="703"/>
      <c r="CJ25" s="703"/>
      <c r="CK25" s="703"/>
      <c r="CL25" s="703"/>
      <c r="CM25" s="703"/>
      <c r="CN25" s="703"/>
      <c r="CO25" s="703"/>
      <c r="CP25" s="703"/>
      <c r="CQ25" s="704"/>
      <c r="CR25" s="664">
        <v>4084793</v>
      </c>
      <c r="CS25" s="675"/>
      <c r="CT25" s="675"/>
      <c r="CU25" s="675"/>
      <c r="CV25" s="675"/>
      <c r="CW25" s="675"/>
      <c r="CX25" s="675"/>
      <c r="CY25" s="676"/>
      <c r="CZ25" s="667">
        <v>15.6</v>
      </c>
      <c r="DA25" s="677"/>
      <c r="DB25" s="677"/>
      <c r="DC25" s="678"/>
      <c r="DD25" s="670">
        <v>3850442</v>
      </c>
      <c r="DE25" s="675"/>
      <c r="DF25" s="675"/>
      <c r="DG25" s="675"/>
      <c r="DH25" s="675"/>
      <c r="DI25" s="675"/>
      <c r="DJ25" s="675"/>
      <c r="DK25" s="676"/>
      <c r="DL25" s="670">
        <v>3835283</v>
      </c>
      <c r="DM25" s="675"/>
      <c r="DN25" s="675"/>
      <c r="DO25" s="675"/>
      <c r="DP25" s="675"/>
      <c r="DQ25" s="675"/>
      <c r="DR25" s="675"/>
      <c r="DS25" s="675"/>
      <c r="DT25" s="675"/>
      <c r="DU25" s="675"/>
      <c r="DV25" s="676"/>
      <c r="DW25" s="667">
        <v>22.7</v>
      </c>
      <c r="DX25" s="677"/>
      <c r="DY25" s="677"/>
      <c r="DZ25" s="677"/>
      <c r="EA25" s="677"/>
      <c r="EB25" s="677"/>
      <c r="EC25" s="698"/>
    </row>
    <row r="26" spans="2:133" ht="11.25" customHeight="1" x14ac:dyDescent="0.2">
      <c r="B26" s="661" t="s">
        <v>293</v>
      </c>
      <c r="C26" s="662"/>
      <c r="D26" s="662"/>
      <c r="E26" s="662"/>
      <c r="F26" s="662"/>
      <c r="G26" s="662"/>
      <c r="H26" s="662"/>
      <c r="I26" s="662"/>
      <c r="J26" s="662"/>
      <c r="K26" s="662"/>
      <c r="L26" s="662"/>
      <c r="M26" s="662"/>
      <c r="N26" s="662"/>
      <c r="O26" s="662"/>
      <c r="P26" s="662"/>
      <c r="Q26" s="663"/>
      <c r="R26" s="664" t="s">
        <v>125</v>
      </c>
      <c r="S26" s="665"/>
      <c r="T26" s="665"/>
      <c r="U26" s="665"/>
      <c r="V26" s="665"/>
      <c r="W26" s="665"/>
      <c r="X26" s="665"/>
      <c r="Y26" s="666"/>
      <c r="Z26" s="691" t="s">
        <v>125</v>
      </c>
      <c r="AA26" s="691"/>
      <c r="AB26" s="691"/>
      <c r="AC26" s="691"/>
      <c r="AD26" s="692" t="s">
        <v>125</v>
      </c>
      <c r="AE26" s="692"/>
      <c r="AF26" s="692"/>
      <c r="AG26" s="692"/>
      <c r="AH26" s="692"/>
      <c r="AI26" s="692"/>
      <c r="AJ26" s="692"/>
      <c r="AK26" s="692"/>
      <c r="AL26" s="667" t="s">
        <v>125</v>
      </c>
      <c r="AM26" s="668"/>
      <c r="AN26" s="668"/>
      <c r="AO26" s="693"/>
      <c r="AP26" s="757" t="s">
        <v>294</v>
      </c>
      <c r="AQ26" s="758"/>
      <c r="AR26" s="758"/>
      <c r="AS26" s="758"/>
      <c r="AT26" s="758"/>
      <c r="AU26" s="758"/>
      <c r="AV26" s="758"/>
      <c r="AW26" s="758"/>
      <c r="AX26" s="758"/>
      <c r="AY26" s="758"/>
      <c r="AZ26" s="758"/>
      <c r="BA26" s="758"/>
      <c r="BB26" s="758"/>
      <c r="BC26" s="758"/>
      <c r="BD26" s="758"/>
      <c r="BE26" s="758"/>
      <c r="BF26" s="759"/>
      <c r="BG26" s="664" t="s">
        <v>125</v>
      </c>
      <c r="BH26" s="665"/>
      <c r="BI26" s="665"/>
      <c r="BJ26" s="665"/>
      <c r="BK26" s="665"/>
      <c r="BL26" s="665"/>
      <c r="BM26" s="665"/>
      <c r="BN26" s="666"/>
      <c r="BO26" s="691" t="s">
        <v>125</v>
      </c>
      <c r="BP26" s="691"/>
      <c r="BQ26" s="691"/>
      <c r="BR26" s="691"/>
      <c r="BS26" s="692" t="s">
        <v>125</v>
      </c>
      <c r="BT26" s="692"/>
      <c r="BU26" s="692"/>
      <c r="BV26" s="692"/>
      <c r="BW26" s="692"/>
      <c r="BX26" s="692"/>
      <c r="BY26" s="692"/>
      <c r="BZ26" s="692"/>
      <c r="CA26" s="692"/>
      <c r="CB26" s="750"/>
      <c r="CD26" s="706" t="s">
        <v>295</v>
      </c>
      <c r="CE26" s="703"/>
      <c r="CF26" s="703"/>
      <c r="CG26" s="703"/>
      <c r="CH26" s="703"/>
      <c r="CI26" s="703"/>
      <c r="CJ26" s="703"/>
      <c r="CK26" s="703"/>
      <c r="CL26" s="703"/>
      <c r="CM26" s="703"/>
      <c r="CN26" s="703"/>
      <c r="CO26" s="703"/>
      <c r="CP26" s="703"/>
      <c r="CQ26" s="704"/>
      <c r="CR26" s="664">
        <v>2339065</v>
      </c>
      <c r="CS26" s="665"/>
      <c r="CT26" s="665"/>
      <c r="CU26" s="665"/>
      <c r="CV26" s="665"/>
      <c r="CW26" s="665"/>
      <c r="CX26" s="665"/>
      <c r="CY26" s="666"/>
      <c r="CZ26" s="667">
        <v>8.9</v>
      </c>
      <c r="DA26" s="677"/>
      <c r="DB26" s="677"/>
      <c r="DC26" s="678"/>
      <c r="DD26" s="670">
        <v>2209740</v>
      </c>
      <c r="DE26" s="665"/>
      <c r="DF26" s="665"/>
      <c r="DG26" s="665"/>
      <c r="DH26" s="665"/>
      <c r="DI26" s="665"/>
      <c r="DJ26" s="665"/>
      <c r="DK26" s="666"/>
      <c r="DL26" s="670" t="s">
        <v>125</v>
      </c>
      <c r="DM26" s="665"/>
      <c r="DN26" s="665"/>
      <c r="DO26" s="665"/>
      <c r="DP26" s="665"/>
      <c r="DQ26" s="665"/>
      <c r="DR26" s="665"/>
      <c r="DS26" s="665"/>
      <c r="DT26" s="665"/>
      <c r="DU26" s="665"/>
      <c r="DV26" s="666"/>
      <c r="DW26" s="667" t="s">
        <v>125</v>
      </c>
      <c r="DX26" s="677"/>
      <c r="DY26" s="677"/>
      <c r="DZ26" s="677"/>
      <c r="EA26" s="677"/>
      <c r="EB26" s="677"/>
      <c r="EC26" s="698"/>
    </row>
    <row r="27" spans="2:133" ht="11.25" customHeight="1" x14ac:dyDescent="0.2">
      <c r="B27" s="661" t="s">
        <v>296</v>
      </c>
      <c r="C27" s="662"/>
      <c r="D27" s="662"/>
      <c r="E27" s="662"/>
      <c r="F27" s="662"/>
      <c r="G27" s="662"/>
      <c r="H27" s="662"/>
      <c r="I27" s="662"/>
      <c r="J27" s="662"/>
      <c r="K27" s="662"/>
      <c r="L27" s="662"/>
      <c r="M27" s="662"/>
      <c r="N27" s="662"/>
      <c r="O27" s="662"/>
      <c r="P27" s="662"/>
      <c r="Q27" s="663"/>
      <c r="R27" s="664">
        <v>16377461</v>
      </c>
      <c r="S27" s="665"/>
      <c r="T27" s="665"/>
      <c r="U27" s="665"/>
      <c r="V27" s="665"/>
      <c r="W27" s="665"/>
      <c r="X27" s="665"/>
      <c r="Y27" s="666"/>
      <c r="Z27" s="691">
        <v>59.1</v>
      </c>
      <c r="AA27" s="691"/>
      <c r="AB27" s="691"/>
      <c r="AC27" s="691"/>
      <c r="AD27" s="692">
        <v>15568993</v>
      </c>
      <c r="AE27" s="692"/>
      <c r="AF27" s="692"/>
      <c r="AG27" s="692"/>
      <c r="AH27" s="692"/>
      <c r="AI27" s="692"/>
      <c r="AJ27" s="692"/>
      <c r="AK27" s="692"/>
      <c r="AL27" s="667">
        <v>99.699996948242188</v>
      </c>
      <c r="AM27" s="668"/>
      <c r="AN27" s="668"/>
      <c r="AO27" s="693"/>
      <c r="AP27" s="661" t="s">
        <v>297</v>
      </c>
      <c r="AQ27" s="662"/>
      <c r="AR27" s="662"/>
      <c r="AS27" s="662"/>
      <c r="AT27" s="662"/>
      <c r="AU27" s="662"/>
      <c r="AV27" s="662"/>
      <c r="AW27" s="662"/>
      <c r="AX27" s="662"/>
      <c r="AY27" s="662"/>
      <c r="AZ27" s="662"/>
      <c r="BA27" s="662"/>
      <c r="BB27" s="662"/>
      <c r="BC27" s="662"/>
      <c r="BD27" s="662"/>
      <c r="BE27" s="662"/>
      <c r="BF27" s="663"/>
      <c r="BG27" s="664">
        <v>10134084</v>
      </c>
      <c r="BH27" s="665"/>
      <c r="BI27" s="665"/>
      <c r="BJ27" s="665"/>
      <c r="BK27" s="665"/>
      <c r="BL27" s="665"/>
      <c r="BM27" s="665"/>
      <c r="BN27" s="666"/>
      <c r="BO27" s="691">
        <v>100</v>
      </c>
      <c r="BP27" s="691"/>
      <c r="BQ27" s="691"/>
      <c r="BR27" s="691"/>
      <c r="BS27" s="692">
        <v>557162</v>
      </c>
      <c r="BT27" s="692"/>
      <c r="BU27" s="692"/>
      <c r="BV27" s="692"/>
      <c r="BW27" s="692"/>
      <c r="BX27" s="692"/>
      <c r="BY27" s="692"/>
      <c r="BZ27" s="692"/>
      <c r="CA27" s="692"/>
      <c r="CB27" s="750"/>
      <c r="CD27" s="706" t="s">
        <v>298</v>
      </c>
      <c r="CE27" s="703"/>
      <c r="CF27" s="703"/>
      <c r="CG27" s="703"/>
      <c r="CH27" s="703"/>
      <c r="CI27" s="703"/>
      <c r="CJ27" s="703"/>
      <c r="CK27" s="703"/>
      <c r="CL27" s="703"/>
      <c r="CM27" s="703"/>
      <c r="CN27" s="703"/>
      <c r="CO27" s="703"/>
      <c r="CP27" s="703"/>
      <c r="CQ27" s="704"/>
      <c r="CR27" s="664">
        <v>6663075</v>
      </c>
      <c r="CS27" s="675"/>
      <c r="CT27" s="675"/>
      <c r="CU27" s="675"/>
      <c r="CV27" s="675"/>
      <c r="CW27" s="675"/>
      <c r="CX27" s="675"/>
      <c r="CY27" s="676"/>
      <c r="CZ27" s="667">
        <v>25.5</v>
      </c>
      <c r="DA27" s="677"/>
      <c r="DB27" s="677"/>
      <c r="DC27" s="678"/>
      <c r="DD27" s="670">
        <v>1764662</v>
      </c>
      <c r="DE27" s="675"/>
      <c r="DF27" s="675"/>
      <c r="DG27" s="675"/>
      <c r="DH27" s="675"/>
      <c r="DI27" s="675"/>
      <c r="DJ27" s="675"/>
      <c r="DK27" s="676"/>
      <c r="DL27" s="670">
        <v>1662145</v>
      </c>
      <c r="DM27" s="675"/>
      <c r="DN27" s="675"/>
      <c r="DO27" s="675"/>
      <c r="DP27" s="675"/>
      <c r="DQ27" s="675"/>
      <c r="DR27" s="675"/>
      <c r="DS27" s="675"/>
      <c r="DT27" s="675"/>
      <c r="DU27" s="675"/>
      <c r="DV27" s="676"/>
      <c r="DW27" s="667">
        <v>9.8000000000000007</v>
      </c>
      <c r="DX27" s="677"/>
      <c r="DY27" s="677"/>
      <c r="DZ27" s="677"/>
      <c r="EA27" s="677"/>
      <c r="EB27" s="677"/>
      <c r="EC27" s="698"/>
    </row>
    <row r="28" spans="2:133" ht="11.25" customHeight="1" x14ac:dyDescent="0.2">
      <c r="B28" s="661" t="s">
        <v>299</v>
      </c>
      <c r="C28" s="662"/>
      <c r="D28" s="662"/>
      <c r="E28" s="662"/>
      <c r="F28" s="662"/>
      <c r="G28" s="662"/>
      <c r="H28" s="662"/>
      <c r="I28" s="662"/>
      <c r="J28" s="662"/>
      <c r="K28" s="662"/>
      <c r="L28" s="662"/>
      <c r="M28" s="662"/>
      <c r="N28" s="662"/>
      <c r="O28" s="662"/>
      <c r="P28" s="662"/>
      <c r="Q28" s="663"/>
      <c r="R28" s="664">
        <v>8789</v>
      </c>
      <c r="S28" s="665"/>
      <c r="T28" s="665"/>
      <c r="U28" s="665"/>
      <c r="V28" s="665"/>
      <c r="W28" s="665"/>
      <c r="X28" s="665"/>
      <c r="Y28" s="666"/>
      <c r="Z28" s="691">
        <v>0</v>
      </c>
      <c r="AA28" s="691"/>
      <c r="AB28" s="691"/>
      <c r="AC28" s="691"/>
      <c r="AD28" s="692">
        <v>8789</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300</v>
      </c>
      <c r="CE28" s="703"/>
      <c r="CF28" s="703"/>
      <c r="CG28" s="703"/>
      <c r="CH28" s="703"/>
      <c r="CI28" s="703"/>
      <c r="CJ28" s="703"/>
      <c r="CK28" s="703"/>
      <c r="CL28" s="703"/>
      <c r="CM28" s="703"/>
      <c r="CN28" s="703"/>
      <c r="CO28" s="703"/>
      <c r="CP28" s="703"/>
      <c r="CQ28" s="704"/>
      <c r="CR28" s="664">
        <v>2860792</v>
      </c>
      <c r="CS28" s="665"/>
      <c r="CT28" s="665"/>
      <c r="CU28" s="665"/>
      <c r="CV28" s="665"/>
      <c r="CW28" s="665"/>
      <c r="CX28" s="665"/>
      <c r="CY28" s="666"/>
      <c r="CZ28" s="667">
        <v>10.9</v>
      </c>
      <c r="DA28" s="677"/>
      <c r="DB28" s="677"/>
      <c r="DC28" s="678"/>
      <c r="DD28" s="670">
        <v>2803928</v>
      </c>
      <c r="DE28" s="665"/>
      <c r="DF28" s="665"/>
      <c r="DG28" s="665"/>
      <c r="DH28" s="665"/>
      <c r="DI28" s="665"/>
      <c r="DJ28" s="665"/>
      <c r="DK28" s="666"/>
      <c r="DL28" s="670">
        <v>2803928</v>
      </c>
      <c r="DM28" s="665"/>
      <c r="DN28" s="665"/>
      <c r="DO28" s="665"/>
      <c r="DP28" s="665"/>
      <c r="DQ28" s="665"/>
      <c r="DR28" s="665"/>
      <c r="DS28" s="665"/>
      <c r="DT28" s="665"/>
      <c r="DU28" s="665"/>
      <c r="DV28" s="666"/>
      <c r="DW28" s="667">
        <v>16.600000000000001</v>
      </c>
      <c r="DX28" s="677"/>
      <c r="DY28" s="677"/>
      <c r="DZ28" s="677"/>
      <c r="EA28" s="677"/>
      <c r="EB28" s="677"/>
      <c r="EC28" s="698"/>
    </row>
    <row r="29" spans="2:133" ht="11.25" customHeight="1" x14ac:dyDescent="0.2">
      <c r="B29" s="661" t="s">
        <v>301</v>
      </c>
      <c r="C29" s="662"/>
      <c r="D29" s="662"/>
      <c r="E29" s="662"/>
      <c r="F29" s="662"/>
      <c r="G29" s="662"/>
      <c r="H29" s="662"/>
      <c r="I29" s="662"/>
      <c r="J29" s="662"/>
      <c r="K29" s="662"/>
      <c r="L29" s="662"/>
      <c r="M29" s="662"/>
      <c r="N29" s="662"/>
      <c r="O29" s="662"/>
      <c r="P29" s="662"/>
      <c r="Q29" s="663"/>
      <c r="R29" s="664">
        <v>43536</v>
      </c>
      <c r="S29" s="665"/>
      <c r="T29" s="665"/>
      <c r="U29" s="665"/>
      <c r="V29" s="665"/>
      <c r="W29" s="665"/>
      <c r="X29" s="665"/>
      <c r="Y29" s="666"/>
      <c r="Z29" s="691">
        <v>0.2</v>
      </c>
      <c r="AA29" s="691"/>
      <c r="AB29" s="691"/>
      <c r="AC29" s="691"/>
      <c r="AD29" s="692" t="s">
        <v>125</v>
      </c>
      <c r="AE29" s="692"/>
      <c r="AF29" s="692"/>
      <c r="AG29" s="692"/>
      <c r="AH29" s="692"/>
      <c r="AI29" s="692"/>
      <c r="AJ29" s="692"/>
      <c r="AK29" s="692"/>
      <c r="AL29" s="667" t="s">
        <v>125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302</v>
      </c>
      <c r="CE29" s="752"/>
      <c r="CF29" s="706" t="s">
        <v>69</v>
      </c>
      <c r="CG29" s="703"/>
      <c r="CH29" s="703"/>
      <c r="CI29" s="703"/>
      <c r="CJ29" s="703"/>
      <c r="CK29" s="703"/>
      <c r="CL29" s="703"/>
      <c r="CM29" s="703"/>
      <c r="CN29" s="703"/>
      <c r="CO29" s="703"/>
      <c r="CP29" s="703"/>
      <c r="CQ29" s="704"/>
      <c r="CR29" s="664">
        <v>2860792</v>
      </c>
      <c r="CS29" s="675"/>
      <c r="CT29" s="675"/>
      <c r="CU29" s="675"/>
      <c r="CV29" s="675"/>
      <c r="CW29" s="675"/>
      <c r="CX29" s="675"/>
      <c r="CY29" s="676"/>
      <c r="CZ29" s="667">
        <v>10.9</v>
      </c>
      <c r="DA29" s="677"/>
      <c r="DB29" s="677"/>
      <c r="DC29" s="678"/>
      <c r="DD29" s="670">
        <v>2803928</v>
      </c>
      <c r="DE29" s="675"/>
      <c r="DF29" s="675"/>
      <c r="DG29" s="675"/>
      <c r="DH29" s="675"/>
      <c r="DI29" s="675"/>
      <c r="DJ29" s="675"/>
      <c r="DK29" s="676"/>
      <c r="DL29" s="670">
        <v>2803928</v>
      </c>
      <c r="DM29" s="675"/>
      <c r="DN29" s="675"/>
      <c r="DO29" s="675"/>
      <c r="DP29" s="675"/>
      <c r="DQ29" s="675"/>
      <c r="DR29" s="675"/>
      <c r="DS29" s="675"/>
      <c r="DT29" s="675"/>
      <c r="DU29" s="675"/>
      <c r="DV29" s="676"/>
      <c r="DW29" s="667">
        <v>16.600000000000001</v>
      </c>
      <c r="DX29" s="677"/>
      <c r="DY29" s="677"/>
      <c r="DZ29" s="677"/>
      <c r="EA29" s="677"/>
      <c r="EB29" s="677"/>
      <c r="EC29" s="698"/>
    </row>
    <row r="30" spans="2:133" ht="11.25" customHeight="1" x14ac:dyDescent="0.2">
      <c r="B30" s="661" t="s">
        <v>303</v>
      </c>
      <c r="C30" s="662"/>
      <c r="D30" s="662"/>
      <c r="E30" s="662"/>
      <c r="F30" s="662"/>
      <c r="G30" s="662"/>
      <c r="H30" s="662"/>
      <c r="I30" s="662"/>
      <c r="J30" s="662"/>
      <c r="K30" s="662"/>
      <c r="L30" s="662"/>
      <c r="M30" s="662"/>
      <c r="N30" s="662"/>
      <c r="O30" s="662"/>
      <c r="P30" s="662"/>
      <c r="Q30" s="663"/>
      <c r="R30" s="664">
        <v>235769</v>
      </c>
      <c r="S30" s="665"/>
      <c r="T30" s="665"/>
      <c r="U30" s="665"/>
      <c r="V30" s="665"/>
      <c r="W30" s="665"/>
      <c r="X30" s="665"/>
      <c r="Y30" s="666"/>
      <c r="Z30" s="691">
        <v>0.9</v>
      </c>
      <c r="AA30" s="691"/>
      <c r="AB30" s="691"/>
      <c r="AC30" s="691"/>
      <c r="AD30" s="692">
        <v>34407</v>
      </c>
      <c r="AE30" s="692"/>
      <c r="AF30" s="692"/>
      <c r="AG30" s="692"/>
      <c r="AH30" s="692"/>
      <c r="AI30" s="692"/>
      <c r="AJ30" s="692"/>
      <c r="AK30" s="692"/>
      <c r="AL30" s="667">
        <v>0.2</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304</v>
      </c>
      <c r="BH30" s="748"/>
      <c r="BI30" s="748"/>
      <c r="BJ30" s="748"/>
      <c r="BK30" s="748"/>
      <c r="BL30" s="748"/>
      <c r="BM30" s="748"/>
      <c r="BN30" s="748"/>
      <c r="BO30" s="748"/>
      <c r="BP30" s="748"/>
      <c r="BQ30" s="749"/>
      <c r="BR30" s="723" t="s">
        <v>305</v>
      </c>
      <c r="BS30" s="748"/>
      <c r="BT30" s="748"/>
      <c r="BU30" s="748"/>
      <c r="BV30" s="748"/>
      <c r="BW30" s="748"/>
      <c r="BX30" s="748"/>
      <c r="BY30" s="748"/>
      <c r="BZ30" s="748"/>
      <c r="CA30" s="748"/>
      <c r="CB30" s="749"/>
      <c r="CD30" s="753"/>
      <c r="CE30" s="754"/>
      <c r="CF30" s="706" t="s">
        <v>306</v>
      </c>
      <c r="CG30" s="703"/>
      <c r="CH30" s="703"/>
      <c r="CI30" s="703"/>
      <c r="CJ30" s="703"/>
      <c r="CK30" s="703"/>
      <c r="CL30" s="703"/>
      <c r="CM30" s="703"/>
      <c r="CN30" s="703"/>
      <c r="CO30" s="703"/>
      <c r="CP30" s="703"/>
      <c r="CQ30" s="704"/>
      <c r="CR30" s="664">
        <v>2788750</v>
      </c>
      <c r="CS30" s="665"/>
      <c r="CT30" s="665"/>
      <c r="CU30" s="665"/>
      <c r="CV30" s="665"/>
      <c r="CW30" s="665"/>
      <c r="CX30" s="665"/>
      <c r="CY30" s="666"/>
      <c r="CZ30" s="667">
        <v>10.7</v>
      </c>
      <c r="DA30" s="677"/>
      <c r="DB30" s="677"/>
      <c r="DC30" s="678"/>
      <c r="DD30" s="670">
        <v>2731886</v>
      </c>
      <c r="DE30" s="665"/>
      <c r="DF30" s="665"/>
      <c r="DG30" s="665"/>
      <c r="DH30" s="665"/>
      <c r="DI30" s="665"/>
      <c r="DJ30" s="665"/>
      <c r="DK30" s="666"/>
      <c r="DL30" s="670">
        <v>2731886</v>
      </c>
      <c r="DM30" s="665"/>
      <c r="DN30" s="665"/>
      <c r="DO30" s="665"/>
      <c r="DP30" s="665"/>
      <c r="DQ30" s="665"/>
      <c r="DR30" s="665"/>
      <c r="DS30" s="665"/>
      <c r="DT30" s="665"/>
      <c r="DU30" s="665"/>
      <c r="DV30" s="666"/>
      <c r="DW30" s="667">
        <v>16.2</v>
      </c>
      <c r="DX30" s="677"/>
      <c r="DY30" s="677"/>
      <c r="DZ30" s="677"/>
      <c r="EA30" s="677"/>
      <c r="EB30" s="677"/>
      <c r="EC30" s="698"/>
    </row>
    <row r="31" spans="2:133" ht="11.25" customHeight="1" x14ac:dyDescent="0.2">
      <c r="B31" s="661" t="s">
        <v>307</v>
      </c>
      <c r="C31" s="662"/>
      <c r="D31" s="662"/>
      <c r="E31" s="662"/>
      <c r="F31" s="662"/>
      <c r="G31" s="662"/>
      <c r="H31" s="662"/>
      <c r="I31" s="662"/>
      <c r="J31" s="662"/>
      <c r="K31" s="662"/>
      <c r="L31" s="662"/>
      <c r="M31" s="662"/>
      <c r="N31" s="662"/>
      <c r="O31" s="662"/>
      <c r="P31" s="662"/>
      <c r="Q31" s="663"/>
      <c r="R31" s="664">
        <v>137441</v>
      </c>
      <c r="S31" s="665"/>
      <c r="T31" s="665"/>
      <c r="U31" s="665"/>
      <c r="V31" s="665"/>
      <c r="W31" s="665"/>
      <c r="X31" s="665"/>
      <c r="Y31" s="666"/>
      <c r="Z31" s="691">
        <v>0.5</v>
      </c>
      <c r="AA31" s="691"/>
      <c r="AB31" s="691"/>
      <c r="AC31" s="691"/>
      <c r="AD31" s="692" t="s">
        <v>125</v>
      </c>
      <c r="AE31" s="692"/>
      <c r="AF31" s="692"/>
      <c r="AG31" s="692"/>
      <c r="AH31" s="692"/>
      <c r="AI31" s="692"/>
      <c r="AJ31" s="692"/>
      <c r="AK31" s="692"/>
      <c r="AL31" s="667" t="s">
        <v>125</v>
      </c>
      <c r="AM31" s="668"/>
      <c r="AN31" s="668"/>
      <c r="AO31" s="693"/>
      <c r="AP31" s="737" t="s">
        <v>308</v>
      </c>
      <c r="AQ31" s="738"/>
      <c r="AR31" s="738"/>
      <c r="AS31" s="738"/>
      <c r="AT31" s="743" t="s">
        <v>309</v>
      </c>
      <c r="AU31" s="360"/>
      <c r="AV31" s="360"/>
      <c r="AW31" s="360"/>
      <c r="AX31" s="730" t="s">
        <v>186</v>
      </c>
      <c r="AY31" s="731"/>
      <c r="AZ31" s="731"/>
      <c r="BA31" s="731"/>
      <c r="BB31" s="731"/>
      <c r="BC31" s="731"/>
      <c r="BD31" s="731"/>
      <c r="BE31" s="731"/>
      <c r="BF31" s="732"/>
      <c r="BG31" s="733">
        <v>99.4</v>
      </c>
      <c r="BH31" s="734"/>
      <c r="BI31" s="734"/>
      <c r="BJ31" s="734"/>
      <c r="BK31" s="734"/>
      <c r="BL31" s="734"/>
      <c r="BM31" s="735">
        <v>95.3</v>
      </c>
      <c r="BN31" s="734"/>
      <c r="BO31" s="734"/>
      <c r="BP31" s="734"/>
      <c r="BQ31" s="736"/>
      <c r="BR31" s="733">
        <v>98.6</v>
      </c>
      <c r="BS31" s="734"/>
      <c r="BT31" s="734"/>
      <c r="BU31" s="734"/>
      <c r="BV31" s="734"/>
      <c r="BW31" s="734"/>
      <c r="BX31" s="735">
        <v>95</v>
      </c>
      <c r="BY31" s="734"/>
      <c r="BZ31" s="734"/>
      <c r="CA31" s="734"/>
      <c r="CB31" s="736"/>
      <c r="CD31" s="753"/>
      <c r="CE31" s="754"/>
      <c r="CF31" s="706" t="s">
        <v>310</v>
      </c>
      <c r="CG31" s="703"/>
      <c r="CH31" s="703"/>
      <c r="CI31" s="703"/>
      <c r="CJ31" s="703"/>
      <c r="CK31" s="703"/>
      <c r="CL31" s="703"/>
      <c r="CM31" s="703"/>
      <c r="CN31" s="703"/>
      <c r="CO31" s="703"/>
      <c r="CP31" s="703"/>
      <c r="CQ31" s="704"/>
      <c r="CR31" s="664">
        <v>72042</v>
      </c>
      <c r="CS31" s="675"/>
      <c r="CT31" s="675"/>
      <c r="CU31" s="675"/>
      <c r="CV31" s="675"/>
      <c r="CW31" s="675"/>
      <c r="CX31" s="675"/>
      <c r="CY31" s="676"/>
      <c r="CZ31" s="667">
        <v>0.3</v>
      </c>
      <c r="DA31" s="677"/>
      <c r="DB31" s="677"/>
      <c r="DC31" s="678"/>
      <c r="DD31" s="670">
        <v>72042</v>
      </c>
      <c r="DE31" s="675"/>
      <c r="DF31" s="675"/>
      <c r="DG31" s="675"/>
      <c r="DH31" s="675"/>
      <c r="DI31" s="675"/>
      <c r="DJ31" s="675"/>
      <c r="DK31" s="676"/>
      <c r="DL31" s="670">
        <v>72042</v>
      </c>
      <c r="DM31" s="675"/>
      <c r="DN31" s="675"/>
      <c r="DO31" s="675"/>
      <c r="DP31" s="675"/>
      <c r="DQ31" s="675"/>
      <c r="DR31" s="675"/>
      <c r="DS31" s="675"/>
      <c r="DT31" s="675"/>
      <c r="DU31" s="675"/>
      <c r="DV31" s="676"/>
      <c r="DW31" s="667">
        <v>0.4</v>
      </c>
      <c r="DX31" s="677"/>
      <c r="DY31" s="677"/>
      <c r="DZ31" s="677"/>
      <c r="EA31" s="677"/>
      <c r="EB31" s="677"/>
      <c r="EC31" s="698"/>
    </row>
    <row r="32" spans="2:133" ht="11.25" customHeight="1" x14ac:dyDescent="0.2">
      <c r="B32" s="661" t="s">
        <v>311</v>
      </c>
      <c r="C32" s="662"/>
      <c r="D32" s="662"/>
      <c r="E32" s="662"/>
      <c r="F32" s="662"/>
      <c r="G32" s="662"/>
      <c r="H32" s="662"/>
      <c r="I32" s="662"/>
      <c r="J32" s="662"/>
      <c r="K32" s="662"/>
      <c r="L32" s="662"/>
      <c r="M32" s="662"/>
      <c r="N32" s="662"/>
      <c r="O32" s="662"/>
      <c r="P32" s="662"/>
      <c r="Q32" s="663"/>
      <c r="R32" s="664">
        <v>5216408</v>
      </c>
      <c r="S32" s="665"/>
      <c r="T32" s="665"/>
      <c r="U32" s="665"/>
      <c r="V32" s="665"/>
      <c r="W32" s="665"/>
      <c r="X32" s="665"/>
      <c r="Y32" s="666"/>
      <c r="Z32" s="691">
        <v>18.8</v>
      </c>
      <c r="AA32" s="691"/>
      <c r="AB32" s="691"/>
      <c r="AC32" s="691"/>
      <c r="AD32" s="692" t="s">
        <v>125</v>
      </c>
      <c r="AE32" s="692"/>
      <c r="AF32" s="692"/>
      <c r="AG32" s="692"/>
      <c r="AH32" s="692"/>
      <c r="AI32" s="692"/>
      <c r="AJ32" s="692"/>
      <c r="AK32" s="692"/>
      <c r="AL32" s="667" t="s">
        <v>125</v>
      </c>
      <c r="AM32" s="668"/>
      <c r="AN32" s="668"/>
      <c r="AO32" s="693"/>
      <c r="AP32" s="739"/>
      <c r="AQ32" s="740"/>
      <c r="AR32" s="740"/>
      <c r="AS32" s="740"/>
      <c r="AT32" s="744"/>
      <c r="AU32" s="361" t="s">
        <v>312</v>
      </c>
      <c r="AV32" s="361"/>
      <c r="AW32" s="361"/>
      <c r="AX32" s="661" t="s">
        <v>313</v>
      </c>
      <c r="AY32" s="662"/>
      <c r="AZ32" s="662"/>
      <c r="BA32" s="662"/>
      <c r="BB32" s="662"/>
      <c r="BC32" s="662"/>
      <c r="BD32" s="662"/>
      <c r="BE32" s="662"/>
      <c r="BF32" s="663"/>
      <c r="BG32" s="746">
        <v>99.6</v>
      </c>
      <c r="BH32" s="675"/>
      <c r="BI32" s="675"/>
      <c r="BJ32" s="675"/>
      <c r="BK32" s="675"/>
      <c r="BL32" s="675"/>
      <c r="BM32" s="668">
        <v>98.8</v>
      </c>
      <c r="BN32" s="747"/>
      <c r="BO32" s="747"/>
      <c r="BP32" s="747"/>
      <c r="BQ32" s="702"/>
      <c r="BR32" s="746">
        <v>99.6</v>
      </c>
      <c r="BS32" s="675"/>
      <c r="BT32" s="675"/>
      <c r="BU32" s="675"/>
      <c r="BV32" s="675"/>
      <c r="BW32" s="675"/>
      <c r="BX32" s="668">
        <v>98.9</v>
      </c>
      <c r="BY32" s="747"/>
      <c r="BZ32" s="747"/>
      <c r="CA32" s="747"/>
      <c r="CB32" s="702"/>
      <c r="CD32" s="755"/>
      <c r="CE32" s="756"/>
      <c r="CF32" s="706" t="s">
        <v>314</v>
      </c>
      <c r="CG32" s="703"/>
      <c r="CH32" s="703"/>
      <c r="CI32" s="703"/>
      <c r="CJ32" s="703"/>
      <c r="CK32" s="703"/>
      <c r="CL32" s="703"/>
      <c r="CM32" s="703"/>
      <c r="CN32" s="703"/>
      <c r="CO32" s="703"/>
      <c r="CP32" s="703"/>
      <c r="CQ32" s="704"/>
      <c r="CR32" s="664" t="s">
        <v>125</v>
      </c>
      <c r="CS32" s="665"/>
      <c r="CT32" s="665"/>
      <c r="CU32" s="665"/>
      <c r="CV32" s="665"/>
      <c r="CW32" s="665"/>
      <c r="CX32" s="665"/>
      <c r="CY32" s="666"/>
      <c r="CZ32" s="667" t="s">
        <v>125</v>
      </c>
      <c r="DA32" s="677"/>
      <c r="DB32" s="677"/>
      <c r="DC32" s="678"/>
      <c r="DD32" s="670" t="s">
        <v>125</v>
      </c>
      <c r="DE32" s="665"/>
      <c r="DF32" s="665"/>
      <c r="DG32" s="665"/>
      <c r="DH32" s="665"/>
      <c r="DI32" s="665"/>
      <c r="DJ32" s="665"/>
      <c r="DK32" s="666"/>
      <c r="DL32" s="670" t="s">
        <v>125</v>
      </c>
      <c r="DM32" s="665"/>
      <c r="DN32" s="665"/>
      <c r="DO32" s="665"/>
      <c r="DP32" s="665"/>
      <c r="DQ32" s="665"/>
      <c r="DR32" s="665"/>
      <c r="DS32" s="665"/>
      <c r="DT32" s="665"/>
      <c r="DU32" s="665"/>
      <c r="DV32" s="666"/>
      <c r="DW32" s="667" t="s">
        <v>125</v>
      </c>
      <c r="DX32" s="677"/>
      <c r="DY32" s="677"/>
      <c r="DZ32" s="677"/>
      <c r="EA32" s="677"/>
      <c r="EB32" s="677"/>
      <c r="EC32" s="698"/>
    </row>
    <row r="33" spans="2:133" ht="11.25" customHeight="1" x14ac:dyDescent="0.2">
      <c r="B33" s="727" t="s">
        <v>315</v>
      </c>
      <c r="C33" s="728"/>
      <c r="D33" s="728"/>
      <c r="E33" s="728"/>
      <c r="F33" s="728"/>
      <c r="G33" s="728"/>
      <c r="H33" s="728"/>
      <c r="I33" s="728"/>
      <c r="J33" s="728"/>
      <c r="K33" s="728"/>
      <c r="L33" s="728"/>
      <c r="M33" s="728"/>
      <c r="N33" s="728"/>
      <c r="O33" s="728"/>
      <c r="P33" s="728"/>
      <c r="Q33" s="729"/>
      <c r="R33" s="664" t="s">
        <v>125</v>
      </c>
      <c r="S33" s="665"/>
      <c r="T33" s="665"/>
      <c r="U33" s="665"/>
      <c r="V33" s="665"/>
      <c r="W33" s="665"/>
      <c r="X33" s="665"/>
      <c r="Y33" s="666"/>
      <c r="Z33" s="691" t="s">
        <v>125</v>
      </c>
      <c r="AA33" s="691"/>
      <c r="AB33" s="691"/>
      <c r="AC33" s="691"/>
      <c r="AD33" s="692" t="s">
        <v>125</v>
      </c>
      <c r="AE33" s="692"/>
      <c r="AF33" s="692"/>
      <c r="AG33" s="692"/>
      <c r="AH33" s="692"/>
      <c r="AI33" s="692"/>
      <c r="AJ33" s="692"/>
      <c r="AK33" s="692"/>
      <c r="AL33" s="667" t="s">
        <v>125</v>
      </c>
      <c r="AM33" s="668"/>
      <c r="AN33" s="668"/>
      <c r="AO33" s="693"/>
      <c r="AP33" s="741"/>
      <c r="AQ33" s="742"/>
      <c r="AR33" s="742"/>
      <c r="AS33" s="742"/>
      <c r="AT33" s="745"/>
      <c r="AU33" s="362"/>
      <c r="AV33" s="362"/>
      <c r="AW33" s="362"/>
      <c r="AX33" s="641" t="s">
        <v>316</v>
      </c>
      <c r="AY33" s="642"/>
      <c r="AZ33" s="642"/>
      <c r="BA33" s="642"/>
      <c r="BB33" s="642"/>
      <c r="BC33" s="642"/>
      <c r="BD33" s="642"/>
      <c r="BE33" s="642"/>
      <c r="BF33" s="643"/>
      <c r="BG33" s="726">
        <v>99.1</v>
      </c>
      <c r="BH33" s="645"/>
      <c r="BI33" s="645"/>
      <c r="BJ33" s="645"/>
      <c r="BK33" s="645"/>
      <c r="BL33" s="645"/>
      <c r="BM33" s="683">
        <v>92.3</v>
      </c>
      <c r="BN33" s="645"/>
      <c r="BO33" s="645"/>
      <c r="BP33" s="645"/>
      <c r="BQ33" s="694"/>
      <c r="BR33" s="726">
        <v>97.4</v>
      </c>
      <c r="BS33" s="645"/>
      <c r="BT33" s="645"/>
      <c r="BU33" s="645"/>
      <c r="BV33" s="645"/>
      <c r="BW33" s="645"/>
      <c r="BX33" s="683">
        <v>91.1</v>
      </c>
      <c r="BY33" s="645"/>
      <c r="BZ33" s="645"/>
      <c r="CA33" s="645"/>
      <c r="CB33" s="694"/>
      <c r="CD33" s="706" t="s">
        <v>317</v>
      </c>
      <c r="CE33" s="703"/>
      <c r="CF33" s="703"/>
      <c r="CG33" s="703"/>
      <c r="CH33" s="703"/>
      <c r="CI33" s="703"/>
      <c r="CJ33" s="703"/>
      <c r="CK33" s="703"/>
      <c r="CL33" s="703"/>
      <c r="CM33" s="703"/>
      <c r="CN33" s="703"/>
      <c r="CO33" s="703"/>
      <c r="CP33" s="703"/>
      <c r="CQ33" s="704"/>
      <c r="CR33" s="664">
        <v>10384512</v>
      </c>
      <c r="CS33" s="675"/>
      <c r="CT33" s="675"/>
      <c r="CU33" s="675"/>
      <c r="CV33" s="675"/>
      <c r="CW33" s="675"/>
      <c r="CX33" s="675"/>
      <c r="CY33" s="676"/>
      <c r="CZ33" s="667">
        <v>39.700000000000003</v>
      </c>
      <c r="DA33" s="677"/>
      <c r="DB33" s="677"/>
      <c r="DC33" s="678"/>
      <c r="DD33" s="670">
        <v>8465032</v>
      </c>
      <c r="DE33" s="675"/>
      <c r="DF33" s="675"/>
      <c r="DG33" s="675"/>
      <c r="DH33" s="675"/>
      <c r="DI33" s="675"/>
      <c r="DJ33" s="675"/>
      <c r="DK33" s="676"/>
      <c r="DL33" s="670">
        <v>6898026</v>
      </c>
      <c r="DM33" s="675"/>
      <c r="DN33" s="675"/>
      <c r="DO33" s="675"/>
      <c r="DP33" s="675"/>
      <c r="DQ33" s="675"/>
      <c r="DR33" s="675"/>
      <c r="DS33" s="675"/>
      <c r="DT33" s="675"/>
      <c r="DU33" s="675"/>
      <c r="DV33" s="676"/>
      <c r="DW33" s="667">
        <v>40.9</v>
      </c>
      <c r="DX33" s="677"/>
      <c r="DY33" s="677"/>
      <c r="DZ33" s="677"/>
      <c r="EA33" s="677"/>
      <c r="EB33" s="677"/>
      <c r="EC33" s="698"/>
    </row>
    <row r="34" spans="2:133" ht="11.25" customHeight="1" x14ac:dyDescent="0.2">
      <c r="B34" s="661" t="s">
        <v>318</v>
      </c>
      <c r="C34" s="662"/>
      <c r="D34" s="662"/>
      <c r="E34" s="662"/>
      <c r="F34" s="662"/>
      <c r="G34" s="662"/>
      <c r="H34" s="662"/>
      <c r="I34" s="662"/>
      <c r="J34" s="662"/>
      <c r="K34" s="662"/>
      <c r="L34" s="662"/>
      <c r="M34" s="662"/>
      <c r="N34" s="662"/>
      <c r="O34" s="662"/>
      <c r="P34" s="662"/>
      <c r="Q34" s="663"/>
      <c r="R34" s="664">
        <v>2228945</v>
      </c>
      <c r="S34" s="665"/>
      <c r="T34" s="665"/>
      <c r="U34" s="665"/>
      <c r="V34" s="665"/>
      <c r="W34" s="665"/>
      <c r="X34" s="665"/>
      <c r="Y34" s="666"/>
      <c r="Z34" s="691">
        <v>8</v>
      </c>
      <c r="AA34" s="691"/>
      <c r="AB34" s="691"/>
      <c r="AC34" s="691"/>
      <c r="AD34" s="692" t="s">
        <v>125</v>
      </c>
      <c r="AE34" s="692"/>
      <c r="AF34" s="692"/>
      <c r="AG34" s="692"/>
      <c r="AH34" s="692"/>
      <c r="AI34" s="692"/>
      <c r="AJ34" s="692"/>
      <c r="AK34" s="692"/>
      <c r="AL34" s="667" t="s">
        <v>125</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319</v>
      </c>
      <c r="CE34" s="703"/>
      <c r="CF34" s="703"/>
      <c r="CG34" s="703"/>
      <c r="CH34" s="703"/>
      <c r="CI34" s="703"/>
      <c r="CJ34" s="703"/>
      <c r="CK34" s="703"/>
      <c r="CL34" s="703"/>
      <c r="CM34" s="703"/>
      <c r="CN34" s="703"/>
      <c r="CO34" s="703"/>
      <c r="CP34" s="703"/>
      <c r="CQ34" s="704"/>
      <c r="CR34" s="664">
        <v>3157936</v>
      </c>
      <c r="CS34" s="665"/>
      <c r="CT34" s="665"/>
      <c r="CU34" s="665"/>
      <c r="CV34" s="665"/>
      <c r="CW34" s="665"/>
      <c r="CX34" s="665"/>
      <c r="CY34" s="666"/>
      <c r="CZ34" s="667">
        <v>12.1</v>
      </c>
      <c r="DA34" s="677"/>
      <c r="DB34" s="677"/>
      <c r="DC34" s="678"/>
      <c r="DD34" s="670">
        <v>2221324</v>
      </c>
      <c r="DE34" s="665"/>
      <c r="DF34" s="665"/>
      <c r="DG34" s="665"/>
      <c r="DH34" s="665"/>
      <c r="DI34" s="665"/>
      <c r="DJ34" s="665"/>
      <c r="DK34" s="666"/>
      <c r="DL34" s="670">
        <v>2144506</v>
      </c>
      <c r="DM34" s="665"/>
      <c r="DN34" s="665"/>
      <c r="DO34" s="665"/>
      <c r="DP34" s="665"/>
      <c r="DQ34" s="665"/>
      <c r="DR34" s="665"/>
      <c r="DS34" s="665"/>
      <c r="DT34" s="665"/>
      <c r="DU34" s="665"/>
      <c r="DV34" s="666"/>
      <c r="DW34" s="667">
        <v>12.7</v>
      </c>
      <c r="DX34" s="677"/>
      <c r="DY34" s="677"/>
      <c r="DZ34" s="677"/>
      <c r="EA34" s="677"/>
      <c r="EB34" s="677"/>
      <c r="EC34" s="698"/>
    </row>
    <row r="35" spans="2:133" ht="11.25" customHeight="1" x14ac:dyDescent="0.2">
      <c r="B35" s="661" t="s">
        <v>320</v>
      </c>
      <c r="C35" s="662"/>
      <c r="D35" s="662"/>
      <c r="E35" s="662"/>
      <c r="F35" s="662"/>
      <c r="G35" s="662"/>
      <c r="H35" s="662"/>
      <c r="I35" s="662"/>
      <c r="J35" s="662"/>
      <c r="K35" s="662"/>
      <c r="L35" s="662"/>
      <c r="M35" s="662"/>
      <c r="N35" s="662"/>
      <c r="O35" s="662"/>
      <c r="P35" s="662"/>
      <c r="Q35" s="663"/>
      <c r="R35" s="664">
        <v>52343</v>
      </c>
      <c r="S35" s="665"/>
      <c r="T35" s="665"/>
      <c r="U35" s="665"/>
      <c r="V35" s="665"/>
      <c r="W35" s="665"/>
      <c r="X35" s="665"/>
      <c r="Y35" s="666"/>
      <c r="Z35" s="691">
        <v>0.2</v>
      </c>
      <c r="AA35" s="691"/>
      <c r="AB35" s="691"/>
      <c r="AC35" s="691"/>
      <c r="AD35" s="692">
        <v>10002</v>
      </c>
      <c r="AE35" s="692"/>
      <c r="AF35" s="692"/>
      <c r="AG35" s="692"/>
      <c r="AH35" s="692"/>
      <c r="AI35" s="692"/>
      <c r="AJ35" s="692"/>
      <c r="AK35" s="692"/>
      <c r="AL35" s="667">
        <v>0.1</v>
      </c>
      <c r="AM35" s="668"/>
      <c r="AN35" s="668"/>
      <c r="AO35" s="693"/>
      <c r="AP35" s="218"/>
      <c r="AQ35" s="723" t="s">
        <v>321</v>
      </c>
      <c r="AR35" s="724"/>
      <c r="AS35" s="724"/>
      <c r="AT35" s="724"/>
      <c r="AU35" s="724"/>
      <c r="AV35" s="724"/>
      <c r="AW35" s="724"/>
      <c r="AX35" s="724"/>
      <c r="AY35" s="724"/>
      <c r="AZ35" s="724"/>
      <c r="BA35" s="724"/>
      <c r="BB35" s="724"/>
      <c r="BC35" s="724"/>
      <c r="BD35" s="724"/>
      <c r="BE35" s="724"/>
      <c r="BF35" s="725"/>
      <c r="BG35" s="723" t="s">
        <v>322</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323</v>
      </c>
      <c r="CE35" s="703"/>
      <c r="CF35" s="703"/>
      <c r="CG35" s="703"/>
      <c r="CH35" s="703"/>
      <c r="CI35" s="703"/>
      <c r="CJ35" s="703"/>
      <c r="CK35" s="703"/>
      <c r="CL35" s="703"/>
      <c r="CM35" s="703"/>
      <c r="CN35" s="703"/>
      <c r="CO35" s="703"/>
      <c r="CP35" s="703"/>
      <c r="CQ35" s="704"/>
      <c r="CR35" s="664">
        <v>318831</v>
      </c>
      <c r="CS35" s="675"/>
      <c r="CT35" s="675"/>
      <c r="CU35" s="675"/>
      <c r="CV35" s="675"/>
      <c r="CW35" s="675"/>
      <c r="CX35" s="675"/>
      <c r="CY35" s="676"/>
      <c r="CZ35" s="667">
        <v>1.2</v>
      </c>
      <c r="DA35" s="677"/>
      <c r="DB35" s="677"/>
      <c r="DC35" s="678"/>
      <c r="DD35" s="670">
        <v>243482</v>
      </c>
      <c r="DE35" s="675"/>
      <c r="DF35" s="675"/>
      <c r="DG35" s="675"/>
      <c r="DH35" s="675"/>
      <c r="DI35" s="675"/>
      <c r="DJ35" s="675"/>
      <c r="DK35" s="676"/>
      <c r="DL35" s="670">
        <v>235234</v>
      </c>
      <c r="DM35" s="675"/>
      <c r="DN35" s="675"/>
      <c r="DO35" s="675"/>
      <c r="DP35" s="675"/>
      <c r="DQ35" s="675"/>
      <c r="DR35" s="675"/>
      <c r="DS35" s="675"/>
      <c r="DT35" s="675"/>
      <c r="DU35" s="675"/>
      <c r="DV35" s="676"/>
      <c r="DW35" s="667">
        <v>1.4</v>
      </c>
      <c r="DX35" s="677"/>
      <c r="DY35" s="677"/>
      <c r="DZ35" s="677"/>
      <c r="EA35" s="677"/>
      <c r="EB35" s="677"/>
      <c r="EC35" s="698"/>
    </row>
    <row r="36" spans="2:133" ht="11.25" customHeight="1" x14ac:dyDescent="0.2">
      <c r="B36" s="661" t="s">
        <v>324</v>
      </c>
      <c r="C36" s="662"/>
      <c r="D36" s="662"/>
      <c r="E36" s="662"/>
      <c r="F36" s="662"/>
      <c r="G36" s="662"/>
      <c r="H36" s="662"/>
      <c r="I36" s="662"/>
      <c r="J36" s="662"/>
      <c r="K36" s="662"/>
      <c r="L36" s="662"/>
      <c r="M36" s="662"/>
      <c r="N36" s="662"/>
      <c r="O36" s="662"/>
      <c r="P36" s="662"/>
      <c r="Q36" s="663"/>
      <c r="R36" s="664">
        <v>150228</v>
      </c>
      <c r="S36" s="665"/>
      <c r="T36" s="665"/>
      <c r="U36" s="665"/>
      <c r="V36" s="665"/>
      <c r="W36" s="665"/>
      <c r="X36" s="665"/>
      <c r="Y36" s="666"/>
      <c r="Z36" s="691">
        <v>0.5</v>
      </c>
      <c r="AA36" s="691"/>
      <c r="AB36" s="691"/>
      <c r="AC36" s="691"/>
      <c r="AD36" s="692" t="s">
        <v>125</v>
      </c>
      <c r="AE36" s="692"/>
      <c r="AF36" s="692"/>
      <c r="AG36" s="692"/>
      <c r="AH36" s="692"/>
      <c r="AI36" s="692"/>
      <c r="AJ36" s="692"/>
      <c r="AK36" s="692"/>
      <c r="AL36" s="667" t="s">
        <v>125</v>
      </c>
      <c r="AM36" s="668"/>
      <c r="AN36" s="668"/>
      <c r="AO36" s="693"/>
      <c r="AP36" s="218"/>
      <c r="AQ36" s="714" t="s">
        <v>325</v>
      </c>
      <c r="AR36" s="715"/>
      <c r="AS36" s="715"/>
      <c r="AT36" s="715"/>
      <c r="AU36" s="715"/>
      <c r="AV36" s="715"/>
      <c r="AW36" s="715"/>
      <c r="AX36" s="715"/>
      <c r="AY36" s="716"/>
      <c r="AZ36" s="717">
        <v>3750471</v>
      </c>
      <c r="BA36" s="718"/>
      <c r="BB36" s="718"/>
      <c r="BC36" s="718"/>
      <c r="BD36" s="718"/>
      <c r="BE36" s="718"/>
      <c r="BF36" s="719"/>
      <c r="BG36" s="720" t="s">
        <v>326</v>
      </c>
      <c r="BH36" s="721"/>
      <c r="BI36" s="721"/>
      <c r="BJ36" s="721"/>
      <c r="BK36" s="721"/>
      <c r="BL36" s="721"/>
      <c r="BM36" s="721"/>
      <c r="BN36" s="721"/>
      <c r="BO36" s="721"/>
      <c r="BP36" s="721"/>
      <c r="BQ36" s="721"/>
      <c r="BR36" s="721"/>
      <c r="BS36" s="721"/>
      <c r="BT36" s="721"/>
      <c r="BU36" s="722"/>
      <c r="BV36" s="717">
        <v>21398</v>
      </c>
      <c r="BW36" s="718"/>
      <c r="BX36" s="718"/>
      <c r="BY36" s="718"/>
      <c r="BZ36" s="718"/>
      <c r="CA36" s="718"/>
      <c r="CB36" s="719"/>
      <c r="CD36" s="706" t="s">
        <v>327</v>
      </c>
      <c r="CE36" s="703"/>
      <c r="CF36" s="703"/>
      <c r="CG36" s="703"/>
      <c r="CH36" s="703"/>
      <c r="CI36" s="703"/>
      <c r="CJ36" s="703"/>
      <c r="CK36" s="703"/>
      <c r="CL36" s="703"/>
      <c r="CM36" s="703"/>
      <c r="CN36" s="703"/>
      <c r="CO36" s="703"/>
      <c r="CP36" s="703"/>
      <c r="CQ36" s="704"/>
      <c r="CR36" s="664">
        <v>3636564</v>
      </c>
      <c r="CS36" s="665"/>
      <c r="CT36" s="665"/>
      <c r="CU36" s="665"/>
      <c r="CV36" s="665"/>
      <c r="CW36" s="665"/>
      <c r="CX36" s="665"/>
      <c r="CY36" s="666"/>
      <c r="CZ36" s="667">
        <v>13.9</v>
      </c>
      <c r="DA36" s="677"/>
      <c r="DB36" s="677"/>
      <c r="DC36" s="678"/>
      <c r="DD36" s="670">
        <v>3247589</v>
      </c>
      <c r="DE36" s="665"/>
      <c r="DF36" s="665"/>
      <c r="DG36" s="665"/>
      <c r="DH36" s="665"/>
      <c r="DI36" s="665"/>
      <c r="DJ36" s="665"/>
      <c r="DK36" s="666"/>
      <c r="DL36" s="670">
        <v>2619002</v>
      </c>
      <c r="DM36" s="665"/>
      <c r="DN36" s="665"/>
      <c r="DO36" s="665"/>
      <c r="DP36" s="665"/>
      <c r="DQ36" s="665"/>
      <c r="DR36" s="665"/>
      <c r="DS36" s="665"/>
      <c r="DT36" s="665"/>
      <c r="DU36" s="665"/>
      <c r="DV36" s="666"/>
      <c r="DW36" s="667">
        <v>15.5</v>
      </c>
      <c r="DX36" s="677"/>
      <c r="DY36" s="677"/>
      <c r="DZ36" s="677"/>
      <c r="EA36" s="677"/>
      <c r="EB36" s="677"/>
      <c r="EC36" s="698"/>
    </row>
    <row r="37" spans="2:133" ht="11.25" customHeight="1" x14ac:dyDescent="0.2">
      <c r="B37" s="661" t="s">
        <v>328</v>
      </c>
      <c r="C37" s="662"/>
      <c r="D37" s="662"/>
      <c r="E37" s="662"/>
      <c r="F37" s="662"/>
      <c r="G37" s="662"/>
      <c r="H37" s="662"/>
      <c r="I37" s="662"/>
      <c r="J37" s="662"/>
      <c r="K37" s="662"/>
      <c r="L37" s="662"/>
      <c r="M37" s="662"/>
      <c r="N37" s="662"/>
      <c r="O37" s="662"/>
      <c r="P37" s="662"/>
      <c r="Q37" s="663"/>
      <c r="R37" s="664">
        <v>274097</v>
      </c>
      <c r="S37" s="665"/>
      <c r="T37" s="665"/>
      <c r="U37" s="665"/>
      <c r="V37" s="665"/>
      <c r="W37" s="665"/>
      <c r="X37" s="665"/>
      <c r="Y37" s="666"/>
      <c r="Z37" s="691">
        <v>1</v>
      </c>
      <c r="AA37" s="691"/>
      <c r="AB37" s="691"/>
      <c r="AC37" s="691"/>
      <c r="AD37" s="692" t="s">
        <v>125</v>
      </c>
      <c r="AE37" s="692"/>
      <c r="AF37" s="692"/>
      <c r="AG37" s="692"/>
      <c r="AH37" s="692"/>
      <c r="AI37" s="692"/>
      <c r="AJ37" s="692"/>
      <c r="AK37" s="692"/>
      <c r="AL37" s="667" t="s">
        <v>125</v>
      </c>
      <c r="AM37" s="668"/>
      <c r="AN37" s="668"/>
      <c r="AO37" s="693"/>
      <c r="AQ37" s="699" t="s">
        <v>329</v>
      </c>
      <c r="AR37" s="700"/>
      <c r="AS37" s="700"/>
      <c r="AT37" s="700"/>
      <c r="AU37" s="700"/>
      <c r="AV37" s="700"/>
      <c r="AW37" s="700"/>
      <c r="AX37" s="700"/>
      <c r="AY37" s="701"/>
      <c r="AZ37" s="664">
        <v>795000</v>
      </c>
      <c r="BA37" s="665"/>
      <c r="BB37" s="665"/>
      <c r="BC37" s="665"/>
      <c r="BD37" s="675"/>
      <c r="BE37" s="675"/>
      <c r="BF37" s="702"/>
      <c r="BG37" s="706" t="s">
        <v>330</v>
      </c>
      <c r="BH37" s="703"/>
      <c r="BI37" s="703"/>
      <c r="BJ37" s="703"/>
      <c r="BK37" s="703"/>
      <c r="BL37" s="703"/>
      <c r="BM37" s="703"/>
      <c r="BN37" s="703"/>
      <c r="BO37" s="703"/>
      <c r="BP37" s="703"/>
      <c r="BQ37" s="703"/>
      <c r="BR37" s="703"/>
      <c r="BS37" s="703"/>
      <c r="BT37" s="703"/>
      <c r="BU37" s="704"/>
      <c r="BV37" s="664">
        <v>45578</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4">
        <v>769949</v>
      </c>
      <c r="CS37" s="675"/>
      <c r="CT37" s="675"/>
      <c r="CU37" s="675"/>
      <c r="CV37" s="675"/>
      <c r="CW37" s="675"/>
      <c r="CX37" s="675"/>
      <c r="CY37" s="676"/>
      <c r="CZ37" s="667">
        <v>2.9</v>
      </c>
      <c r="DA37" s="677"/>
      <c r="DB37" s="677"/>
      <c r="DC37" s="678"/>
      <c r="DD37" s="670">
        <v>769949</v>
      </c>
      <c r="DE37" s="675"/>
      <c r="DF37" s="675"/>
      <c r="DG37" s="675"/>
      <c r="DH37" s="675"/>
      <c r="DI37" s="675"/>
      <c r="DJ37" s="675"/>
      <c r="DK37" s="676"/>
      <c r="DL37" s="670">
        <v>764180</v>
      </c>
      <c r="DM37" s="675"/>
      <c r="DN37" s="675"/>
      <c r="DO37" s="675"/>
      <c r="DP37" s="675"/>
      <c r="DQ37" s="675"/>
      <c r="DR37" s="675"/>
      <c r="DS37" s="675"/>
      <c r="DT37" s="675"/>
      <c r="DU37" s="675"/>
      <c r="DV37" s="676"/>
      <c r="DW37" s="667">
        <v>4.5</v>
      </c>
      <c r="DX37" s="677"/>
      <c r="DY37" s="677"/>
      <c r="DZ37" s="677"/>
      <c r="EA37" s="677"/>
      <c r="EB37" s="677"/>
      <c r="EC37" s="698"/>
    </row>
    <row r="38" spans="2:133" ht="11.25" customHeight="1" x14ac:dyDescent="0.2">
      <c r="B38" s="661" t="s">
        <v>332</v>
      </c>
      <c r="C38" s="662"/>
      <c r="D38" s="662"/>
      <c r="E38" s="662"/>
      <c r="F38" s="662"/>
      <c r="G38" s="662"/>
      <c r="H38" s="662"/>
      <c r="I38" s="662"/>
      <c r="J38" s="662"/>
      <c r="K38" s="662"/>
      <c r="L38" s="662"/>
      <c r="M38" s="662"/>
      <c r="N38" s="662"/>
      <c r="O38" s="662"/>
      <c r="P38" s="662"/>
      <c r="Q38" s="663"/>
      <c r="R38" s="664">
        <v>763458</v>
      </c>
      <c r="S38" s="665"/>
      <c r="T38" s="665"/>
      <c r="U38" s="665"/>
      <c r="V38" s="665"/>
      <c r="W38" s="665"/>
      <c r="X38" s="665"/>
      <c r="Y38" s="666"/>
      <c r="Z38" s="691">
        <v>2.8</v>
      </c>
      <c r="AA38" s="691"/>
      <c r="AB38" s="691"/>
      <c r="AC38" s="691"/>
      <c r="AD38" s="692" t="s">
        <v>125</v>
      </c>
      <c r="AE38" s="692"/>
      <c r="AF38" s="692"/>
      <c r="AG38" s="692"/>
      <c r="AH38" s="692"/>
      <c r="AI38" s="692"/>
      <c r="AJ38" s="692"/>
      <c r="AK38" s="692"/>
      <c r="AL38" s="667" t="s">
        <v>125</v>
      </c>
      <c r="AM38" s="668"/>
      <c r="AN38" s="668"/>
      <c r="AO38" s="693"/>
      <c r="AQ38" s="699" t="s">
        <v>333</v>
      </c>
      <c r="AR38" s="700"/>
      <c r="AS38" s="700"/>
      <c r="AT38" s="700"/>
      <c r="AU38" s="700"/>
      <c r="AV38" s="700"/>
      <c r="AW38" s="700"/>
      <c r="AX38" s="700"/>
      <c r="AY38" s="701"/>
      <c r="AZ38" s="664">
        <v>530317</v>
      </c>
      <c r="BA38" s="665"/>
      <c r="BB38" s="665"/>
      <c r="BC38" s="665"/>
      <c r="BD38" s="675"/>
      <c r="BE38" s="675"/>
      <c r="BF38" s="702"/>
      <c r="BG38" s="706" t="s">
        <v>334</v>
      </c>
      <c r="BH38" s="703"/>
      <c r="BI38" s="703"/>
      <c r="BJ38" s="703"/>
      <c r="BK38" s="703"/>
      <c r="BL38" s="703"/>
      <c r="BM38" s="703"/>
      <c r="BN38" s="703"/>
      <c r="BO38" s="703"/>
      <c r="BP38" s="703"/>
      <c r="BQ38" s="703"/>
      <c r="BR38" s="703"/>
      <c r="BS38" s="703"/>
      <c r="BT38" s="703"/>
      <c r="BU38" s="704"/>
      <c r="BV38" s="664">
        <v>8320</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4">
        <v>2384266</v>
      </c>
      <c r="CS38" s="665"/>
      <c r="CT38" s="665"/>
      <c r="CU38" s="665"/>
      <c r="CV38" s="665"/>
      <c r="CW38" s="665"/>
      <c r="CX38" s="665"/>
      <c r="CY38" s="666"/>
      <c r="CZ38" s="667">
        <v>9.1</v>
      </c>
      <c r="DA38" s="677"/>
      <c r="DB38" s="677"/>
      <c r="DC38" s="678"/>
      <c r="DD38" s="670">
        <v>1951253</v>
      </c>
      <c r="DE38" s="665"/>
      <c r="DF38" s="665"/>
      <c r="DG38" s="665"/>
      <c r="DH38" s="665"/>
      <c r="DI38" s="665"/>
      <c r="DJ38" s="665"/>
      <c r="DK38" s="666"/>
      <c r="DL38" s="670">
        <v>1899284</v>
      </c>
      <c r="DM38" s="665"/>
      <c r="DN38" s="665"/>
      <c r="DO38" s="665"/>
      <c r="DP38" s="665"/>
      <c r="DQ38" s="665"/>
      <c r="DR38" s="665"/>
      <c r="DS38" s="665"/>
      <c r="DT38" s="665"/>
      <c r="DU38" s="665"/>
      <c r="DV38" s="666"/>
      <c r="DW38" s="667">
        <v>11.3</v>
      </c>
      <c r="DX38" s="677"/>
      <c r="DY38" s="677"/>
      <c r="DZ38" s="677"/>
      <c r="EA38" s="677"/>
      <c r="EB38" s="677"/>
      <c r="EC38" s="698"/>
    </row>
    <row r="39" spans="2:133" ht="11.25" customHeight="1" x14ac:dyDescent="0.2">
      <c r="B39" s="661" t="s">
        <v>336</v>
      </c>
      <c r="C39" s="662"/>
      <c r="D39" s="662"/>
      <c r="E39" s="662"/>
      <c r="F39" s="662"/>
      <c r="G39" s="662"/>
      <c r="H39" s="662"/>
      <c r="I39" s="662"/>
      <c r="J39" s="662"/>
      <c r="K39" s="662"/>
      <c r="L39" s="662"/>
      <c r="M39" s="662"/>
      <c r="N39" s="662"/>
      <c r="O39" s="662"/>
      <c r="P39" s="662"/>
      <c r="Q39" s="663"/>
      <c r="R39" s="664">
        <v>498233</v>
      </c>
      <c r="S39" s="665"/>
      <c r="T39" s="665"/>
      <c r="U39" s="665"/>
      <c r="V39" s="665"/>
      <c r="W39" s="665"/>
      <c r="X39" s="665"/>
      <c r="Y39" s="666"/>
      <c r="Z39" s="691">
        <v>1.8</v>
      </c>
      <c r="AA39" s="691"/>
      <c r="AB39" s="691"/>
      <c r="AC39" s="691"/>
      <c r="AD39" s="692">
        <v>632</v>
      </c>
      <c r="AE39" s="692"/>
      <c r="AF39" s="692"/>
      <c r="AG39" s="692"/>
      <c r="AH39" s="692"/>
      <c r="AI39" s="692"/>
      <c r="AJ39" s="692"/>
      <c r="AK39" s="692"/>
      <c r="AL39" s="667">
        <v>0</v>
      </c>
      <c r="AM39" s="668"/>
      <c r="AN39" s="668"/>
      <c r="AO39" s="693"/>
      <c r="AQ39" s="699" t="s">
        <v>337</v>
      </c>
      <c r="AR39" s="700"/>
      <c r="AS39" s="700"/>
      <c r="AT39" s="700"/>
      <c r="AU39" s="700"/>
      <c r="AV39" s="700"/>
      <c r="AW39" s="700"/>
      <c r="AX39" s="700"/>
      <c r="AY39" s="701"/>
      <c r="AZ39" s="664">
        <v>32806</v>
      </c>
      <c r="BA39" s="665"/>
      <c r="BB39" s="665"/>
      <c r="BC39" s="665"/>
      <c r="BD39" s="675"/>
      <c r="BE39" s="675"/>
      <c r="BF39" s="702"/>
      <c r="BG39" s="706" t="s">
        <v>338</v>
      </c>
      <c r="BH39" s="703"/>
      <c r="BI39" s="703"/>
      <c r="BJ39" s="703"/>
      <c r="BK39" s="703"/>
      <c r="BL39" s="703"/>
      <c r="BM39" s="703"/>
      <c r="BN39" s="703"/>
      <c r="BO39" s="703"/>
      <c r="BP39" s="703"/>
      <c r="BQ39" s="703"/>
      <c r="BR39" s="703"/>
      <c r="BS39" s="703"/>
      <c r="BT39" s="703"/>
      <c r="BU39" s="704"/>
      <c r="BV39" s="664">
        <v>12835</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4">
        <v>786042</v>
      </c>
      <c r="CS39" s="675"/>
      <c r="CT39" s="675"/>
      <c r="CU39" s="675"/>
      <c r="CV39" s="675"/>
      <c r="CW39" s="675"/>
      <c r="CX39" s="675"/>
      <c r="CY39" s="676"/>
      <c r="CZ39" s="667">
        <v>3</v>
      </c>
      <c r="DA39" s="677"/>
      <c r="DB39" s="677"/>
      <c r="DC39" s="678"/>
      <c r="DD39" s="670">
        <v>781511</v>
      </c>
      <c r="DE39" s="675"/>
      <c r="DF39" s="675"/>
      <c r="DG39" s="675"/>
      <c r="DH39" s="675"/>
      <c r="DI39" s="675"/>
      <c r="DJ39" s="675"/>
      <c r="DK39" s="676"/>
      <c r="DL39" s="670" t="s">
        <v>125</v>
      </c>
      <c r="DM39" s="675"/>
      <c r="DN39" s="675"/>
      <c r="DO39" s="675"/>
      <c r="DP39" s="675"/>
      <c r="DQ39" s="675"/>
      <c r="DR39" s="675"/>
      <c r="DS39" s="675"/>
      <c r="DT39" s="675"/>
      <c r="DU39" s="675"/>
      <c r="DV39" s="676"/>
      <c r="DW39" s="667" t="s">
        <v>125</v>
      </c>
      <c r="DX39" s="677"/>
      <c r="DY39" s="677"/>
      <c r="DZ39" s="677"/>
      <c r="EA39" s="677"/>
      <c r="EB39" s="677"/>
      <c r="EC39" s="698"/>
    </row>
    <row r="40" spans="2:133" ht="11.25" customHeight="1" x14ac:dyDescent="0.2">
      <c r="B40" s="661" t="s">
        <v>340</v>
      </c>
      <c r="C40" s="662"/>
      <c r="D40" s="662"/>
      <c r="E40" s="662"/>
      <c r="F40" s="662"/>
      <c r="G40" s="662"/>
      <c r="H40" s="662"/>
      <c r="I40" s="662"/>
      <c r="J40" s="662"/>
      <c r="K40" s="662"/>
      <c r="L40" s="662"/>
      <c r="M40" s="662"/>
      <c r="N40" s="662"/>
      <c r="O40" s="662"/>
      <c r="P40" s="662"/>
      <c r="Q40" s="663"/>
      <c r="R40" s="664">
        <v>1715100</v>
      </c>
      <c r="S40" s="665"/>
      <c r="T40" s="665"/>
      <c r="U40" s="665"/>
      <c r="V40" s="665"/>
      <c r="W40" s="665"/>
      <c r="X40" s="665"/>
      <c r="Y40" s="666"/>
      <c r="Z40" s="691">
        <v>6.2</v>
      </c>
      <c r="AA40" s="691"/>
      <c r="AB40" s="691"/>
      <c r="AC40" s="691"/>
      <c r="AD40" s="692" t="s">
        <v>125</v>
      </c>
      <c r="AE40" s="692"/>
      <c r="AF40" s="692"/>
      <c r="AG40" s="692"/>
      <c r="AH40" s="692"/>
      <c r="AI40" s="692"/>
      <c r="AJ40" s="692"/>
      <c r="AK40" s="692"/>
      <c r="AL40" s="667" t="s">
        <v>125</v>
      </c>
      <c r="AM40" s="668"/>
      <c r="AN40" s="668"/>
      <c r="AO40" s="693"/>
      <c r="AQ40" s="699" t="s">
        <v>341</v>
      </c>
      <c r="AR40" s="700"/>
      <c r="AS40" s="700"/>
      <c r="AT40" s="700"/>
      <c r="AU40" s="700"/>
      <c r="AV40" s="700"/>
      <c r="AW40" s="700"/>
      <c r="AX40" s="700"/>
      <c r="AY40" s="701"/>
      <c r="AZ40" s="664">
        <v>8082</v>
      </c>
      <c r="BA40" s="665"/>
      <c r="BB40" s="665"/>
      <c r="BC40" s="665"/>
      <c r="BD40" s="675"/>
      <c r="BE40" s="675"/>
      <c r="BF40" s="702"/>
      <c r="BG40" s="707" t="s">
        <v>342</v>
      </c>
      <c r="BH40" s="708"/>
      <c r="BI40" s="708"/>
      <c r="BJ40" s="708"/>
      <c r="BK40" s="708"/>
      <c r="BL40" s="363"/>
      <c r="BM40" s="703" t="s">
        <v>343</v>
      </c>
      <c r="BN40" s="703"/>
      <c r="BO40" s="703"/>
      <c r="BP40" s="703"/>
      <c r="BQ40" s="703"/>
      <c r="BR40" s="703"/>
      <c r="BS40" s="703"/>
      <c r="BT40" s="703"/>
      <c r="BU40" s="704"/>
      <c r="BV40" s="664">
        <v>93</v>
      </c>
      <c r="BW40" s="665"/>
      <c r="BX40" s="665"/>
      <c r="BY40" s="665"/>
      <c r="BZ40" s="665"/>
      <c r="CA40" s="665"/>
      <c r="CB40" s="705"/>
      <c r="CD40" s="706" t="s">
        <v>344</v>
      </c>
      <c r="CE40" s="703"/>
      <c r="CF40" s="703"/>
      <c r="CG40" s="703"/>
      <c r="CH40" s="703"/>
      <c r="CI40" s="703"/>
      <c r="CJ40" s="703"/>
      <c r="CK40" s="703"/>
      <c r="CL40" s="703"/>
      <c r="CM40" s="703"/>
      <c r="CN40" s="703"/>
      <c r="CO40" s="703"/>
      <c r="CP40" s="703"/>
      <c r="CQ40" s="704"/>
      <c r="CR40" s="664">
        <v>100873</v>
      </c>
      <c r="CS40" s="665"/>
      <c r="CT40" s="665"/>
      <c r="CU40" s="665"/>
      <c r="CV40" s="665"/>
      <c r="CW40" s="665"/>
      <c r="CX40" s="665"/>
      <c r="CY40" s="666"/>
      <c r="CZ40" s="667">
        <v>0.4</v>
      </c>
      <c r="DA40" s="677"/>
      <c r="DB40" s="677"/>
      <c r="DC40" s="678"/>
      <c r="DD40" s="670">
        <v>19873</v>
      </c>
      <c r="DE40" s="665"/>
      <c r="DF40" s="665"/>
      <c r="DG40" s="665"/>
      <c r="DH40" s="665"/>
      <c r="DI40" s="665"/>
      <c r="DJ40" s="665"/>
      <c r="DK40" s="666"/>
      <c r="DL40" s="670" t="s">
        <v>125</v>
      </c>
      <c r="DM40" s="665"/>
      <c r="DN40" s="665"/>
      <c r="DO40" s="665"/>
      <c r="DP40" s="665"/>
      <c r="DQ40" s="665"/>
      <c r="DR40" s="665"/>
      <c r="DS40" s="665"/>
      <c r="DT40" s="665"/>
      <c r="DU40" s="665"/>
      <c r="DV40" s="666"/>
      <c r="DW40" s="667" t="s">
        <v>125</v>
      </c>
      <c r="DX40" s="677"/>
      <c r="DY40" s="677"/>
      <c r="DZ40" s="677"/>
      <c r="EA40" s="677"/>
      <c r="EB40" s="677"/>
      <c r="EC40" s="698"/>
    </row>
    <row r="41" spans="2:133" ht="11.25" customHeight="1" x14ac:dyDescent="0.2">
      <c r="B41" s="661" t="s">
        <v>345</v>
      </c>
      <c r="C41" s="662"/>
      <c r="D41" s="662"/>
      <c r="E41" s="662"/>
      <c r="F41" s="662"/>
      <c r="G41" s="662"/>
      <c r="H41" s="662"/>
      <c r="I41" s="662"/>
      <c r="J41" s="662"/>
      <c r="K41" s="662"/>
      <c r="L41" s="662"/>
      <c r="M41" s="662"/>
      <c r="N41" s="662"/>
      <c r="O41" s="662"/>
      <c r="P41" s="662"/>
      <c r="Q41" s="663"/>
      <c r="R41" s="664" t="s">
        <v>125</v>
      </c>
      <c r="S41" s="665"/>
      <c r="T41" s="665"/>
      <c r="U41" s="665"/>
      <c r="V41" s="665"/>
      <c r="W41" s="665"/>
      <c r="X41" s="665"/>
      <c r="Y41" s="666"/>
      <c r="Z41" s="691" t="s">
        <v>125</v>
      </c>
      <c r="AA41" s="691"/>
      <c r="AB41" s="691"/>
      <c r="AC41" s="691"/>
      <c r="AD41" s="692" t="s">
        <v>125</v>
      </c>
      <c r="AE41" s="692"/>
      <c r="AF41" s="692"/>
      <c r="AG41" s="692"/>
      <c r="AH41" s="692"/>
      <c r="AI41" s="692"/>
      <c r="AJ41" s="692"/>
      <c r="AK41" s="692"/>
      <c r="AL41" s="667" t="s">
        <v>125</v>
      </c>
      <c r="AM41" s="668"/>
      <c r="AN41" s="668"/>
      <c r="AO41" s="693"/>
      <c r="AQ41" s="699" t="s">
        <v>346</v>
      </c>
      <c r="AR41" s="700"/>
      <c r="AS41" s="700"/>
      <c r="AT41" s="700"/>
      <c r="AU41" s="700"/>
      <c r="AV41" s="700"/>
      <c r="AW41" s="700"/>
      <c r="AX41" s="700"/>
      <c r="AY41" s="701"/>
      <c r="AZ41" s="664">
        <v>510976</v>
      </c>
      <c r="BA41" s="665"/>
      <c r="BB41" s="665"/>
      <c r="BC41" s="665"/>
      <c r="BD41" s="675"/>
      <c r="BE41" s="675"/>
      <c r="BF41" s="702"/>
      <c r="BG41" s="707"/>
      <c r="BH41" s="708"/>
      <c r="BI41" s="708"/>
      <c r="BJ41" s="708"/>
      <c r="BK41" s="708"/>
      <c r="BL41" s="363"/>
      <c r="BM41" s="703" t="s">
        <v>347</v>
      </c>
      <c r="BN41" s="703"/>
      <c r="BO41" s="703"/>
      <c r="BP41" s="703"/>
      <c r="BQ41" s="703"/>
      <c r="BR41" s="703"/>
      <c r="BS41" s="703"/>
      <c r="BT41" s="703"/>
      <c r="BU41" s="704"/>
      <c r="BV41" s="664" t="s">
        <v>125</v>
      </c>
      <c r="BW41" s="665"/>
      <c r="BX41" s="665"/>
      <c r="BY41" s="665"/>
      <c r="BZ41" s="665"/>
      <c r="CA41" s="665"/>
      <c r="CB41" s="705"/>
      <c r="CD41" s="706" t="s">
        <v>348</v>
      </c>
      <c r="CE41" s="703"/>
      <c r="CF41" s="703"/>
      <c r="CG41" s="703"/>
      <c r="CH41" s="703"/>
      <c r="CI41" s="703"/>
      <c r="CJ41" s="703"/>
      <c r="CK41" s="703"/>
      <c r="CL41" s="703"/>
      <c r="CM41" s="703"/>
      <c r="CN41" s="703"/>
      <c r="CO41" s="703"/>
      <c r="CP41" s="703"/>
      <c r="CQ41" s="704"/>
      <c r="CR41" s="664" t="s">
        <v>125</v>
      </c>
      <c r="CS41" s="675"/>
      <c r="CT41" s="675"/>
      <c r="CU41" s="675"/>
      <c r="CV41" s="675"/>
      <c r="CW41" s="675"/>
      <c r="CX41" s="675"/>
      <c r="CY41" s="676"/>
      <c r="CZ41" s="667" t="s">
        <v>125</v>
      </c>
      <c r="DA41" s="677"/>
      <c r="DB41" s="677"/>
      <c r="DC41" s="678"/>
      <c r="DD41" s="670" t="s">
        <v>125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349</v>
      </c>
      <c r="C42" s="662"/>
      <c r="D42" s="662"/>
      <c r="E42" s="662"/>
      <c r="F42" s="662"/>
      <c r="G42" s="662"/>
      <c r="H42" s="662"/>
      <c r="I42" s="662"/>
      <c r="J42" s="662"/>
      <c r="K42" s="662"/>
      <c r="L42" s="662"/>
      <c r="M42" s="662"/>
      <c r="N42" s="662"/>
      <c r="O42" s="662"/>
      <c r="P42" s="662"/>
      <c r="Q42" s="663"/>
      <c r="R42" s="664" t="s">
        <v>125</v>
      </c>
      <c r="S42" s="665"/>
      <c r="T42" s="665"/>
      <c r="U42" s="665"/>
      <c r="V42" s="665"/>
      <c r="W42" s="665"/>
      <c r="X42" s="665"/>
      <c r="Y42" s="666"/>
      <c r="Z42" s="691" t="s">
        <v>125</v>
      </c>
      <c r="AA42" s="691"/>
      <c r="AB42" s="691"/>
      <c r="AC42" s="691"/>
      <c r="AD42" s="692" t="s">
        <v>125</v>
      </c>
      <c r="AE42" s="692"/>
      <c r="AF42" s="692"/>
      <c r="AG42" s="692"/>
      <c r="AH42" s="692"/>
      <c r="AI42" s="692"/>
      <c r="AJ42" s="692"/>
      <c r="AK42" s="692"/>
      <c r="AL42" s="667" t="s">
        <v>125</v>
      </c>
      <c r="AM42" s="668"/>
      <c r="AN42" s="668"/>
      <c r="AO42" s="693"/>
      <c r="AQ42" s="711" t="s">
        <v>350</v>
      </c>
      <c r="AR42" s="712"/>
      <c r="AS42" s="712"/>
      <c r="AT42" s="712"/>
      <c r="AU42" s="712"/>
      <c r="AV42" s="712"/>
      <c r="AW42" s="712"/>
      <c r="AX42" s="712"/>
      <c r="AY42" s="713"/>
      <c r="AZ42" s="644">
        <v>1873290</v>
      </c>
      <c r="BA42" s="679"/>
      <c r="BB42" s="679"/>
      <c r="BC42" s="679"/>
      <c r="BD42" s="645"/>
      <c r="BE42" s="645"/>
      <c r="BF42" s="694"/>
      <c r="BG42" s="709"/>
      <c r="BH42" s="710"/>
      <c r="BI42" s="710"/>
      <c r="BJ42" s="710"/>
      <c r="BK42" s="710"/>
      <c r="BL42" s="364"/>
      <c r="BM42" s="695" t="s">
        <v>351</v>
      </c>
      <c r="BN42" s="695"/>
      <c r="BO42" s="695"/>
      <c r="BP42" s="695"/>
      <c r="BQ42" s="695"/>
      <c r="BR42" s="695"/>
      <c r="BS42" s="695"/>
      <c r="BT42" s="695"/>
      <c r="BU42" s="696"/>
      <c r="BV42" s="644">
        <v>354</v>
      </c>
      <c r="BW42" s="679"/>
      <c r="BX42" s="679"/>
      <c r="BY42" s="679"/>
      <c r="BZ42" s="679"/>
      <c r="CA42" s="679"/>
      <c r="CB42" s="697"/>
      <c r="CD42" s="661" t="s">
        <v>352</v>
      </c>
      <c r="CE42" s="662"/>
      <c r="CF42" s="662"/>
      <c r="CG42" s="662"/>
      <c r="CH42" s="662"/>
      <c r="CI42" s="662"/>
      <c r="CJ42" s="662"/>
      <c r="CK42" s="662"/>
      <c r="CL42" s="662"/>
      <c r="CM42" s="662"/>
      <c r="CN42" s="662"/>
      <c r="CO42" s="662"/>
      <c r="CP42" s="662"/>
      <c r="CQ42" s="663"/>
      <c r="CR42" s="664">
        <v>2181505</v>
      </c>
      <c r="CS42" s="675"/>
      <c r="CT42" s="675"/>
      <c r="CU42" s="675"/>
      <c r="CV42" s="675"/>
      <c r="CW42" s="675"/>
      <c r="CX42" s="675"/>
      <c r="CY42" s="676"/>
      <c r="CZ42" s="667">
        <v>8.3000000000000007</v>
      </c>
      <c r="DA42" s="677"/>
      <c r="DB42" s="677"/>
      <c r="DC42" s="678"/>
      <c r="DD42" s="670">
        <v>812217</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353</v>
      </c>
      <c r="C43" s="662"/>
      <c r="D43" s="662"/>
      <c r="E43" s="662"/>
      <c r="F43" s="662"/>
      <c r="G43" s="662"/>
      <c r="H43" s="662"/>
      <c r="I43" s="662"/>
      <c r="J43" s="662"/>
      <c r="K43" s="662"/>
      <c r="L43" s="662"/>
      <c r="M43" s="662"/>
      <c r="N43" s="662"/>
      <c r="O43" s="662"/>
      <c r="P43" s="662"/>
      <c r="Q43" s="663"/>
      <c r="R43" s="664">
        <v>1255700</v>
      </c>
      <c r="S43" s="665"/>
      <c r="T43" s="665"/>
      <c r="U43" s="665"/>
      <c r="V43" s="665"/>
      <c r="W43" s="665"/>
      <c r="X43" s="665"/>
      <c r="Y43" s="666"/>
      <c r="Z43" s="691">
        <v>4.5</v>
      </c>
      <c r="AA43" s="691"/>
      <c r="AB43" s="691"/>
      <c r="AC43" s="691"/>
      <c r="AD43" s="692" t="s">
        <v>125</v>
      </c>
      <c r="AE43" s="692"/>
      <c r="AF43" s="692"/>
      <c r="AG43" s="692"/>
      <c r="AH43" s="692"/>
      <c r="AI43" s="692"/>
      <c r="AJ43" s="692"/>
      <c r="AK43" s="692"/>
      <c r="AL43" s="667" t="s">
        <v>125</v>
      </c>
      <c r="AM43" s="668"/>
      <c r="AN43" s="668"/>
      <c r="AO43" s="693"/>
      <c r="BV43" s="219"/>
      <c r="BW43" s="219"/>
      <c r="BX43" s="219"/>
      <c r="BY43" s="219"/>
      <c r="BZ43" s="219"/>
      <c r="CA43" s="219"/>
      <c r="CB43" s="219"/>
      <c r="CD43" s="661" t="s">
        <v>354</v>
      </c>
      <c r="CE43" s="662"/>
      <c r="CF43" s="662"/>
      <c r="CG43" s="662"/>
      <c r="CH43" s="662"/>
      <c r="CI43" s="662"/>
      <c r="CJ43" s="662"/>
      <c r="CK43" s="662"/>
      <c r="CL43" s="662"/>
      <c r="CM43" s="662"/>
      <c r="CN43" s="662"/>
      <c r="CO43" s="662"/>
      <c r="CP43" s="662"/>
      <c r="CQ43" s="663"/>
      <c r="CR43" s="664">
        <v>95720</v>
      </c>
      <c r="CS43" s="675"/>
      <c r="CT43" s="675"/>
      <c r="CU43" s="675"/>
      <c r="CV43" s="675"/>
      <c r="CW43" s="675"/>
      <c r="CX43" s="675"/>
      <c r="CY43" s="676"/>
      <c r="CZ43" s="667">
        <v>0.4</v>
      </c>
      <c r="DA43" s="677"/>
      <c r="DB43" s="677"/>
      <c r="DC43" s="678"/>
      <c r="DD43" s="670">
        <v>91879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355</v>
      </c>
      <c r="C44" s="642"/>
      <c r="D44" s="642"/>
      <c r="E44" s="642"/>
      <c r="F44" s="642"/>
      <c r="G44" s="642"/>
      <c r="H44" s="642"/>
      <c r="I44" s="642"/>
      <c r="J44" s="642"/>
      <c r="K44" s="642"/>
      <c r="L44" s="642"/>
      <c r="M44" s="642"/>
      <c r="N44" s="642"/>
      <c r="O44" s="642"/>
      <c r="P44" s="642"/>
      <c r="Q44" s="643"/>
      <c r="R44" s="644">
        <v>27701808</v>
      </c>
      <c r="S44" s="679"/>
      <c r="T44" s="679"/>
      <c r="U44" s="679"/>
      <c r="V44" s="679"/>
      <c r="W44" s="679"/>
      <c r="X44" s="679"/>
      <c r="Y44" s="680"/>
      <c r="Z44" s="681">
        <v>100</v>
      </c>
      <c r="AA44" s="681"/>
      <c r="AB44" s="681"/>
      <c r="AC44" s="681"/>
      <c r="AD44" s="682">
        <v>15622823</v>
      </c>
      <c r="AE44" s="682"/>
      <c r="AF44" s="682"/>
      <c r="AG44" s="682"/>
      <c r="AH44" s="682"/>
      <c r="AI44" s="682"/>
      <c r="AJ44" s="682"/>
      <c r="AK44" s="682"/>
      <c r="AL44" s="647">
        <v>100</v>
      </c>
      <c r="AM44" s="683"/>
      <c r="AN44" s="683"/>
      <c r="AO44" s="684"/>
      <c r="CD44" s="685" t="s">
        <v>302</v>
      </c>
      <c r="CE44" s="686"/>
      <c r="CF44" s="661" t="s">
        <v>356</v>
      </c>
      <c r="CG44" s="662"/>
      <c r="CH44" s="662"/>
      <c r="CI44" s="662"/>
      <c r="CJ44" s="662"/>
      <c r="CK44" s="662"/>
      <c r="CL44" s="662"/>
      <c r="CM44" s="662"/>
      <c r="CN44" s="662"/>
      <c r="CO44" s="662"/>
      <c r="CP44" s="662"/>
      <c r="CQ44" s="663"/>
      <c r="CR44" s="664">
        <v>2181505</v>
      </c>
      <c r="CS44" s="665"/>
      <c r="CT44" s="665"/>
      <c r="CU44" s="665"/>
      <c r="CV44" s="665"/>
      <c r="CW44" s="665"/>
      <c r="CX44" s="665"/>
      <c r="CY44" s="666"/>
      <c r="CZ44" s="667">
        <v>8.3000000000000007</v>
      </c>
      <c r="DA44" s="668"/>
      <c r="DB44" s="668"/>
      <c r="DC44" s="669"/>
      <c r="DD44" s="670">
        <v>812217</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357</v>
      </c>
      <c r="CG45" s="662"/>
      <c r="CH45" s="662"/>
      <c r="CI45" s="662"/>
      <c r="CJ45" s="662"/>
      <c r="CK45" s="662"/>
      <c r="CL45" s="662"/>
      <c r="CM45" s="662"/>
      <c r="CN45" s="662"/>
      <c r="CO45" s="662"/>
      <c r="CP45" s="662"/>
      <c r="CQ45" s="663"/>
      <c r="CR45" s="664">
        <v>1015607</v>
      </c>
      <c r="CS45" s="675"/>
      <c r="CT45" s="675"/>
      <c r="CU45" s="675"/>
      <c r="CV45" s="675"/>
      <c r="CW45" s="675"/>
      <c r="CX45" s="675"/>
      <c r="CY45" s="676"/>
      <c r="CZ45" s="667">
        <v>3.9</v>
      </c>
      <c r="DA45" s="677"/>
      <c r="DB45" s="677"/>
      <c r="DC45" s="678"/>
      <c r="DD45" s="670">
        <v>60482</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359</v>
      </c>
      <c r="CG46" s="662"/>
      <c r="CH46" s="662"/>
      <c r="CI46" s="662"/>
      <c r="CJ46" s="662"/>
      <c r="CK46" s="662"/>
      <c r="CL46" s="662"/>
      <c r="CM46" s="662"/>
      <c r="CN46" s="662"/>
      <c r="CO46" s="662"/>
      <c r="CP46" s="662"/>
      <c r="CQ46" s="663"/>
      <c r="CR46" s="664">
        <v>930042</v>
      </c>
      <c r="CS46" s="665"/>
      <c r="CT46" s="665"/>
      <c r="CU46" s="665"/>
      <c r="CV46" s="665"/>
      <c r="CW46" s="665"/>
      <c r="CX46" s="665"/>
      <c r="CY46" s="666"/>
      <c r="CZ46" s="667">
        <v>3.6</v>
      </c>
      <c r="DA46" s="668"/>
      <c r="DB46" s="668"/>
      <c r="DC46" s="669"/>
      <c r="DD46" s="670">
        <v>712659</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360</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361</v>
      </c>
      <c r="CG47" s="662"/>
      <c r="CH47" s="662"/>
      <c r="CI47" s="662"/>
      <c r="CJ47" s="662"/>
      <c r="CK47" s="662"/>
      <c r="CL47" s="662"/>
      <c r="CM47" s="662"/>
      <c r="CN47" s="662"/>
      <c r="CO47" s="662"/>
      <c r="CP47" s="662"/>
      <c r="CQ47" s="663"/>
      <c r="CR47" s="664" t="s">
        <v>125</v>
      </c>
      <c r="CS47" s="675"/>
      <c r="CT47" s="675"/>
      <c r="CU47" s="675"/>
      <c r="CV47" s="675"/>
      <c r="CW47" s="675"/>
      <c r="CX47" s="675"/>
      <c r="CY47" s="676"/>
      <c r="CZ47" s="667" t="s">
        <v>125</v>
      </c>
      <c r="DA47" s="677"/>
      <c r="DB47" s="677"/>
      <c r="DC47" s="678"/>
      <c r="DD47" s="670" t="s">
        <v>125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362</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363</v>
      </c>
      <c r="CG48" s="662"/>
      <c r="CH48" s="662"/>
      <c r="CI48" s="662"/>
      <c r="CJ48" s="662"/>
      <c r="CK48" s="662"/>
      <c r="CL48" s="662"/>
      <c r="CM48" s="662"/>
      <c r="CN48" s="662"/>
      <c r="CO48" s="662"/>
      <c r="CP48" s="662"/>
      <c r="CQ48" s="663"/>
      <c r="CR48" s="664" t="s">
        <v>125</v>
      </c>
      <c r="CS48" s="665"/>
      <c r="CT48" s="665"/>
      <c r="CU48" s="665"/>
      <c r="CV48" s="665"/>
      <c r="CW48" s="665"/>
      <c r="CX48" s="665"/>
      <c r="CY48" s="666"/>
      <c r="CZ48" s="667" t="s">
        <v>125</v>
      </c>
      <c r="DA48" s="668"/>
      <c r="DB48" s="668"/>
      <c r="DC48" s="669"/>
      <c r="DD48" s="670" t="s">
        <v>125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364</v>
      </c>
      <c r="CE49" s="642"/>
      <c r="CF49" s="642"/>
      <c r="CG49" s="642"/>
      <c r="CH49" s="642"/>
      <c r="CI49" s="642"/>
      <c r="CJ49" s="642"/>
      <c r="CK49" s="642"/>
      <c r="CL49" s="642"/>
      <c r="CM49" s="642"/>
      <c r="CN49" s="642"/>
      <c r="CO49" s="642"/>
      <c r="CP49" s="642"/>
      <c r="CQ49" s="643"/>
      <c r="CR49" s="644">
        <v>26174677</v>
      </c>
      <c r="CS49" s="645"/>
      <c r="CT49" s="645"/>
      <c r="CU49" s="645"/>
      <c r="CV49" s="645"/>
      <c r="CW49" s="645"/>
      <c r="CX49" s="645"/>
      <c r="CY49" s="646"/>
      <c r="CZ49" s="647">
        <v>100</v>
      </c>
      <c r="DA49" s="648"/>
      <c r="DB49" s="648"/>
      <c r="DC49" s="649"/>
      <c r="DD49" s="650">
        <v>17696281</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PBTQC+uMMZlLcRn9NEEzkv6yjBX9sLSDEc7fP5Ghclbr1A63YA2gYn6ABy+Zr5Ov1bQ+DONpNG3tvA+GAsr4A==" saltValue="xxk7xDecRsA9xelx1Esh2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365</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366</v>
      </c>
      <c r="DK2" s="787"/>
      <c r="DL2" s="787"/>
      <c r="DM2" s="787"/>
      <c r="DN2" s="787"/>
      <c r="DO2" s="788"/>
      <c r="DP2" s="224"/>
      <c r="DQ2" s="786" t="s">
        <v>367</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368</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369</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370</v>
      </c>
      <c r="B5" s="792"/>
      <c r="C5" s="792"/>
      <c r="D5" s="792"/>
      <c r="E5" s="792"/>
      <c r="F5" s="792"/>
      <c r="G5" s="792"/>
      <c r="H5" s="792"/>
      <c r="I5" s="792"/>
      <c r="J5" s="792"/>
      <c r="K5" s="792"/>
      <c r="L5" s="792"/>
      <c r="M5" s="792"/>
      <c r="N5" s="792"/>
      <c r="O5" s="792"/>
      <c r="P5" s="793"/>
      <c r="Q5" s="797" t="s">
        <v>371</v>
      </c>
      <c r="R5" s="798"/>
      <c r="S5" s="798"/>
      <c r="T5" s="798"/>
      <c r="U5" s="799"/>
      <c r="V5" s="797" t="s">
        <v>372</v>
      </c>
      <c r="W5" s="798"/>
      <c r="X5" s="798"/>
      <c r="Y5" s="798"/>
      <c r="Z5" s="799"/>
      <c r="AA5" s="797" t="s">
        <v>373</v>
      </c>
      <c r="AB5" s="798"/>
      <c r="AC5" s="798"/>
      <c r="AD5" s="798"/>
      <c r="AE5" s="798"/>
      <c r="AF5" s="803" t="s">
        <v>374</v>
      </c>
      <c r="AG5" s="798"/>
      <c r="AH5" s="798"/>
      <c r="AI5" s="798"/>
      <c r="AJ5" s="804"/>
      <c r="AK5" s="798" t="s">
        <v>375</v>
      </c>
      <c r="AL5" s="798"/>
      <c r="AM5" s="798"/>
      <c r="AN5" s="798"/>
      <c r="AO5" s="799"/>
      <c r="AP5" s="797" t="s">
        <v>376</v>
      </c>
      <c r="AQ5" s="798"/>
      <c r="AR5" s="798"/>
      <c r="AS5" s="798"/>
      <c r="AT5" s="799"/>
      <c r="AU5" s="797" t="s">
        <v>377</v>
      </c>
      <c r="AV5" s="798"/>
      <c r="AW5" s="798"/>
      <c r="AX5" s="798"/>
      <c r="AY5" s="804"/>
      <c r="AZ5" s="228"/>
      <c r="BA5" s="228"/>
      <c r="BB5" s="228"/>
      <c r="BC5" s="228"/>
      <c r="BD5" s="228"/>
      <c r="BE5" s="229"/>
      <c r="BF5" s="229"/>
      <c r="BG5" s="229"/>
      <c r="BH5" s="229"/>
      <c r="BI5" s="229"/>
      <c r="BJ5" s="229"/>
      <c r="BK5" s="229"/>
      <c r="BL5" s="229"/>
      <c r="BM5" s="229"/>
      <c r="BN5" s="229"/>
      <c r="BO5" s="229"/>
      <c r="BP5" s="229"/>
      <c r="BQ5" s="791" t="s">
        <v>378</v>
      </c>
      <c r="BR5" s="792"/>
      <c r="BS5" s="792"/>
      <c r="BT5" s="792"/>
      <c r="BU5" s="792"/>
      <c r="BV5" s="792"/>
      <c r="BW5" s="792"/>
      <c r="BX5" s="792"/>
      <c r="BY5" s="792"/>
      <c r="BZ5" s="792"/>
      <c r="CA5" s="792"/>
      <c r="CB5" s="792"/>
      <c r="CC5" s="792"/>
      <c r="CD5" s="792"/>
      <c r="CE5" s="792"/>
      <c r="CF5" s="792"/>
      <c r="CG5" s="793"/>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27" t="s">
        <v>384</v>
      </c>
      <c r="DH5" s="828"/>
      <c r="DI5" s="828"/>
      <c r="DJ5" s="828"/>
      <c r="DK5" s="829"/>
      <c r="DL5" s="827" t="s">
        <v>385</v>
      </c>
      <c r="DM5" s="828"/>
      <c r="DN5" s="828"/>
      <c r="DO5" s="828"/>
      <c r="DP5" s="829"/>
      <c r="DQ5" s="797" t="s">
        <v>386</v>
      </c>
      <c r="DR5" s="798"/>
      <c r="DS5" s="798"/>
      <c r="DT5" s="798"/>
      <c r="DU5" s="799"/>
      <c r="DV5" s="797" t="s">
        <v>377</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387</v>
      </c>
      <c r="C7" s="814"/>
      <c r="D7" s="814"/>
      <c r="E7" s="814"/>
      <c r="F7" s="814"/>
      <c r="G7" s="814"/>
      <c r="H7" s="814"/>
      <c r="I7" s="814"/>
      <c r="J7" s="814"/>
      <c r="K7" s="814"/>
      <c r="L7" s="814"/>
      <c r="M7" s="814"/>
      <c r="N7" s="814"/>
      <c r="O7" s="814"/>
      <c r="P7" s="815"/>
      <c r="Q7" s="816">
        <v>27764</v>
      </c>
      <c r="R7" s="817"/>
      <c r="S7" s="817"/>
      <c r="T7" s="817"/>
      <c r="U7" s="817"/>
      <c r="V7" s="817">
        <v>26237</v>
      </c>
      <c r="W7" s="817"/>
      <c r="X7" s="817"/>
      <c r="Y7" s="817"/>
      <c r="Z7" s="817"/>
      <c r="AA7" s="817">
        <v>1527</v>
      </c>
      <c r="AB7" s="817"/>
      <c r="AC7" s="817"/>
      <c r="AD7" s="817"/>
      <c r="AE7" s="818"/>
      <c r="AF7" s="819">
        <v>1417</v>
      </c>
      <c r="AG7" s="820"/>
      <c r="AH7" s="820"/>
      <c r="AI7" s="820"/>
      <c r="AJ7" s="821"/>
      <c r="AK7" s="822">
        <v>274</v>
      </c>
      <c r="AL7" s="823"/>
      <c r="AM7" s="823"/>
      <c r="AN7" s="823"/>
      <c r="AO7" s="823"/>
      <c r="AP7" s="823">
        <v>20629</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t="s">
        <v>596</v>
      </c>
      <c r="BS7" s="810" t="s">
        <v>593</v>
      </c>
      <c r="BT7" s="811"/>
      <c r="BU7" s="811"/>
      <c r="BV7" s="811"/>
      <c r="BW7" s="811"/>
      <c r="BX7" s="811"/>
      <c r="BY7" s="811"/>
      <c r="BZ7" s="811"/>
      <c r="CA7" s="811"/>
      <c r="CB7" s="811"/>
      <c r="CC7" s="811"/>
      <c r="CD7" s="811"/>
      <c r="CE7" s="811"/>
      <c r="CF7" s="811"/>
      <c r="CG7" s="826"/>
      <c r="CH7" s="807">
        <v>-5</v>
      </c>
      <c r="CI7" s="808"/>
      <c r="CJ7" s="808"/>
      <c r="CK7" s="808"/>
      <c r="CL7" s="809"/>
      <c r="CM7" s="807">
        <v>-241</v>
      </c>
      <c r="CN7" s="808"/>
      <c r="CO7" s="808"/>
      <c r="CP7" s="808"/>
      <c r="CQ7" s="809"/>
      <c r="CR7" s="807">
        <v>5</v>
      </c>
      <c r="CS7" s="808"/>
      <c r="CT7" s="808"/>
      <c r="CU7" s="808"/>
      <c r="CV7" s="809"/>
      <c r="CW7" s="807" t="s">
        <v>587</v>
      </c>
      <c r="CX7" s="808"/>
      <c r="CY7" s="808"/>
      <c r="CZ7" s="808"/>
      <c r="DA7" s="809"/>
      <c r="DB7" s="807" t="s">
        <v>587</v>
      </c>
      <c r="DC7" s="808"/>
      <c r="DD7" s="808"/>
      <c r="DE7" s="808"/>
      <c r="DF7" s="809"/>
      <c r="DG7" s="807" t="s">
        <v>587</v>
      </c>
      <c r="DH7" s="808"/>
      <c r="DI7" s="808"/>
      <c r="DJ7" s="808"/>
      <c r="DK7" s="809"/>
      <c r="DL7" s="807" t="s">
        <v>587</v>
      </c>
      <c r="DM7" s="808"/>
      <c r="DN7" s="808"/>
      <c r="DO7" s="808"/>
      <c r="DP7" s="809"/>
      <c r="DQ7" s="807">
        <v>252</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594</v>
      </c>
      <c r="BT8" s="838"/>
      <c r="BU8" s="838"/>
      <c r="BV8" s="838"/>
      <c r="BW8" s="838"/>
      <c r="BX8" s="838"/>
      <c r="BY8" s="838"/>
      <c r="BZ8" s="838"/>
      <c r="CA8" s="838"/>
      <c r="CB8" s="838"/>
      <c r="CC8" s="838"/>
      <c r="CD8" s="838"/>
      <c r="CE8" s="838"/>
      <c r="CF8" s="838"/>
      <c r="CG8" s="839"/>
      <c r="CH8" s="840">
        <v>-5</v>
      </c>
      <c r="CI8" s="841"/>
      <c r="CJ8" s="841"/>
      <c r="CK8" s="841"/>
      <c r="CL8" s="842"/>
      <c r="CM8" s="840">
        <v>22</v>
      </c>
      <c r="CN8" s="841"/>
      <c r="CO8" s="841"/>
      <c r="CP8" s="841"/>
      <c r="CQ8" s="842"/>
      <c r="CR8" s="840">
        <v>200</v>
      </c>
      <c r="CS8" s="841"/>
      <c r="CT8" s="841"/>
      <c r="CU8" s="841"/>
      <c r="CV8" s="842"/>
      <c r="CW8" s="840">
        <v>13</v>
      </c>
      <c r="CX8" s="841"/>
      <c r="CY8" s="841"/>
      <c r="CZ8" s="841"/>
      <c r="DA8" s="842"/>
      <c r="DB8" s="840" t="s">
        <v>587</v>
      </c>
      <c r="DC8" s="841"/>
      <c r="DD8" s="841"/>
      <c r="DE8" s="841"/>
      <c r="DF8" s="842"/>
      <c r="DG8" s="840" t="s">
        <v>587</v>
      </c>
      <c r="DH8" s="841"/>
      <c r="DI8" s="841"/>
      <c r="DJ8" s="841"/>
      <c r="DK8" s="842"/>
      <c r="DL8" s="840" t="s">
        <v>587</v>
      </c>
      <c r="DM8" s="841"/>
      <c r="DN8" s="841"/>
      <c r="DO8" s="841"/>
      <c r="DP8" s="842"/>
      <c r="DQ8" s="840" t="s">
        <v>587</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388</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389</v>
      </c>
      <c r="B23" s="853" t="s">
        <v>390</v>
      </c>
      <c r="C23" s="854"/>
      <c r="D23" s="854"/>
      <c r="E23" s="854"/>
      <c r="F23" s="854"/>
      <c r="G23" s="854"/>
      <c r="H23" s="854"/>
      <c r="I23" s="854"/>
      <c r="J23" s="854"/>
      <c r="K23" s="854"/>
      <c r="L23" s="854"/>
      <c r="M23" s="854"/>
      <c r="N23" s="854"/>
      <c r="O23" s="854"/>
      <c r="P23" s="855"/>
      <c r="Q23" s="856">
        <v>27764</v>
      </c>
      <c r="R23" s="857"/>
      <c r="S23" s="857"/>
      <c r="T23" s="857"/>
      <c r="U23" s="857"/>
      <c r="V23" s="857">
        <v>26237</v>
      </c>
      <c r="W23" s="857"/>
      <c r="X23" s="857"/>
      <c r="Y23" s="857"/>
      <c r="Z23" s="857"/>
      <c r="AA23" s="857">
        <v>1527</v>
      </c>
      <c r="AB23" s="857"/>
      <c r="AC23" s="857"/>
      <c r="AD23" s="857"/>
      <c r="AE23" s="858"/>
      <c r="AF23" s="859">
        <v>1417</v>
      </c>
      <c r="AG23" s="857"/>
      <c r="AH23" s="857"/>
      <c r="AI23" s="857"/>
      <c r="AJ23" s="860"/>
      <c r="AK23" s="861"/>
      <c r="AL23" s="862"/>
      <c r="AM23" s="862"/>
      <c r="AN23" s="862"/>
      <c r="AO23" s="862"/>
      <c r="AP23" s="857">
        <v>20629</v>
      </c>
      <c r="AQ23" s="857"/>
      <c r="AR23" s="857"/>
      <c r="AS23" s="857"/>
      <c r="AT23" s="857"/>
      <c r="AU23" s="873"/>
      <c r="AV23" s="873"/>
      <c r="AW23" s="873"/>
      <c r="AX23" s="873"/>
      <c r="AY23" s="874"/>
      <c r="AZ23" s="875" t="s">
        <v>391</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392</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393</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370</v>
      </c>
      <c r="B26" s="792"/>
      <c r="C26" s="792"/>
      <c r="D26" s="792"/>
      <c r="E26" s="792"/>
      <c r="F26" s="792"/>
      <c r="G26" s="792"/>
      <c r="H26" s="792"/>
      <c r="I26" s="792"/>
      <c r="J26" s="792"/>
      <c r="K26" s="792"/>
      <c r="L26" s="792"/>
      <c r="M26" s="792"/>
      <c r="N26" s="792"/>
      <c r="O26" s="792"/>
      <c r="P26" s="793"/>
      <c r="Q26" s="797" t="s">
        <v>394</v>
      </c>
      <c r="R26" s="798"/>
      <c r="S26" s="798"/>
      <c r="T26" s="798"/>
      <c r="U26" s="799"/>
      <c r="V26" s="797" t="s">
        <v>395</v>
      </c>
      <c r="W26" s="798"/>
      <c r="X26" s="798"/>
      <c r="Y26" s="798"/>
      <c r="Z26" s="799"/>
      <c r="AA26" s="797" t="s">
        <v>396</v>
      </c>
      <c r="AB26" s="798"/>
      <c r="AC26" s="798"/>
      <c r="AD26" s="798"/>
      <c r="AE26" s="798"/>
      <c r="AF26" s="878" t="s">
        <v>397</v>
      </c>
      <c r="AG26" s="879"/>
      <c r="AH26" s="879"/>
      <c r="AI26" s="879"/>
      <c r="AJ26" s="880"/>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377</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402</v>
      </c>
      <c r="C28" s="814"/>
      <c r="D28" s="814"/>
      <c r="E28" s="814"/>
      <c r="F28" s="814"/>
      <c r="G28" s="814"/>
      <c r="H28" s="814"/>
      <c r="I28" s="814"/>
      <c r="J28" s="814"/>
      <c r="K28" s="814"/>
      <c r="L28" s="814"/>
      <c r="M28" s="814"/>
      <c r="N28" s="814"/>
      <c r="O28" s="814"/>
      <c r="P28" s="815"/>
      <c r="Q28" s="886">
        <v>6361</v>
      </c>
      <c r="R28" s="887"/>
      <c r="S28" s="887"/>
      <c r="T28" s="887"/>
      <c r="U28" s="887"/>
      <c r="V28" s="887">
        <v>6340</v>
      </c>
      <c r="W28" s="887"/>
      <c r="X28" s="887"/>
      <c r="Y28" s="887"/>
      <c r="Z28" s="887"/>
      <c r="AA28" s="887">
        <v>21</v>
      </c>
      <c r="AB28" s="887"/>
      <c r="AC28" s="887"/>
      <c r="AD28" s="887"/>
      <c r="AE28" s="888"/>
      <c r="AF28" s="889">
        <v>21</v>
      </c>
      <c r="AG28" s="887"/>
      <c r="AH28" s="887"/>
      <c r="AI28" s="887"/>
      <c r="AJ28" s="890"/>
      <c r="AK28" s="891">
        <v>460</v>
      </c>
      <c r="AL28" s="892"/>
      <c r="AM28" s="892"/>
      <c r="AN28" s="892"/>
      <c r="AO28" s="892"/>
      <c r="AP28" s="892" t="s">
        <v>587</v>
      </c>
      <c r="AQ28" s="892"/>
      <c r="AR28" s="892"/>
      <c r="AS28" s="892"/>
      <c r="AT28" s="892"/>
      <c r="AU28" s="892" t="s">
        <v>587</v>
      </c>
      <c r="AV28" s="892"/>
      <c r="AW28" s="892"/>
      <c r="AX28" s="892"/>
      <c r="AY28" s="892"/>
      <c r="AZ28" s="893" t="s">
        <v>587</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403</v>
      </c>
      <c r="C29" s="845"/>
      <c r="D29" s="845"/>
      <c r="E29" s="845"/>
      <c r="F29" s="845"/>
      <c r="G29" s="845"/>
      <c r="H29" s="845"/>
      <c r="I29" s="845"/>
      <c r="J29" s="845"/>
      <c r="K29" s="845"/>
      <c r="L29" s="845"/>
      <c r="M29" s="845"/>
      <c r="N29" s="845"/>
      <c r="O29" s="845"/>
      <c r="P29" s="846"/>
      <c r="Q29" s="847">
        <v>832</v>
      </c>
      <c r="R29" s="848"/>
      <c r="S29" s="848"/>
      <c r="T29" s="848"/>
      <c r="U29" s="848"/>
      <c r="V29" s="848">
        <v>829</v>
      </c>
      <c r="W29" s="848"/>
      <c r="X29" s="848"/>
      <c r="Y29" s="848"/>
      <c r="Z29" s="848"/>
      <c r="AA29" s="848">
        <v>3</v>
      </c>
      <c r="AB29" s="848"/>
      <c r="AC29" s="848"/>
      <c r="AD29" s="848"/>
      <c r="AE29" s="849"/>
      <c r="AF29" s="850">
        <v>3</v>
      </c>
      <c r="AG29" s="851"/>
      <c r="AH29" s="851"/>
      <c r="AI29" s="851"/>
      <c r="AJ29" s="852"/>
      <c r="AK29" s="898">
        <v>208</v>
      </c>
      <c r="AL29" s="894"/>
      <c r="AM29" s="894"/>
      <c r="AN29" s="894"/>
      <c r="AO29" s="894"/>
      <c r="AP29" s="894" t="s">
        <v>587</v>
      </c>
      <c r="AQ29" s="894"/>
      <c r="AR29" s="894"/>
      <c r="AS29" s="894"/>
      <c r="AT29" s="894"/>
      <c r="AU29" s="894" t="s">
        <v>587</v>
      </c>
      <c r="AV29" s="894"/>
      <c r="AW29" s="894"/>
      <c r="AX29" s="894"/>
      <c r="AY29" s="894"/>
      <c r="AZ29" s="895" t="s">
        <v>587</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404</v>
      </c>
      <c r="C30" s="845"/>
      <c r="D30" s="845"/>
      <c r="E30" s="845"/>
      <c r="F30" s="845"/>
      <c r="G30" s="845"/>
      <c r="H30" s="845"/>
      <c r="I30" s="845"/>
      <c r="J30" s="845"/>
      <c r="K30" s="845"/>
      <c r="L30" s="845"/>
      <c r="M30" s="845"/>
      <c r="N30" s="845"/>
      <c r="O30" s="845"/>
      <c r="P30" s="846"/>
      <c r="Q30" s="847">
        <v>6894</v>
      </c>
      <c r="R30" s="848"/>
      <c r="S30" s="848"/>
      <c r="T30" s="848"/>
      <c r="U30" s="848"/>
      <c r="V30" s="848">
        <v>6688</v>
      </c>
      <c r="W30" s="848"/>
      <c r="X30" s="848"/>
      <c r="Y30" s="848"/>
      <c r="Z30" s="848"/>
      <c r="AA30" s="848">
        <v>206</v>
      </c>
      <c r="AB30" s="848"/>
      <c r="AC30" s="848"/>
      <c r="AD30" s="848"/>
      <c r="AE30" s="849"/>
      <c r="AF30" s="850">
        <v>206</v>
      </c>
      <c r="AG30" s="851"/>
      <c r="AH30" s="851"/>
      <c r="AI30" s="851"/>
      <c r="AJ30" s="852"/>
      <c r="AK30" s="898">
        <v>934</v>
      </c>
      <c r="AL30" s="894"/>
      <c r="AM30" s="894"/>
      <c r="AN30" s="894"/>
      <c r="AO30" s="894"/>
      <c r="AP30" s="894" t="s">
        <v>587</v>
      </c>
      <c r="AQ30" s="894"/>
      <c r="AR30" s="894"/>
      <c r="AS30" s="894"/>
      <c r="AT30" s="894"/>
      <c r="AU30" s="894" t="s">
        <v>587</v>
      </c>
      <c r="AV30" s="894"/>
      <c r="AW30" s="894"/>
      <c r="AX30" s="894"/>
      <c r="AY30" s="894"/>
      <c r="AZ30" s="895" t="s">
        <v>587</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405</v>
      </c>
      <c r="C31" s="845"/>
      <c r="D31" s="845"/>
      <c r="E31" s="845"/>
      <c r="F31" s="845"/>
      <c r="G31" s="845"/>
      <c r="H31" s="845"/>
      <c r="I31" s="845"/>
      <c r="J31" s="845"/>
      <c r="K31" s="845"/>
      <c r="L31" s="845"/>
      <c r="M31" s="845"/>
      <c r="N31" s="845"/>
      <c r="O31" s="845"/>
      <c r="P31" s="846"/>
      <c r="Q31" s="847">
        <v>1217</v>
      </c>
      <c r="R31" s="848"/>
      <c r="S31" s="848"/>
      <c r="T31" s="848"/>
      <c r="U31" s="848"/>
      <c r="V31" s="848">
        <v>1101</v>
      </c>
      <c r="W31" s="848"/>
      <c r="X31" s="848"/>
      <c r="Y31" s="848"/>
      <c r="Z31" s="848"/>
      <c r="AA31" s="848">
        <v>117</v>
      </c>
      <c r="AB31" s="848"/>
      <c r="AC31" s="848"/>
      <c r="AD31" s="848"/>
      <c r="AE31" s="849"/>
      <c r="AF31" s="850">
        <v>1932</v>
      </c>
      <c r="AG31" s="851"/>
      <c r="AH31" s="851"/>
      <c r="AI31" s="851"/>
      <c r="AJ31" s="852"/>
      <c r="AK31" s="898">
        <v>33</v>
      </c>
      <c r="AL31" s="894"/>
      <c r="AM31" s="894"/>
      <c r="AN31" s="894"/>
      <c r="AO31" s="894"/>
      <c r="AP31" s="894">
        <v>5370</v>
      </c>
      <c r="AQ31" s="894"/>
      <c r="AR31" s="894"/>
      <c r="AS31" s="894"/>
      <c r="AT31" s="894"/>
      <c r="AU31" s="894">
        <v>338</v>
      </c>
      <c r="AV31" s="894"/>
      <c r="AW31" s="894"/>
      <c r="AX31" s="894"/>
      <c r="AY31" s="894"/>
      <c r="AZ31" s="895" t="s">
        <v>587</v>
      </c>
      <c r="BA31" s="895"/>
      <c r="BB31" s="895"/>
      <c r="BC31" s="895"/>
      <c r="BD31" s="895"/>
      <c r="BE31" s="896" t="s">
        <v>406</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407</v>
      </c>
      <c r="C32" s="845"/>
      <c r="D32" s="845"/>
      <c r="E32" s="845"/>
      <c r="F32" s="845"/>
      <c r="G32" s="845"/>
      <c r="H32" s="845"/>
      <c r="I32" s="845"/>
      <c r="J32" s="845"/>
      <c r="K32" s="845"/>
      <c r="L32" s="845"/>
      <c r="M32" s="845"/>
      <c r="N32" s="845"/>
      <c r="O32" s="845"/>
      <c r="P32" s="846"/>
      <c r="Q32" s="847">
        <v>820</v>
      </c>
      <c r="R32" s="848"/>
      <c r="S32" s="848"/>
      <c r="T32" s="848"/>
      <c r="U32" s="848"/>
      <c r="V32" s="848">
        <v>636</v>
      </c>
      <c r="W32" s="848"/>
      <c r="X32" s="848"/>
      <c r="Y32" s="848"/>
      <c r="Z32" s="848"/>
      <c r="AA32" s="848">
        <v>184</v>
      </c>
      <c r="AB32" s="848"/>
      <c r="AC32" s="848"/>
      <c r="AD32" s="848"/>
      <c r="AE32" s="849"/>
      <c r="AF32" s="850">
        <v>163</v>
      </c>
      <c r="AG32" s="851"/>
      <c r="AH32" s="851"/>
      <c r="AI32" s="851"/>
      <c r="AJ32" s="852"/>
      <c r="AK32" s="898">
        <v>530</v>
      </c>
      <c r="AL32" s="894"/>
      <c r="AM32" s="894"/>
      <c r="AN32" s="894"/>
      <c r="AO32" s="894"/>
      <c r="AP32" s="894">
        <v>4860</v>
      </c>
      <c r="AQ32" s="894"/>
      <c r="AR32" s="894"/>
      <c r="AS32" s="894"/>
      <c r="AT32" s="894"/>
      <c r="AU32" s="894">
        <v>4568</v>
      </c>
      <c r="AV32" s="894"/>
      <c r="AW32" s="894"/>
      <c r="AX32" s="894"/>
      <c r="AY32" s="894"/>
      <c r="AZ32" s="895" t="s">
        <v>587</v>
      </c>
      <c r="BA32" s="895"/>
      <c r="BB32" s="895"/>
      <c r="BC32" s="895"/>
      <c r="BD32" s="895"/>
      <c r="BE32" s="896" t="s">
        <v>408</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409</v>
      </c>
      <c r="C33" s="845"/>
      <c r="D33" s="845"/>
      <c r="E33" s="845"/>
      <c r="F33" s="845"/>
      <c r="G33" s="845"/>
      <c r="H33" s="845"/>
      <c r="I33" s="845"/>
      <c r="J33" s="845"/>
      <c r="K33" s="845"/>
      <c r="L33" s="845"/>
      <c r="M33" s="845"/>
      <c r="N33" s="845"/>
      <c r="O33" s="845"/>
      <c r="P33" s="846"/>
      <c r="Q33" s="847">
        <v>2773</v>
      </c>
      <c r="R33" s="848"/>
      <c r="S33" s="848"/>
      <c r="T33" s="848"/>
      <c r="U33" s="848"/>
      <c r="V33" s="848">
        <v>2662</v>
      </c>
      <c r="W33" s="848"/>
      <c r="X33" s="848"/>
      <c r="Y33" s="848"/>
      <c r="Z33" s="848"/>
      <c r="AA33" s="848">
        <v>111</v>
      </c>
      <c r="AB33" s="848"/>
      <c r="AC33" s="848"/>
      <c r="AD33" s="848"/>
      <c r="AE33" s="849"/>
      <c r="AF33" s="850">
        <v>751</v>
      </c>
      <c r="AG33" s="851"/>
      <c r="AH33" s="851"/>
      <c r="AI33" s="851"/>
      <c r="AJ33" s="852"/>
      <c r="AK33" s="898">
        <v>795</v>
      </c>
      <c r="AL33" s="894"/>
      <c r="AM33" s="894"/>
      <c r="AN33" s="894"/>
      <c r="AO33" s="894"/>
      <c r="AP33" s="894">
        <v>1186</v>
      </c>
      <c r="AQ33" s="894"/>
      <c r="AR33" s="894"/>
      <c r="AS33" s="894"/>
      <c r="AT33" s="894"/>
      <c r="AU33" s="894">
        <v>753</v>
      </c>
      <c r="AV33" s="894"/>
      <c r="AW33" s="894"/>
      <c r="AX33" s="894"/>
      <c r="AY33" s="894"/>
      <c r="AZ33" s="895" t="s">
        <v>587</v>
      </c>
      <c r="BA33" s="895"/>
      <c r="BB33" s="895"/>
      <c r="BC33" s="895"/>
      <c r="BD33" s="895"/>
      <c r="BE33" s="896" t="s">
        <v>410</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t="s">
        <v>411</v>
      </c>
      <c r="C34" s="845"/>
      <c r="D34" s="845"/>
      <c r="E34" s="845"/>
      <c r="F34" s="845"/>
      <c r="G34" s="845"/>
      <c r="H34" s="845"/>
      <c r="I34" s="845"/>
      <c r="J34" s="845"/>
      <c r="K34" s="845"/>
      <c r="L34" s="845"/>
      <c r="M34" s="845"/>
      <c r="N34" s="845"/>
      <c r="O34" s="845"/>
      <c r="P34" s="846"/>
      <c r="Q34" s="847">
        <v>41</v>
      </c>
      <c r="R34" s="848"/>
      <c r="S34" s="848"/>
      <c r="T34" s="848"/>
      <c r="U34" s="848"/>
      <c r="V34" s="848">
        <v>39</v>
      </c>
      <c r="W34" s="848"/>
      <c r="X34" s="848"/>
      <c r="Y34" s="848"/>
      <c r="Z34" s="848"/>
      <c r="AA34" s="848">
        <v>2</v>
      </c>
      <c r="AB34" s="848"/>
      <c r="AC34" s="848"/>
      <c r="AD34" s="848"/>
      <c r="AE34" s="849"/>
      <c r="AF34" s="850">
        <v>7</v>
      </c>
      <c r="AG34" s="851"/>
      <c r="AH34" s="851"/>
      <c r="AI34" s="851"/>
      <c r="AJ34" s="852"/>
      <c r="AK34" s="898">
        <v>8</v>
      </c>
      <c r="AL34" s="894"/>
      <c r="AM34" s="894"/>
      <c r="AN34" s="894"/>
      <c r="AO34" s="894"/>
      <c r="AP34" s="894" t="s">
        <v>587</v>
      </c>
      <c r="AQ34" s="894"/>
      <c r="AR34" s="894"/>
      <c r="AS34" s="894"/>
      <c r="AT34" s="894"/>
      <c r="AU34" s="894" t="s">
        <v>587</v>
      </c>
      <c r="AV34" s="894"/>
      <c r="AW34" s="894"/>
      <c r="AX34" s="894"/>
      <c r="AY34" s="894"/>
      <c r="AZ34" s="895" t="s">
        <v>587</v>
      </c>
      <c r="BA34" s="895"/>
      <c r="BB34" s="895"/>
      <c r="BC34" s="895"/>
      <c r="BD34" s="895"/>
      <c r="BE34" s="896" t="s">
        <v>408</v>
      </c>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412</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389</v>
      </c>
      <c r="B63" s="853" t="s">
        <v>413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3083</v>
      </c>
      <c r="AG63" s="908"/>
      <c r="AH63" s="908"/>
      <c r="AI63" s="908"/>
      <c r="AJ63" s="909"/>
      <c r="AK63" s="910"/>
      <c r="AL63" s="905"/>
      <c r="AM63" s="905"/>
      <c r="AN63" s="905"/>
      <c r="AO63" s="905"/>
      <c r="AP63" s="908">
        <v>11416</v>
      </c>
      <c r="AQ63" s="908"/>
      <c r="AR63" s="908"/>
      <c r="AS63" s="908"/>
      <c r="AT63" s="908"/>
      <c r="AU63" s="908">
        <v>5659</v>
      </c>
      <c r="AV63" s="908"/>
      <c r="AW63" s="908"/>
      <c r="AX63" s="908"/>
      <c r="AY63" s="908"/>
      <c r="AZ63" s="912"/>
      <c r="BA63" s="912"/>
      <c r="BB63" s="912"/>
      <c r="BC63" s="912"/>
      <c r="BD63" s="912"/>
      <c r="BE63" s="913"/>
      <c r="BF63" s="913"/>
      <c r="BG63" s="913"/>
      <c r="BH63" s="913"/>
      <c r="BI63" s="914"/>
      <c r="BJ63" s="915" t="s">
        <v>414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418</v>
      </c>
      <c r="W66" s="798"/>
      <c r="X66" s="798"/>
      <c r="Y66" s="798"/>
      <c r="Z66" s="799"/>
      <c r="AA66" s="797" t="s">
        <v>419</v>
      </c>
      <c r="AB66" s="798"/>
      <c r="AC66" s="798"/>
      <c r="AD66" s="798"/>
      <c r="AE66" s="799"/>
      <c r="AF66" s="918" t="s">
        <v>420</v>
      </c>
      <c r="AG66" s="879"/>
      <c r="AH66" s="879"/>
      <c r="AI66" s="879"/>
      <c r="AJ66" s="919"/>
      <c r="AK66" s="797" t="s">
        <v>421</v>
      </c>
      <c r="AL66" s="792"/>
      <c r="AM66" s="792"/>
      <c r="AN66" s="792"/>
      <c r="AO66" s="793"/>
      <c r="AP66" s="797" t="s">
        <v>422</v>
      </c>
      <c r="AQ66" s="798"/>
      <c r="AR66" s="798"/>
      <c r="AS66" s="798"/>
      <c r="AT66" s="799"/>
      <c r="AU66" s="797" t="s">
        <v>423</v>
      </c>
      <c r="AV66" s="798"/>
      <c r="AW66" s="798"/>
      <c r="AX66" s="798"/>
      <c r="AY66" s="799"/>
      <c r="AZ66" s="797" t="s">
        <v>377</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588</v>
      </c>
      <c r="C68" s="934"/>
      <c r="D68" s="934"/>
      <c r="E68" s="934"/>
      <c r="F68" s="934"/>
      <c r="G68" s="934"/>
      <c r="H68" s="934"/>
      <c r="I68" s="934"/>
      <c r="J68" s="934"/>
      <c r="K68" s="934"/>
      <c r="L68" s="934"/>
      <c r="M68" s="934"/>
      <c r="N68" s="934"/>
      <c r="O68" s="934"/>
      <c r="P68" s="935"/>
      <c r="Q68" s="936">
        <v>4953</v>
      </c>
      <c r="R68" s="930"/>
      <c r="S68" s="930"/>
      <c r="T68" s="930"/>
      <c r="U68" s="930"/>
      <c r="V68" s="930">
        <v>4900</v>
      </c>
      <c r="W68" s="930"/>
      <c r="X68" s="930"/>
      <c r="Y68" s="930"/>
      <c r="Z68" s="930"/>
      <c r="AA68" s="930">
        <v>53</v>
      </c>
      <c r="AB68" s="930"/>
      <c r="AC68" s="930"/>
      <c r="AD68" s="930"/>
      <c r="AE68" s="930"/>
      <c r="AF68" s="930">
        <v>53</v>
      </c>
      <c r="AG68" s="930"/>
      <c r="AH68" s="930"/>
      <c r="AI68" s="930"/>
      <c r="AJ68" s="930"/>
      <c r="AK68" s="930">
        <v>20</v>
      </c>
      <c r="AL68" s="930"/>
      <c r="AM68" s="930"/>
      <c r="AN68" s="930"/>
      <c r="AO68" s="930"/>
      <c r="AP68" s="930">
        <v>1212</v>
      </c>
      <c r="AQ68" s="930"/>
      <c r="AR68" s="930"/>
      <c r="AS68" s="930"/>
      <c r="AT68" s="930"/>
      <c r="AU68" s="930">
        <v>205</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589</v>
      </c>
      <c r="C69" s="938"/>
      <c r="D69" s="938"/>
      <c r="E69" s="938"/>
      <c r="F69" s="938"/>
      <c r="G69" s="938"/>
      <c r="H69" s="938"/>
      <c r="I69" s="938"/>
      <c r="J69" s="938"/>
      <c r="K69" s="938"/>
      <c r="L69" s="938"/>
      <c r="M69" s="938"/>
      <c r="N69" s="938"/>
      <c r="O69" s="938"/>
      <c r="P69" s="939"/>
      <c r="Q69" s="940">
        <v>7172</v>
      </c>
      <c r="R69" s="894"/>
      <c r="S69" s="894"/>
      <c r="T69" s="894"/>
      <c r="U69" s="894"/>
      <c r="V69" s="894">
        <v>6595</v>
      </c>
      <c r="W69" s="894"/>
      <c r="X69" s="894"/>
      <c r="Y69" s="894"/>
      <c r="Z69" s="894"/>
      <c r="AA69" s="894">
        <v>576</v>
      </c>
      <c r="AB69" s="894"/>
      <c r="AC69" s="894"/>
      <c r="AD69" s="894"/>
      <c r="AE69" s="894"/>
      <c r="AF69" s="894">
        <v>576</v>
      </c>
      <c r="AG69" s="894"/>
      <c r="AH69" s="894"/>
      <c r="AI69" s="894"/>
      <c r="AJ69" s="894"/>
      <c r="AK69" s="894">
        <v>2440</v>
      </c>
      <c r="AL69" s="894"/>
      <c r="AM69" s="894"/>
      <c r="AN69" s="894"/>
      <c r="AO69" s="894"/>
      <c r="AP69" s="894" t="s">
        <v>587</v>
      </c>
      <c r="AQ69" s="894"/>
      <c r="AR69" s="894"/>
      <c r="AS69" s="894"/>
      <c r="AT69" s="894"/>
      <c r="AU69" s="894" t="s">
        <v>587</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590</v>
      </c>
      <c r="C70" s="938"/>
      <c r="D70" s="938"/>
      <c r="E70" s="938"/>
      <c r="F70" s="938"/>
      <c r="G70" s="938"/>
      <c r="H70" s="938"/>
      <c r="I70" s="938"/>
      <c r="J70" s="938"/>
      <c r="K70" s="938"/>
      <c r="L70" s="938"/>
      <c r="M70" s="938"/>
      <c r="N70" s="938"/>
      <c r="O70" s="938"/>
      <c r="P70" s="939"/>
      <c r="Q70" s="940">
        <v>147</v>
      </c>
      <c r="R70" s="894"/>
      <c r="S70" s="894"/>
      <c r="T70" s="894"/>
      <c r="U70" s="894"/>
      <c r="V70" s="894">
        <v>125</v>
      </c>
      <c r="W70" s="894"/>
      <c r="X70" s="894"/>
      <c r="Y70" s="894"/>
      <c r="Z70" s="894"/>
      <c r="AA70" s="894">
        <v>22</v>
      </c>
      <c r="AB70" s="894"/>
      <c r="AC70" s="894"/>
      <c r="AD70" s="894"/>
      <c r="AE70" s="894"/>
      <c r="AF70" s="894">
        <v>22</v>
      </c>
      <c r="AG70" s="894"/>
      <c r="AH70" s="894"/>
      <c r="AI70" s="894"/>
      <c r="AJ70" s="894"/>
      <c r="AK70" s="894" t="s">
        <v>587</v>
      </c>
      <c r="AL70" s="894"/>
      <c r="AM70" s="894"/>
      <c r="AN70" s="894"/>
      <c r="AO70" s="894"/>
      <c r="AP70" s="894" t="s">
        <v>587</v>
      </c>
      <c r="AQ70" s="894"/>
      <c r="AR70" s="894"/>
      <c r="AS70" s="894"/>
      <c r="AT70" s="894"/>
      <c r="AU70" s="894" t="s">
        <v>587</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591</v>
      </c>
      <c r="C71" s="938"/>
      <c r="D71" s="938"/>
      <c r="E71" s="938"/>
      <c r="F71" s="938"/>
      <c r="G71" s="938"/>
      <c r="H71" s="938"/>
      <c r="I71" s="938"/>
      <c r="J71" s="938"/>
      <c r="K71" s="938"/>
      <c r="L71" s="938"/>
      <c r="M71" s="938"/>
      <c r="N71" s="938"/>
      <c r="O71" s="938"/>
      <c r="P71" s="939"/>
      <c r="Q71" s="940">
        <v>89</v>
      </c>
      <c r="R71" s="894"/>
      <c r="S71" s="894"/>
      <c r="T71" s="894"/>
      <c r="U71" s="894"/>
      <c r="V71" s="894">
        <v>83</v>
      </c>
      <c r="W71" s="894"/>
      <c r="X71" s="894"/>
      <c r="Y71" s="894"/>
      <c r="Z71" s="894"/>
      <c r="AA71" s="894">
        <v>6</v>
      </c>
      <c r="AB71" s="894"/>
      <c r="AC71" s="894"/>
      <c r="AD71" s="894"/>
      <c r="AE71" s="894"/>
      <c r="AF71" s="894">
        <v>6</v>
      </c>
      <c r="AG71" s="894"/>
      <c r="AH71" s="894"/>
      <c r="AI71" s="894"/>
      <c r="AJ71" s="894"/>
      <c r="AK71" s="894">
        <v>3</v>
      </c>
      <c r="AL71" s="894"/>
      <c r="AM71" s="894"/>
      <c r="AN71" s="894"/>
      <c r="AO71" s="894"/>
      <c r="AP71" s="894" t="s">
        <v>587</v>
      </c>
      <c r="AQ71" s="894"/>
      <c r="AR71" s="894"/>
      <c r="AS71" s="894"/>
      <c r="AT71" s="894"/>
      <c r="AU71" s="894" t="s">
        <v>587</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592</v>
      </c>
      <c r="C72" s="938"/>
      <c r="D72" s="938"/>
      <c r="E72" s="938"/>
      <c r="F72" s="938"/>
      <c r="G72" s="938"/>
      <c r="H72" s="938"/>
      <c r="I72" s="938"/>
      <c r="J72" s="938"/>
      <c r="K72" s="938"/>
      <c r="L72" s="938"/>
      <c r="M72" s="938"/>
      <c r="N72" s="938"/>
      <c r="O72" s="938"/>
      <c r="P72" s="939"/>
      <c r="Q72" s="940">
        <v>252958</v>
      </c>
      <c r="R72" s="894"/>
      <c r="S72" s="894"/>
      <c r="T72" s="894"/>
      <c r="U72" s="894"/>
      <c r="V72" s="894">
        <v>245877</v>
      </c>
      <c r="W72" s="894"/>
      <c r="X72" s="894"/>
      <c r="Y72" s="894"/>
      <c r="Z72" s="894"/>
      <c r="AA72" s="894">
        <v>7081</v>
      </c>
      <c r="AB72" s="894"/>
      <c r="AC72" s="894"/>
      <c r="AD72" s="894"/>
      <c r="AE72" s="894"/>
      <c r="AF72" s="894">
        <v>7081</v>
      </c>
      <c r="AG72" s="894"/>
      <c r="AH72" s="894"/>
      <c r="AI72" s="894"/>
      <c r="AJ72" s="894"/>
      <c r="AK72" s="894">
        <v>2765</v>
      </c>
      <c r="AL72" s="894"/>
      <c r="AM72" s="894"/>
      <c r="AN72" s="894"/>
      <c r="AO72" s="894"/>
      <c r="AP72" s="894" t="s">
        <v>587</v>
      </c>
      <c r="AQ72" s="894"/>
      <c r="AR72" s="894"/>
      <c r="AS72" s="894"/>
      <c r="AT72" s="894"/>
      <c r="AU72" s="894" t="s">
        <v>587</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389</v>
      </c>
      <c r="B88" s="853" t="s">
        <v>424</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7738</v>
      </c>
      <c r="AG88" s="908"/>
      <c r="AH88" s="908"/>
      <c r="AI88" s="908"/>
      <c r="AJ88" s="908"/>
      <c r="AK88" s="905"/>
      <c r="AL88" s="905"/>
      <c r="AM88" s="905"/>
      <c r="AN88" s="905"/>
      <c r="AO88" s="905"/>
      <c r="AP88" s="908">
        <v>1212</v>
      </c>
      <c r="AQ88" s="908"/>
      <c r="AR88" s="908"/>
      <c r="AS88" s="908"/>
      <c r="AT88" s="908"/>
      <c r="AU88" s="908">
        <v>205</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389</v>
      </c>
      <c r="BR102" s="853" t="s">
        <v>425</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205</v>
      </c>
      <c r="CS102" s="916"/>
      <c r="CT102" s="916"/>
      <c r="CU102" s="916"/>
      <c r="CV102" s="955"/>
      <c r="CW102" s="954">
        <v>13</v>
      </c>
      <c r="CX102" s="916"/>
      <c r="CY102" s="916"/>
      <c r="CZ102" s="916"/>
      <c r="DA102" s="955"/>
      <c r="DB102" s="954" t="s">
        <v>595</v>
      </c>
      <c r="DC102" s="916"/>
      <c r="DD102" s="916"/>
      <c r="DE102" s="916"/>
      <c r="DF102" s="955"/>
      <c r="DG102" s="954" t="s">
        <v>595</v>
      </c>
      <c r="DH102" s="916"/>
      <c r="DI102" s="916"/>
      <c r="DJ102" s="916"/>
      <c r="DK102" s="955"/>
      <c r="DL102" s="954" t="s">
        <v>595</v>
      </c>
      <c r="DM102" s="916"/>
      <c r="DN102" s="916"/>
      <c r="DO102" s="916"/>
      <c r="DP102" s="955"/>
      <c r="DQ102" s="954">
        <v>252</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430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432</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433</v>
      </c>
      <c r="AB109" s="957"/>
      <c r="AC109" s="957"/>
      <c r="AD109" s="957"/>
      <c r="AE109" s="958"/>
      <c r="AF109" s="956" t="s">
        <v>434</v>
      </c>
      <c r="AG109" s="957"/>
      <c r="AH109" s="957"/>
      <c r="AI109" s="957"/>
      <c r="AJ109" s="958"/>
      <c r="AK109" s="956" t="s">
        <v>304</v>
      </c>
      <c r="AL109" s="957"/>
      <c r="AM109" s="957"/>
      <c r="AN109" s="957"/>
      <c r="AO109" s="958"/>
      <c r="AP109" s="956" t="s">
        <v>435</v>
      </c>
      <c r="AQ109" s="957"/>
      <c r="AR109" s="957"/>
      <c r="AS109" s="957"/>
      <c r="AT109" s="959"/>
      <c r="AU109" s="976" t="s">
        <v>432</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433</v>
      </c>
      <c r="BR109" s="957"/>
      <c r="BS109" s="957"/>
      <c r="BT109" s="957"/>
      <c r="BU109" s="958"/>
      <c r="BV109" s="956" t="s">
        <v>434</v>
      </c>
      <c r="BW109" s="957"/>
      <c r="BX109" s="957"/>
      <c r="BY109" s="957"/>
      <c r="BZ109" s="958"/>
      <c r="CA109" s="956" t="s">
        <v>304</v>
      </c>
      <c r="CB109" s="957"/>
      <c r="CC109" s="957"/>
      <c r="CD109" s="957"/>
      <c r="CE109" s="958"/>
      <c r="CF109" s="977" t="s">
        <v>435</v>
      </c>
      <c r="CG109" s="977"/>
      <c r="CH109" s="977"/>
      <c r="CI109" s="977"/>
      <c r="CJ109" s="977"/>
      <c r="CK109" s="956" t="s">
        <v>436</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433</v>
      </c>
      <c r="DH109" s="957"/>
      <c r="DI109" s="957"/>
      <c r="DJ109" s="957"/>
      <c r="DK109" s="958"/>
      <c r="DL109" s="956" t="s">
        <v>434</v>
      </c>
      <c r="DM109" s="957"/>
      <c r="DN109" s="957"/>
      <c r="DO109" s="957"/>
      <c r="DP109" s="958"/>
      <c r="DQ109" s="956" t="s">
        <v>304</v>
      </c>
      <c r="DR109" s="957"/>
      <c r="DS109" s="957"/>
      <c r="DT109" s="957"/>
      <c r="DU109" s="958"/>
      <c r="DV109" s="956" t="s">
        <v>435</v>
      </c>
      <c r="DW109" s="957"/>
      <c r="DX109" s="957"/>
      <c r="DY109" s="957"/>
      <c r="DZ109" s="959"/>
    </row>
    <row r="110" spans="1:131" s="226" customFormat="1" ht="26.25" customHeight="1" x14ac:dyDescent="0.2">
      <c r="A110" s="960" t="s">
        <v>437</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3011055</v>
      </c>
      <c r="AB110" s="964"/>
      <c r="AC110" s="964"/>
      <c r="AD110" s="964"/>
      <c r="AE110" s="965"/>
      <c r="AF110" s="966">
        <v>2935193</v>
      </c>
      <c r="AG110" s="964"/>
      <c r="AH110" s="964"/>
      <c r="AI110" s="964"/>
      <c r="AJ110" s="965"/>
      <c r="AK110" s="966">
        <v>2860792</v>
      </c>
      <c r="AL110" s="964"/>
      <c r="AM110" s="964"/>
      <c r="AN110" s="964"/>
      <c r="AO110" s="965"/>
      <c r="AP110" s="967">
        <v>20.5</v>
      </c>
      <c r="AQ110" s="968"/>
      <c r="AR110" s="968"/>
      <c r="AS110" s="968"/>
      <c r="AT110" s="969"/>
      <c r="AU110" s="970" t="s">
        <v>72</v>
      </c>
      <c r="AV110" s="971"/>
      <c r="AW110" s="971"/>
      <c r="AX110" s="971"/>
      <c r="AY110" s="971"/>
      <c r="AZ110" s="993" t="s">
        <v>438</v>
      </c>
      <c r="BA110" s="961"/>
      <c r="BB110" s="961"/>
      <c r="BC110" s="961"/>
      <c r="BD110" s="961"/>
      <c r="BE110" s="961"/>
      <c r="BF110" s="961"/>
      <c r="BG110" s="961"/>
      <c r="BH110" s="961"/>
      <c r="BI110" s="961"/>
      <c r="BJ110" s="961"/>
      <c r="BK110" s="961"/>
      <c r="BL110" s="961"/>
      <c r="BM110" s="961"/>
      <c r="BN110" s="961"/>
      <c r="BO110" s="961"/>
      <c r="BP110" s="962"/>
      <c r="BQ110" s="994">
        <v>23213877</v>
      </c>
      <c r="BR110" s="995"/>
      <c r="BS110" s="995"/>
      <c r="BT110" s="995"/>
      <c r="BU110" s="995"/>
      <c r="BV110" s="995">
        <v>21702739</v>
      </c>
      <c r="BW110" s="995"/>
      <c r="BX110" s="995"/>
      <c r="BY110" s="995"/>
      <c r="BZ110" s="995"/>
      <c r="CA110" s="995">
        <v>20629089</v>
      </c>
      <c r="CB110" s="995"/>
      <c r="CC110" s="995"/>
      <c r="CD110" s="995"/>
      <c r="CE110" s="995"/>
      <c r="CF110" s="1008">
        <v>148</v>
      </c>
      <c r="CG110" s="1009"/>
      <c r="CH110" s="1009"/>
      <c r="CI110" s="1009"/>
      <c r="CJ110" s="1009"/>
      <c r="CK110" s="1010" t="s">
        <v>439</v>
      </c>
      <c r="CL110" s="1011"/>
      <c r="CM110" s="993" t="s">
        <v>440</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441</v>
      </c>
      <c r="DH110" s="995"/>
      <c r="DI110" s="995"/>
      <c r="DJ110" s="995"/>
      <c r="DK110" s="995"/>
      <c r="DL110" s="995" t="s">
        <v>441</v>
      </c>
      <c r="DM110" s="995"/>
      <c r="DN110" s="995"/>
      <c r="DO110" s="995"/>
      <c r="DP110" s="995"/>
      <c r="DQ110" s="995" t="s">
        <v>391</v>
      </c>
      <c r="DR110" s="995"/>
      <c r="DS110" s="995"/>
      <c r="DT110" s="995"/>
      <c r="DU110" s="995"/>
      <c r="DV110" s="996" t="s">
        <v>442</v>
      </c>
      <c r="DW110" s="996"/>
      <c r="DX110" s="996"/>
      <c r="DY110" s="996"/>
      <c r="DZ110" s="997"/>
    </row>
    <row r="111" spans="1:131" s="226" customFormat="1" ht="26.25" customHeight="1" x14ac:dyDescent="0.2">
      <c r="A111" s="998" t="s">
        <v>443</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441</v>
      </c>
      <c r="AB111" s="1002"/>
      <c r="AC111" s="1002"/>
      <c r="AD111" s="1002"/>
      <c r="AE111" s="1003"/>
      <c r="AF111" s="1004" t="s">
        <v>391</v>
      </c>
      <c r="AG111" s="1002"/>
      <c r="AH111" s="1002"/>
      <c r="AI111" s="1002"/>
      <c r="AJ111" s="1003"/>
      <c r="AK111" s="1004" t="s">
        <v>444</v>
      </c>
      <c r="AL111" s="1002"/>
      <c r="AM111" s="1002"/>
      <c r="AN111" s="1002"/>
      <c r="AO111" s="1003"/>
      <c r="AP111" s="1005" t="s">
        <v>391</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v>88036</v>
      </c>
      <c r="BR111" s="990"/>
      <c r="BS111" s="990"/>
      <c r="BT111" s="990"/>
      <c r="BU111" s="990"/>
      <c r="BV111" s="990">
        <v>86971</v>
      </c>
      <c r="BW111" s="990"/>
      <c r="BX111" s="990"/>
      <c r="BY111" s="990"/>
      <c r="BZ111" s="990"/>
      <c r="CA111" s="990">
        <v>86102</v>
      </c>
      <c r="CB111" s="990"/>
      <c r="CC111" s="990"/>
      <c r="CD111" s="990"/>
      <c r="CE111" s="990"/>
      <c r="CF111" s="984">
        <v>0.6</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447</v>
      </c>
      <c r="DM111" s="990"/>
      <c r="DN111" s="990"/>
      <c r="DO111" s="990"/>
      <c r="DP111" s="990"/>
      <c r="DQ111" s="990" t="s">
        <v>448</v>
      </c>
      <c r="DR111" s="990"/>
      <c r="DS111" s="990"/>
      <c r="DT111" s="990"/>
      <c r="DU111" s="990"/>
      <c r="DV111" s="991" t="s">
        <v>391</v>
      </c>
      <c r="DW111" s="991"/>
      <c r="DX111" s="991"/>
      <c r="DY111" s="991"/>
      <c r="DZ111" s="992"/>
    </row>
    <row r="112" spans="1:131" s="226" customFormat="1" ht="26.25" customHeight="1" x14ac:dyDescent="0.2">
      <c r="A112" s="1016" t="s">
        <v>449</v>
      </c>
      <c r="B112" s="1017"/>
      <c r="C112" s="987" t="s">
        <v>450</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391</v>
      </c>
      <c r="AB112" s="1023"/>
      <c r="AC112" s="1023"/>
      <c r="AD112" s="1023"/>
      <c r="AE112" s="1024"/>
      <c r="AF112" s="1025" t="s">
        <v>444</v>
      </c>
      <c r="AG112" s="1023"/>
      <c r="AH112" s="1023"/>
      <c r="AI112" s="1023"/>
      <c r="AJ112" s="1024"/>
      <c r="AK112" s="1025" t="s">
        <v>441</v>
      </c>
      <c r="AL112" s="1023"/>
      <c r="AM112" s="1023"/>
      <c r="AN112" s="1023"/>
      <c r="AO112" s="1024"/>
      <c r="AP112" s="1026" t="s">
        <v>391</v>
      </c>
      <c r="AQ112" s="1027"/>
      <c r="AR112" s="1027"/>
      <c r="AS112" s="1027"/>
      <c r="AT112" s="1028"/>
      <c r="AU112" s="972"/>
      <c r="AV112" s="973"/>
      <c r="AW112" s="973"/>
      <c r="AX112" s="973"/>
      <c r="AY112" s="973"/>
      <c r="AZ112" s="986" t="s">
        <v>451</v>
      </c>
      <c r="BA112" s="987"/>
      <c r="BB112" s="987"/>
      <c r="BC112" s="987"/>
      <c r="BD112" s="987"/>
      <c r="BE112" s="987"/>
      <c r="BF112" s="987"/>
      <c r="BG112" s="987"/>
      <c r="BH112" s="987"/>
      <c r="BI112" s="987"/>
      <c r="BJ112" s="987"/>
      <c r="BK112" s="987"/>
      <c r="BL112" s="987"/>
      <c r="BM112" s="987"/>
      <c r="BN112" s="987"/>
      <c r="BO112" s="987"/>
      <c r="BP112" s="988"/>
      <c r="BQ112" s="989">
        <v>6283395</v>
      </c>
      <c r="BR112" s="990"/>
      <c r="BS112" s="990"/>
      <c r="BT112" s="990"/>
      <c r="BU112" s="990"/>
      <c r="BV112" s="990">
        <v>5794162</v>
      </c>
      <c r="BW112" s="990"/>
      <c r="BX112" s="990"/>
      <c r="BY112" s="990"/>
      <c r="BZ112" s="990"/>
      <c r="CA112" s="990">
        <v>5659834</v>
      </c>
      <c r="CB112" s="990"/>
      <c r="CC112" s="990"/>
      <c r="CD112" s="990"/>
      <c r="CE112" s="990"/>
      <c r="CF112" s="984">
        <v>40.6</v>
      </c>
      <c r="CG112" s="985"/>
      <c r="CH112" s="985"/>
      <c r="CI112" s="985"/>
      <c r="CJ112" s="985"/>
      <c r="CK112" s="1012"/>
      <c r="CL112" s="1013"/>
      <c r="CM112" s="986" t="s">
        <v>452</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414</v>
      </c>
      <c r="DH112" s="990"/>
      <c r="DI112" s="990"/>
      <c r="DJ112" s="990"/>
      <c r="DK112" s="990"/>
      <c r="DL112" s="990" t="s">
        <v>391</v>
      </c>
      <c r="DM112" s="990"/>
      <c r="DN112" s="990"/>
      <c r="DO112" s="990"/>
      <c r="DP112" s="990"/>
      <c r="DQ112" s="990" t="s">
        <v>453</v>
      </c>
      <c r="DR112" s="990"/>
      <c r="DS112" s="990"/>
      <c r="DT112" s="990"/>
      <c r="DU112" s="990"/>
      <c r="DV112" s="991" t="s">
        <v>441</v>
      </c>
      <c r="DW112" s="991"/>
      <c r="DX112" s="991"/>
      <c r="DY112" s="991"/>
      <c r="DZ112" s="992"/>
    </row>
    <row r="113" spans="1:130" s="226" customFormat="1" ht="26.25" customHeight="1" x14ac:dyDescent="0.2">
      <c r="A113" s="1018"/>
      <c r="B113" s="1019"/>
      <c r="C113" s="987" t="s">
        <v>454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596727</v>
      </c>
      <c r="AB113" s="1002"/>
      <c r="AC113" s="1002"/>
      <c r="AD113" s="1002"/>
      <c r="AE113" s="1003"/>
      <c r="AF113" s="1004">
        <v>575695</v>
      </c>
      <c r="AG113" s="1002"/>
      <c r="AH113" s="1002"/>
      <c r="AI113" s="1002"/>
      <c r="AJ113" s="1003"/>
      <c r="AK113" s="1004">
        <v>552324</v>
      </c>
      <c r="AL113" s="1002"/>
      <c r="AM113" s="1002"/>
      <c r="AN113" s="1002"/>
      <c r="AO113" s="1003"/>
      <c r="AP113" s="1005">
        <v>4</v>
      </c>
      <c r="AQ113" s="1006"/>
      <c r="AR113" s="1006"/>
      <c r="AS113" s="1006"/>
      <c r="AT113" s="1007"/>
      <c r="AU113" s="972"/>
      <c r="AV113" s="973"/>
      <c r="AW113" s="973"/>
      <c r="AX113" s="973"/>
      <c r="AY113" s="973"/>
      <c r="AZ113" s="986" t="s">
        <v>455</v>
      </c>
      <c r="BA113" s="987"/>
      <c r="BB113" s="987"/>
      <c r="BC113" s="987"/>
      <c r="BD113" s="987"/>
      <c r="BE113" s="987"/>
      <c r="BF113" s="987"/>
      <c r="BG113" s="987"/>
      <c r="BH113" s="987"/>
      <c r="BI113" s="987"/>
      <c r="BJ113" s="987"/>
      <c r="BK113" s="987"/>
      <c r="BL113" s="987"/>
      <c r="BM113" s="987"/>
      <c r="BN113" s="987"/>
      <c r="BO113" s="987"/>
      <c r="BP113" s="988"/>
      <c r="BQ113" s="989">
        <v>247942</v>
      </c>
      <c r="BR113" s="990"/>
      <c r="BS113" s="990"/>
      <c r="BT113" s="990"/>
      <c r="BU113" s="990"/>
      <c r="BV113" s="990">
        <v>246498</v>
      </c>
      <c r="BW113" s="990"/>
      <c r="BX113" s="990"/>
      <c r="BY113" s="990"/>
      <c r="BZ113" s="990"/>
      <c r="CA113" s="990">
        <v>204824</v>
      </c>
      <c r="CB113" s="990"/>
      <c r="CC113" s="990"/>
      <c r="CD113" s="990"/>
      <c r="CE113" s="990"/>
      <c r="CF113" s="984">
        <v>1.5</v>
      </c>
      <c r="CG113" s="985"/>
      <c r="CH113" s="985"/>
      <c r="CI113" s="985"/>
      <c r="CJ113" s="985"/>
      <c r="CK113" s="1012"/>
      <c r="CL113" s="1013"/>
      <c r="CM113" s="986" t="s">
        <v>456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442</v>
      </c>
      <c r="DH113" s="1023"/>
      <c r="DI113" s="1023"/>
      <c r="DJ113" s="1023"/>
      <c r="DK113" s="1024"/>
      <c r="DL113" s="1025" t="s">
        <v>441</v>
      </c>
      <c r="DM113" s="1023"/>
      <c r="DN113" s="1023"/>
      <c r="DO113" s="1023"/>
      <c r="DP113" s="1024"/>
      <c r="DQ113" s="1025" t="s">
        <v>391</v>
      </c>
      <c r="DR113" s="1023"/>
      <c r="DS113" s="1023"/>
      <c r="DT113" s="1023"/>
      <c r="DU113" s="1024"/>
      <c r="DV113" s="1026" t="s">
        <v>448</v>
      </c>
      <c r="DW113" s="1027"/>
      <c r="DX113" s="1027"/>
      <c r="DY113" s="1027"/>
      <c r="DZ113" s="1028"/>
    </row>
    <row r="114" spans="1:130" s="226" customFormat="1" ht="26.25" customHeight="1" x14ac:dyDescent="0.2">
      <c r="A114" s="1018"/>
      <c r="B114" s="1019"/>
      <c r="C114" s="987" t="s">
        <v>457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43497</v>
      </c>
      <c r="AB114" s="1023"/>
      <c r="AC114" s="1023"/>
      <c r="AD114" s="1023"/>
      <c r="AE114" s="1024"/>
      <c r="AF114" s="1025">
        <v>50297</v>
      </c>
      <c r="AG114" s="1023"/>
      <c r="AH114" s="1023"/>
      <c r="AI114" s="1023"/>
      <c r="AJ114" s="1024"/>
      <c r="AK114" s="1025">
        <v>50977</v>
      </c>
      <c r="AL114" s="1023"/>
      <c r="AM114" s="1023"/>
      <c r="AN114" s="1023"/>
      <c r="AO114" s="1024"/>
      <c r="AP114" s="1026">
        <v>0.4</v>
      </c>
      <c r="AQ114" s="1027"/>
      <c r="AR114" s="1027"/>
      <c r="AS114" s="1027"/>
      <c r="AT114" s="1028"/>
      <c r="AU114" s="972"/>
      <c r="AV114" s="973"/>
      <c r="AW114" s="973"/>
      <c r="AX114" s="973"/>
      <c r="AY114" s="973"/>
      <c r="AZ114" s="986" t="s">
        <v>458</v>
      </c>
      <c r="BA114" s="987"/>
      <c r="BB114" s="987"/>
      <c r="BC114" s="987"/>
      <c r="BD114" s="987"/>
      <c r="BE114" s="987"/>
      <c r="BF114" s="987"/>
      <c r="BG114" s="987"/>
      <c r="BH114" s="987"/>
      <c r="BI114" s="987"/>
      <c r="BJ114" s="987"/>
      <c r="BK114" s="987"/>
      <c r="BL114" s="987"/>
      <c r="BM114" s="987"/>
      <c r="BN114" s="987"/>
      <c r="BO114" s="987"/>
      <c r="BP114" s="988"/>
      <c r="BQ114" s="989">
        <v>2923276</v>
      </c>
      <c r="BR114" s="990"/>
      <c r="BS114" s="990"/>
      <c r="BT114" s="990"/>
      <c r="BU114" s="990"/>
      <c r="BV114" s="990">
        <v>2824605</v>
      </c>
      <c r="BW114" s="990"/>
      <c r="BX114" s="990"/>
      <c r="BY114" s="990"/>
      <c r="BZ114" s="990"/>
      <c r="CA114" s="990">
        <v>2832447</v>
      </c>
      <c r="CB114" s="990"/>
      <c r="CC114" s="990"/>
      <c r="CD114" s="990"/>
      <c r="CE114" s="990"/>
      <c r="CF114" s="984">
        <v>20.3</v>
      </c>
      <c r="CG114" s="985"/>
      <c r="CH114" s="985"/>
      <c r="CI114" s="985"/>
      <c r="CJ114" s="985"/>
      <c r="CK114" s="1012"/>
      <c r="CL114" s="1013"/>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453</v>
      </c>
      <c r="DH114" s="1023"/>
      <c r="DI114" s="1023"/>
      <c r="DJ114" s="1023"/>
      <c r="DK114" s="1024"/>
      <c r="DL114" s="1025" t="s">
        <v>448</v>
      </c>
      <c r="DM114" s="1023"/>
      <c r="DN114" s="1023"/>
      <c r="DO114" s="1023"/>
      <c r="DP114" s="1024"/>
      <c r="DQ114" s="1025" t="s">
        <v>448</v>
      </c>
      <c r="DR114" s="1023"/>
      <c r="DS114" s="1023"/>
      <c r="DT114" s="1023"/>
      <c r="DU114" s="1024"/>
      <c r="DV114" s="1026" t="s">
        <v>391</v>
      </c>
      <c r="DW114" s="1027"/>
      <c r="DX114" s="1027"/>
      <c r="DY114" s="1027"/>
      <c r="DZ114" s="1028"/>
    </row>
    <row r="115" spans="1:130" s="226" customFormat="1" ht="26.25" customHeight="1" x14ac:dyDescent="0.2">
      <c r="A115" s="1018"/>
      <c r="B115" s="1019"/>
      <c r="C115" s="987" t="s">
        <v>460</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1269</v>
      </c>
      <c r="AB115" s="1002"/>
      <c r="AC115" s="1002"/>
      <c r="AD115" s="1002"/>
      <c r="AE115" s="1003"/>
      <c r="AF115" s="1004">
        <v>1066</v>
      </c>
      <c r="AG115" s="1002"/>
      <c r="AH115" s="1002"/>
      <c r="AI115" s="1002"/>
      <c r="AJ115" s="1003"/>
      <c r="AK115" s="1004">
        <v>868</v>
      </c>
      <c r="AL115" s="1002"/>
      <c r="AM115" s="1002"/>
      <c r="AN115" s="1002"/>
      <c r="AO115" s="1003"/>
      <c r="AP115" s="1005">
        <v>0</v>
      </c>
      <c r="AQ115" s="1006"/>
      <c r="AR115" s="1006"/>
      <c r="AS115" s="1006"/>
      <c r="AT115" s="1007"/>
      <c r="AU115" s="972"/>
      <c r="AV115" s="973"/>
      <c r="AW115" s="973"/>
      <c r="AX115" s="973"/>
      <c r="AY115" s="973"/>
      <c r="AZ115" s="986" t="s">
        <v>461</v>
      </c>
      <c r="BA115" s="987"/>
      <c r="BB115" s="987"/>
      <c r="BC115" s="987"/>
      <c r="BD115" s="987"/>
      <c r="BE115" s="987"/>
      <c r="BF115" s="987"/>
      <c r="BG115" s="987"/>
      <c r="BH115" s="987"/>
      <c r="BI115" s="987"/>
      <c r="BJ115" s="987"/>
      <c r="BK115" s="987"/>
      <c r="BL115" s="987"/>
      <c r="BM115" s="987"/>
      <c r="BN115" s="987"/>
      <c r="BO115" s="987"/>
      <c r="BP115" s="988"/>
      <c r="BQ115" s="989">
        <v>257540</v>
      </c>
      <c r="BR115" s="990"/>
      <c r="BS115" s="990"/>
      <c r="BT115" s="990"/>
      <c r="BU115" s="990"/>
      <c r="BV115" s="990">
        <v>261673</v>
      </c>
      <c r="BW115" s="990"/>
      <c r="BX115" s="990"/>
      <c r="BY115" s="990"/>
      <c r="BZ115" s="990"/>
      <c r="CA115" s="990">
        <v>251835</v>
      </c>
      <c r="CB115" s="990"/>
      <c r="CC115" s="990"/>
      <c r="CD115" s="990"/>
      <c r="CE115" s="990"/>
      <c r="CF115" s="984">
        <v>1.8</v>
      </c>
      <c r="CG115" s="985"/>
      <c r="CH115" s="985"/>
      <c r="CI115" s="985"/>
      <c r="CJ115" s="985"/>
      <c r="CK115" s="1012"/>
      <c r="CL115" s="1013"/>
      <c r="CM115" s="986" t="s">
        <v>462</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v>84372</v>
      </c>
      <c r="DH115" s="1023"/>
      <c r="DI115" s="1023"/>
      <c r="DJ115" s="1023"/>
      <c r="DK115" s="1024"/>
      <c r="DL115" s="1025">
        <v>84372</v>
      </c>
      <c r="DM115" s="1023"/>
      <c r="DN115" s="1023"/>
      <c r="DO115" s="1023"/>
      <c r="DP115" s="1024"/>
      <c r="DQ115" s="1025">
        <v>84372</v>
      </c>
      <c r="DR115" s="1023"/>
      <c r="DS115" s="1023"/>
      <c r="DT115" s="1023"/>
      <c r="DU115" s="1024"/>
      <c r="DV115" s="1026">
        <v>0.6</v>
      </c>
      <c r="DW115" s="1027"/>
      <c r="DX115" s="1027"/>
      <c r="DY115" s="1027"/>
      <c r="DZ115" s="1028"/>
    </row>
    <row r="116" spans="1:130" s="226" customFormat="1" ht="26.25" customHeight="1" x14ac:dyDescent="0.2">
      <c r="A116" s="1020"/>
      <c r="B116" s="1021"/>
      <c r="C116" s="1029" t="s">
        <v>463</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441</v>
      </c>
      <c r="AB116" s="1023"/>
      <c r="AC116" s="1023"/>
      <c r="AD116" s="1023"/>
      <c r="AE116" s="1024"/>
      <c r="AF116" s="1025" t="s">
        <v>441</v>
      </c>
      <c r="AG116" s="1023"/>
      <c r="AH116" s="1023"/>
      <c r="AI116" s="1023"/>
      <c r="AJ116" s="1024"/>
      <c r="AK116" s="1025" t="s">
        <v>448</v>
      </c>
      <c r="AL116" s="1023"/>
      <c r="AM116" s="1023"/>
      <c r="AN116" s="1023"/>
      <c r="AO116" s="1024"/>
      <c r="AP116" s="1026" t="s">
        <v>448</v>
      </c>
      <c r="AQ116" s="1027"/>
      <c r="AR116" s="1027"/>
      <c r="AS116" s="1027"/>
      <c r="AT116" s="1028"/>
      <c r="AU116" s="972"/>
      <c r="AV116" s="973"/>
      <c r="AW116" s="973"/>
      <c r="AX116" s="973"/>
      <c r="AY116" s="973"/>
      <c r="AZ116" s="1031" t="s">
        <v>464</v>
      </c>
      <c r="BA116" s="1032"/>
      <c r="BB116" s="1032"/>
      <c r="BC116" s="1032"/>
      <c r="BD116" s="1032"/>
      <c r="BE116" s="1032"/>
      <c r="BF116" s="1032"/>
      <c r="BG116" s="1032"/>
      <c r="BH116" s="1032"/>
      <c r="BI116" s="1032"/>
      <c r="BJ116" s="1032"/>
      <c r="BK116" s="1032"/>
      <c r="BL116" s="1032"/>
      <c r="BM116" s="1032"/>
      <c r="BN116" s="1032"/>
      <c r="BO116" s="1032"/>
      <c r="BP116" s="1033"/>
      <c r="BQ116" s="989" t="s">
        <v>391</v>
      </c>
      <c r="BR116" s="990"/>
      <c r="BS116" s="990"/>
      <c r="BT116" s="990"/>
      <c r="BU116" s="990"/>
      <c r="BV116" s="990" t="s">
        <v>448</v>
      </c>
      <c r="BW116" s="990"/>
      <c r="BX116" s="990"/>
      <c r="BY116" s="990"/>
      <c r="BZ116" s="990"/>
      <c r="CA116" s="990" t="s">
        <v>391</v>
      </c>
      <c r="CB116" s="990"/>
      <c r="CC116" s="990"/>
      <c r="CD116" s="990"/>
      <c r="CE116" s="990"/>
      <c r="CF116" s="984" t="s">
        <v>441</v>
      </c>
      <c r="CG116" s="985"/>
      <c r="CH116" s="985"/>
      <c r="CI116" s="985"/>
      <c r="CJ116" s="985"/>
      <c r="CK116" s="1012"/>
      <c r="CL116" s="1013"/>
      <c r="CM116" s="986" t="s">
        <v>465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3619</v>
      </c>
      <c r="DH116" s="1023"/>
      <c r="DI116" s="1023"/>
      <c r="DJ116" s="1023"/>
      <c r="DK116" s="1024"/>
      <c r="DL116" s="1025">
        <v>2570</v>
      </c>
      <c r="DM116" s="1023"/>
      <c r="DN116" s="1023"/>
      <c r="DO116" s="1023"/>
      <c r="DP116" s="1024"/>
      <c r="DQ116" s="1025">
        <v>1710</v>
      </c>
      <c r="DR116" s="1023"/>
      <c r="DS116" s="1023"/>
      <c r="DT116" s="1023"/>
      <c r="DU116" s="1024"/>
      <c r="DV116" s="1026">
        <v>0</v>
      </c>
      <c r="DW116" s="1027"/>
      <c r="DX116" s="1027"/>
      <c r="DY116" s="1027"/>
      <c r="DZ116" s="1028"/>
    </row>
    <row r="117" spans="1:130" s="226" customFormat="1" ht="26.25" customHeight="1" x14ac:dyDescent="0.2">
      <c r="A117" s="976" t="s">
        <v>186</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466</v>
      </c>
      <c r="Z117" s="958"/>
      <c r="AA117" s="1042">
        <v>3652548</v>
      </c>
      <c r="AB117" s="1043"/>
      <c r="AC117" s="1043"/>
      <c r="AD117" s="1043"/>
      <c r="AE117" s="1044"/>
      <c r="AF117" s="1045">
        <v>3562251</v>
      </c>
      <c r="AG117" s="1043"/>
      <c r="AH117" s="1043"/>
      <c r="AI117" s="1043"/>
      <c r="AJ117" s="1044"/>
      <c r="AK117" s="1045">
        <v>3464961</v>
      </c>
      <c r="AL117" s="1043"/>
      <c r="AM117" s="1043"/>
      <c r="AN117" s="1043"/>
      <c r="AO117" s="1044"/>
      <c r="AP117" s="1046"/>
      <c r="AQ117" s="1047"/>
      <c r="AR117" s="1047"/>
      <c r="AS117" s="1047"/>
      <c r="AT117" s="1048"/>
      <c r="AU117" s="972"/>
      <c r="AV117" s="973"/>
      <c r="AW117" s="973"/>
      <c r="AX117" s="973"/>
      <c r="AY117" s="973"/>
      <c r="AZ117" s="1038" t="s">
        <v>467</v>
      </c>
      <c r="BA117" s="1039"/>
      <c r="BB117" s="1039"/>
      <c r="BC117" s="1039"/>
      <c r="BD117" s="1039"/>
      <c r="BE117" s="1039"/>
      <c r="BF117" s="1039"/>
      <c r="BG117" s="1039"/>
      <c r="BH117" s="1039"/>
      <c r="BI117" s="1039"/>
      <c r="BJ117" s="1039"/>
      <c r="BK117" s="1039"/>
      <c r="BL117" s="1039"/>
      <c r="BM117" s="1039"/>
      <c r="BN117" s="1039"/>
      <c r="BO117" s="1039"/>
      <c r="BP117" s="1040"/>
      <c r="BQ117" s="989" t="s">
        <v>441</v>
      </c>
      <c r="BR117" s="990"/>
      <c r="BS117" s="990"/>
      <c r="BT117" s="990"/>
      <c r="BU117" s="990"/>
      <c r="BV117" s="990" t="s">
        <v>441</v>
      </c>
      <c r="BW117" s="990"/>
      <c r="BX117" s="990"/>
      <c r="BY117" s="990"/>
      <c r="BZ117" s="990"/>
      <c r="CA117" s="990" t="s">
        <v>441</v>
      </c>
      <c r="CB117" s="990"/>
      <c r="CC117" s="990"/>
      <c r="CD117" s="990"/>
      <c r="CE117" s="990"/>
      <c r="CF117" s="984" t="s">
        <v>441</v>
      </c>
      <c r="CG117" s="985"/>
      <c r="CH117" s="985"/>
      <c r="CI117" s="985"/>
      <c r="CJ117" s="985"/>
      <c r="CK117" s="1012"/>
      <c r="CL117" s="1013"/>
      <c r="CM117" s="986" t="s">
        <v>468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444</v>
      </c>
      <c r="DH117" s="1023"/>
      <c r="DI117" s="1023"/>
      <c r="DJ117" s="1023"/>
      <c r="DK117" s="1024"/>
      <c r="DL117" s="1025" t="s">
        <v>448</v>
      </c>
      <c r="DM117" s="1023"/>
      <c r="DN117" s="1023"/>
      <c r="DO117" s="1023"/>
      <c r="DP117" s="1024"/>
      <c r="DQ117" s="1025" t="s">
        <v>391</v>
      </c>
      <c r="DR117" s="1023"/>
      <c r="DS117" s="1023"/>
      <c r="DT117" s="1023"/>
      <c r="DU117" s="1024"/>
      <c r="DV117" s="1026" t="s">
        <v>444</v>
      </c>
      <c r="DW117" s="1027"/>
      <c r="DX117" s="1027"/>
      <c r="DY117" s="1027"/>
      <c r="DZ117" s="1028"/>
    </row>
    <row r="118" spans="1:130" s="226" customFormat="1" ht="26.25" customHeight="1" x14ac:dyDescent="0.2">
      <c r="A118" s="976" t="s">
        <v>436</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433</v>
      </c>
      <c r="AB118" s="957"/>
      <c r="AC118" s="957"/>
      <c r="AD118" s="957"/>
      <c r="AE118" s="958"/>
      <c r="AF118" s="956" t="s">
        <v>434</v>
      </c>
      <c r="AG118" s="957"/>
      <c r="AH118" s="957"/>
      <c r="AI118" s="957"/>
      <c r="AJ118" s="958"/>
      <c r="AK118" s="956" t="s">
        <v>304</v>
      </c>
      <c r="AL118" s="957"/>
      <c r="AM118" s="957"/>
      <c r="AN118" s="957"/>
      <c r="AO118" s="958"/>
      <c r="AP118" s="1034" t="s">
        <v>435</v>
      </c>
      <c r="AQ118" s="1035"/>
      <c r="AR118" s="1035"/>
      <c r="AS118" s="1035"/>
      <c r="AT118" s="1036"/>
      <c r="AU118" s="972"/>
      <c r="AV118" s="973"/>
      <c r="AW118" s="973"/>
      <c r="AX118" s="973"/>
      <c r="AY118" s="973"/>
      <c r="AZ118" s="1037" t="s">
        <v>469</v>
      </c>
      <c r="BA118" s="1029"/>
      <c r="BB118" s="1029"/>
      <c r="BC118" s="1029"/>
      <c r="BD118" s="1029"/>
      <c r="BE118" s="1029"/>
      <c r="BF118" s="1029"/>
      <c r="BG118" s="1029"/>
      <c r="BH118" s="1029"/>
      <c r="BI118" s="1029"/>
      <c r="BJ118" s="1029"/>
      <c r="BK118" s="1029"/>
      <c r="BL118" s="1029"/>
      <c r="BM118" s="1029"/>
      <c r="BN118" s="1029"/>
      <c r="BO118" s="1029"/>
      <c r="BP118" s="1030"/>
      <c r="BQ118" s="1063" t="s">
        <v>441</v>
      </c>
      <c r="BR118" s="1064"/>
      <c r="BS118" s="1064"/>
      <c r="BT118" s="1064"/>
      <c r="BU118" s="1064"/>
      <c r="BV118" s="1064" t="s">
        <v>448</v>
      </c>
      <c r="BW118" s="1064"/>
      <c r="BX118" s="1064"/>
      <c r="BY118" s="1064"/>
      <c r="BZ118" s="1064"/>
      <c r="CA118" s="1064" t="s">
        <v>391</v>
      </c>
      <c r="CB118" s="1064"/>
      <c r="CC118" s="1064"/>
      <c r="CD118" s="1064"/>
      <c r="CE118" s="1064"/>
      <c r="CF118" s="984" t="s">
        <v>447</v>
      </c>
      <c r="CG118" s="985"/>
      <c r="CH118" s="985"/>
      <c r="CI118" s="985"/>
      <c r="CJ118" s="985"/>
      <c r="CK118" s="1012"/>
      <c r="CL118" s="1013"/>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441</v>
      </c>
      <c r="DH118" s="1023"/>
      <c r="DI118" s="1023"/>
      <c r="DJ118" s="1023"/>
      <c r="DK118" s="1024"/>
      <c r="DL118" s="1025" t="s">
        <v>441</v>
      </c>
      <c r="DM118" s="1023"/>
      <c r="DN118" s="1023"/>
      <c r="DO118" s="1023"/>
      <c r="DP118" s="1024"/>
      <c r="DQ118" s="1025" t="s">
        <v>441</v>
      </c>
      <c r="DR118" s="1023"/>
      <c r="DS118" s="1023"/>
      <c r="DT118" s="1023"/>
      <c r="DU118" s="1024"/>
      <c r="DV118" s="1026" t="s">
        <v>448</v>
      </c>
      <c r="DW118" s="1027"/>
      <c r="DX118" s="1027"/>
      <c r="DY118" s="1027"/>
      <c r="DZ118" s="1028"/>
    </row>
    <row r="119" spans="1:130" s="226" customFormat="1" ht="26.25" customHeight="1" x14ac:dyDescent="0.2">
      <c r="A119" s="1120" t="s">
        <v>439</v>
      </c>
      <c r="B119" s="1011"/>
      <c r="C119" s="993" t="s">
        <v>440</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448</v>
      </c>
      <c r="AB119" s="964"/>
      <c r="AC119" s="964"/>
      <c r="AD119" s="964"/>
      <c r="AE119" s="965"/>
      <c r="AF119" s="966" t="s">
        <v>441</v>
      </c>
      <c r="AG119" s="964"/>
      <c r="AH119" s="964"/>
      <c r="AI119" s="964"/>
      <c r="AJ119" s="965"/>
      <c r="AK119" s="966" t="s">
        <v>391</v>
      </c>
      <c r="AL119" s="964"/>
      <c r="AM119" s="964"/>
      <c r="AN119" s="964"/>
      <c r="AO119" s="965"/>
      <c r="AP119" s="967" t="s">
        <v>441</v>
      </c>
      <c r="AQ119" s="968"/>
      <c r="AR119" s="968"/>
      <c r="AS119" s="968"/>
      <c r="AT119" s="969"/>
      <c r="AU119" s="974"/>
      <c r="AV119" s="975"/>
      <c r="AW119" s="975"/>
      <c r="AX119" s="975"/>
      <c r="AY119" s="975"/>
      <c r="AZ119" s="247" t="s">
        <v>186</v>
      </c>
      <c r="BA119" s="247"/>
      <c r="BB119" s="247"/>
      <c r="BC119" s="247"/>
      <c r="BD119" s="247"/>
      <c r="BE119" s="247"/>
      <c r="BF119" s="247"/>
      <c r="BG119" s="247"/>
      <c r="BH119" s="247"/>
      <c r="BI119" s="247"/>
      <c r="BJ119" s="247"/>
      <c r="BK119" s="247"/>
      <c r="BL119" s="247"/>
      <c r="BM119" s="247"/>
      <c r="BN119" s="247"/>
      <c r="BO119" s="1041" t="s">
        <v>471</v>
      </c>
      <c r="BP119" s="1069"/>
      <c r="BQ119" s="1063">
        <v>33014066</v>
      </c>
      <c r="BR119" s="1064"/>
      <c r="BS119" s="1064"/>
      <c r="BT119" s="1064"/>
      <c r="BU119" s="1064"/>
      <c r="BV119" s="1064">
        <v>30916648</v>
      </c>
      <c r="BW119" s="1064"/>
      <c r="BX119" s="1064"/>
      <c r="BY119" s="1064"/>
      <c r="BZ119" s="1064"/>
      <c r="CA119" s="1064">
        <v>29664131</v>
      </c>
      <c r="CB119" s="1064"/>
      <c r="CC119" s="1064"/>
      <c r="CD119" s="1064"/>
      <c r="CE119" s="1064"/>
      <c r="CF119" s="1065"/>
      <c r="CG119" s="1066"/>
      <c r="CH119" s="1066"/>
      <c r="CI119" s="1066"/>
      <c r="CJ119" s="1067"/>
      <c r="CK119" s="1014"/>
      <c r="CL119" s="1015"/>
      <c r="CM119" s="1037" t="s">
        <v>472</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45</v>
      </c>
      <c r="DH119" s="1050"/>
      <c r="DI119" s="1050"/>
      <c r="DJ119" s="1050"/>
      <c r="DK119" s="1051"/>
      <c r="DL119" s="1049">
        <v>29</v>
      </c>
      <c r="DM119" s="1050"/>
      <c r="DN119" s="1050"/>
      <c r="DO119" s="1050"/>
      <c r="DP119" s="1051"/>
      <c r="DQ119" s="1049">
        <v>20</v>
      </c>
      <c r="DR119" s="1050"/>
      <c r="DS119" s="1050"/>
      <c r="DT119" s="1050"/>
      <c r="DU119" s="1051"/>
      <c r="DV119" s="1052">
        <v>0</v>
      </c>
      <c r="DW119" s="1053"/>
      <c r="DX119" s="1053"/>
      <c r="DY119" s="1053"/>
      <c r="DZ119" s="1054"/>
    </row>
    <row r="120" spans="1:130" s="226" customFormat="1" ht="26.25" customHeight="1" x14ac:dyDescent="0.2">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391</v>
      </c>
      <c r="AB120" s="1023"/>
      <c r="AC120" s="1023"/>
      <c r="AD120" s="1023"/>
      <c r="AE120" s="1024"/>
      <c r="AF120" s="1025" t="s">
        <v>391</v>
      </c>
      <c r="AG120" s="1023"/>
      <c r="AH120" s="1023"/>
      <c r="AI120" s="1023"/>
      <c r="AJ120" s="1024"/>
      <c r="AK120" s="1025" t="s">
        <v>391</v>
      </c>
      <c r="AL120" s="1023"/>
      <c r="AM120" s="1023"/>
      <c r="AN120" s="1023"/>
      <c r="AO120" s="1024"/>
      <c r="AP120" s="1026" t="s">
        <v>441</v>
      </c>
      <c r="AQ120" s="1027"/>
      <c r="AR120" s="1027"/>
      <c r="AS120" s="1027"/>
      <c r="AT120" s="1028"/>
      <c r="AU120" s="1055" t="s">
        <v>473</v>
      </c>
      <c r="AV120" s="1056"/>
      <c r="AW120" s="1056"/>
      <c r="AX120" s="1056"/>
      <c r="AY120" s="1057"/>
      <c r="AZ120" s="993" t="s">
        <v>474</v>
      </c>
      <c r="BA120" s="961"/>
      <c r="BB120" s="961"/>
      <c r="BC120" s="961"/>
      <c r="BD120" s="961"/>
      <c r="BE120" s="961"/>
      <c r="BF120" s="961"/>
      <c r="BG120" s="961"/>
      <c r="BH120" s="961"/>
      <c r="BI120" s="961"/>
      <c r="BJ120" s="961"/>
      <c r="BK120" s="961"/>
      <c r="BL120" s="961"/>
      <c r="BM120" s="961"/>
      <c r="BN120" s="961"/>
      <c r="BO120" s="961"/>
      <c r="BP120" s="962"/>
      <c r="BQ120" s="994">
        <v>7927745</v>
      </c>
      <c r="BR120" s="995"/>
      <c r="BS120" s="995"/>
      <c r="BT120" s="995"/>
      <c r="BU120" s="995"/>
      <c r="BV120" s="995">
        <v>8276092</v>
      </c>
      <c r="BW120" s="995"/>
      <c r="BX120" s="995"/>
      <c r="BY120" s="995"/>
      <c r="BZ120" s="995"/>
      <c r="CA120" s="995">
        <v>9805049</v>
      </c>
      <c r="CB120" s="995"/>
      <c r="CC120" s="995"/>
      <c r="CD120" s="995"/>
      <c r="CE120" s="995"/>
      <c r="CF120" s="1008">
        <v>70.3</v>
      </c>
      <c r="CG120" s="1009"/>
      <c r="CH120" s="1009"/>
      <c r="CI120" s="1009"/>
      <c r="CJ120" s="1009"/>
      <c r="CK120" s="1070" t="s">
        <v>475</v>
      </c>
      <c r="CL120" s="1071"/>
      <c r="CM120" s="1071"/>
      <c r="CN120" s="1071"/>
      <c r="CO120" s="1072"/>
      <c r="CP120" s="1078" t="s">
        <v>476</v>
      </c>
      <c r="CQ120" s="1079"/>
      <c r="CR120" s="1079"/>
      <c r="CS120" s="1079"/>
      <c r="CT120" s="1079"/>
      <c r="CU120" s="1079"/>
      <c r="CV120" s="1079"/>
      <c r="CW120" s="1079"/>
      <c r="CX120" s="1079"/>
      <c r="CY120" s="1079"/>
      <c r="CZ120" s="1079"/>
      <c r="DA120" s="1079"/>
      <c r="DB120" s="1079"/>
      <c r="DC120" s="1079"/>
      <c r="DD120" s="1079"/>
      <c r="DE120" s="1079"/>
      <c r="DF120" s="1080"/>
      <c r="DG120" s="994" t="s">
        <v>441</v>
      </c>
      <c r="DH120" s="995"/>
      <c r="DI120" s="995"/>
      <c r="DJ120" s="995"/>
      <c r="DK120" s="995"/>
      <c r="DL120" s="995">
        <v>4766957</v>
      </c>
      <c r="DM120" s="995"/>
      <c r="DN120" s="995"/>
      <c r="DO120" s="995"/>
      <c r="DP120" s="995"/>
      <c r="DQ120" s="995">
        <v>4568496</v>
      </c>
      <c r="DR120" s="995"/>
      <c r="DS120" s="995"/>
      <c r="DT120" s="995"/>
      <c r="DU120" s="995"/>
      <c r="DV120" s="996">
        <v>32.799999999999997</v>
      </c>
      <c r="DW120" s="996"/>
      <c r="DX120" s="996"/>
      <c r="DY120" s="996"/>
      <c r="DZ120" s="997"/>
    </row>
    <row r="121" spans="1:130" s="226" customFormat="1" ht="26.25" customHeight="1" x14ac:dyDescent="0.2">
      <c r="A121" s="1121"/>
      <c r="B121" s="1013"/>
      <c r="C121" s="1038" t="s">
        <v>477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391</v>
      </c>
      <c r="AB121" s="1023"/>
      <c r="AC121" s="1023"/>
      <c r="AD121" s="1023"/>
      <c r="AE121" s="1024"/>
      <c r="AF121" s="1025" t="s">
        <v>444</v>
      </c>
      <c r="AG121" s="1023"/>
      <c r="AH121" s="1023"/>
      <c r="AI121" s="1023"/>
      <c r="AJ121" s="1024"/>
      <c r="AK121" s="1025" t="s">
        <v>391</v>
      </c>
      <c r="AL121" s="1023"/>
      <c r="AM121" s="1023"/>
      <c r="AN121" s="1023"/>
      <c r="AO121" s="1024"/>
      <c r="AP121" s="1026" t="s">
        <v>441</v>
      </c>
      <c r="AQ121" s="1027"/>
      <c r="AR121" s="1027"/>
      <c r="AS121" s="1027"/>
      <c r="AT121" s="1028"/>
      <c r="AU121" s="1058"/>
      <c r="AV121" s="1059"/>
      <c r="AW121" s="1059"/>
      <c r="AX121" s="1059"/>
      <c r="AY121" s="1060"/>
      <c r="AZ121" s="986" t="s">
        <v>478</v>
      </c>
      <c r="BA121" s="987"/>
      <c r="BB121" s="987"/>
      <c r="BC121" s="987"/>
      <c r="BD121" s="987"/>
      <c r="BE121" s="987"/>
      <c r="BF121" s="987"/>
      <c r="BG121" s="987"/>
      <c r="BH121" s="987"/>
      <c r="BI121" s="987"/>
      <c r="BJ121" s="987"/>
      <c r="BK121" s="987"/>
      <c r="BL121" s="987"/>
      <c r="BM121" s="987"/>
      <c r="BN121" s="987"/>
      <c r="BO121" s="987"/>
      <c r="BP121" s="988"/>
      <c r="BQ121" s="989">
        <v>2321775</v>
      </c>
      <c r="BR121" s="990"/>
      <c r="BS121" s="990"/>
      <c r="BT121" s="990"/>
      <c r="BU121" s="990"/>
      <c r="BV121" s="990">
        <v>1996623</v>
      </c>
      <c r="BW121" s="990"/>
      <c r="BX121" s="990"/>
      <c r="BY121" s="990"/>
      <c r="BZ121" s="990"/>
      <c r="CA121" s="990">
        <v>1860899</v>
      </c>
      <c r="CB121" s="990"/>
      <c r="CC121" s="990"/>
      <c r="CD121" s="990"/>
      <c r="CE121" s="990"/>
      <c r="CF121" s="984">
        <v>13.3</v>
      </c>
      <c r="CG121" s="985"/>
      <c r="CH121" s="985"/>
      <c r="CI121" s="985"/>
      <c r="CJ121" s="985"/>
      <c r="CK121" s="1073"/>
      <c r="CL121" s="1074"/>
      <c r="CM121" s="1074"/>
      <c r="CN121" s="1074"/>
      <c r="CO121" s="1075"/>
      <c r="CP121" s="1083" t="s">
        <v>479</v>
      </c>
      <c r="CQ121" s="1084"/>
      <c r="CR121" s="1084"/>
      <c r="CS121" s="1084"/>
      <c r="CT121" s="1084"/>
      <c r="CU121" s="1084"/>
      <c r="CV121" s="1084"/>
      <c r="CW121" s="1084"/>
      <c r="CX121" s="1084"/>
      <c r="CY121" s="1084"/>
      <c r="CZ121" s="1084"/>
      <c r="DA121" s="1084"/>
      <c r="DB121" s="1084"/>
      <c r="DC121" s="1084"/>
      <c r="DD121" s="1084"/>
      <c r="DE121" s="1084"/>
      <c r="DF121" s="1085"/>
      <c r="DG121" s="989">
        <v>709917</v>
      </c>
      <c r="DH121" s="990"/>
      <c r="DI121" s="990"/>
      <c r="DJ121" s="990"/>
      <c r="DK121" s="990"/>
      <c r="DL121" s="990">
        <v>650534</v>
      </c>
      <c r="DM121" s="990"/>
      <c r="DN121" s="990"/>
      <c r="DO121" s="990"/>
      <c r="DP121" s="990"/>
      <c r="DQ121" s="990">
        <v>753002</v>
      </c>
      <c r="DR121" s="990"/>
      <c r="DS121" s="990"/>
      <c r="DT121" s="990"/>
      <c r="DU121" s="990"/>
      <c r="DV121" s="991">
        <v>5.4</v>
      </c>
      <c r="DW121" s="991"/>
      <c r="DX121" s="991"/>
      <c r="DY121" s="991"/>
      <c r="DZ121" s="992"/>
    </row>
    <row r="122" spans="1:130" s="226" customFormat="1" ht="26.25" customHeight="1" x14ac:dyDescent="0.2">
      <c r="A122" s="1121"/>
      <c r="B122" s="1013"/>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448</v>
      </c>
      <c r="AB122" s="1023"/>
      <c r="AC122" s="1023"/>
      <c r="AD122" s="1023"/>
      <c r="AE122" s="1024"/>
      <c r="AF122" s="1025" t="s">
        <v>391</v>
      </c>
      <c r="AG122" s="1023"/>
      <c r="AH122" s="1023"/>
      <c r="AI122" s="1023"/>
      <c r="AJ122" s="1024"/>
      <c r="AK122" s="1025" t="s">
        <v>391</v>
      </c>
      <c r="AL122" s="1023"/>
      <c r="AM122" s="1023"/>
      <c r="AN122" s="1023"/>
      <c r="AO122" s="1024"/>
      <c r="AP122" s="1026" t="s">
        <v>441</v>
      </c>
      <c r="AQ122" s="1027"/>
      <c r="AR122" s="1027"/>
      <c r="AS122" s="1027"/>
      <c r="AT122" s="1028"/>
      <c r="AU122" s="1058"/>
      <c r="AV122" s="1059"/>
      <c r="AW122" s="1059"/>
      <c r="AX122" s="1059"/>
      <c r="AY122" s="1060"/>
      <c r="AZ122" s="1037" t="s">
        <v>480</v>
      </c>
      <c r="BA122" s="1029"/>
      <c r="BB122" s="1029"/>
      <c r="BC122" s="1029"/>
      <c r="BD122" s="1029"/>
      <c r="BE122" s="1029"/>
      <c r="BF122" s="1029"/>
      <c r="BG122" s="1029"/>
      <c r="BH122" s="1029"/>
      <c r="BI122" s="1029"/>
      <c r="BJ122" s="1029"/>
      <c r="BK122" s="1029"/>
      <c r="BL122" s="1029"/>
      <c r="BM122" s="1029"/>
      <c r="BN122" s="1029"/>
      <c r="BO122" s="1029"/>
      <c r="BP122" s="1030"/>
      <c r="BQ122" s="1063">
        <v>22433372</v>
      </c>
      <c r="BR122" s="1064"/>
      <c r="BS122" s="1064"/>
      <c r="BT122" s="1064"/>
      <c r="BU122" s="1064"/>
      <c r="BV122" s="1064">
        <v>21428247</v>
      </c>
      <c r="BW122" s="1064"/>
      <c r="BX122" s="1064"/>
      <c r="BY122" s="1064"/>
      <c r="BZ122" s="1064"/>
      <c r="CA122" s="1064">
        <v>20513209</v>
      </c>
      <c r="CB122" s="1064"/>
      <c r="CC122" s="1064"/>
      <c r="CD122" s="1064"/>
      <c r="CE122" s="1064"/>
      <c r="CF122" s="1081">
        <v>147.1</v>
      </c>
      <c r="CG122" s="1082"/>
      <c r="CH122" s="1082"/>
      <c r="CI122" s="1082"/>
      <c r="CJ122" s="1082"/>
      <c r="CK122" s="1073"/>
      <c r="CL122" s="1074"/>
      <c r="CM122" s="1074"/>
      <c r="CN122" s="1074"/>
      <c r="CO122" s="1075"/>
      <c r="CP122" s="1083" t="s">
        <v>481</v>
      </c>
      <c r="CQ122" s="1084"/>
      <c r="CR122" s="1084"/>
      <c r="CS122" s="1084"/>
      <c r="CT122" s="1084"/>
      <c r="CU122" s="1084"/>
      <c r="CV122" s="1084"/>
      <c r="CW122" s="1084"/>
      <c r="CX122" s="1084"/>
      <c r="CY122" s="1084"/>
      <c r="CZ122" s="1084"/>
      <c r="DA122" s="1084"/>
      <c r="DB122" s="1084"/>
      <c r="DC122" s="1084"/>
      <c r="DD122" s="1084"/>
      <c r="DE122" s="1084"/>
      <c r="DF122" s="1085"/>
      <c r="DG122" s="989">
        <v>372650</v>
      </c>
      <c r="DH122" s="990"/>
      <c r="DI122" s="990"/>
      <c r="DJ122" s="990"/>
      <c r="DK122" s="990"/>
      <c r="DL122" s="990">
        <v>376671</v>
      </c>
      <c r="DM122" s="990"/>
      <c r="DN122" s="990"/>
      <c r="DO122" s="990"/>
      <c r="DP122" s="990"/>
      <c r="DQ122" s="990">
        <v>338336</v>
      </c>
      <c r="DR122" s="990"/>
      <c r="DS122" s="990"/>
      <c r="DT122" s="990"/>
      <c r="DU122" s="990"/>
      <c r="DV122" s="991">
        <v>2.4</v>
      </c>
      <c r="DW122" s="991"/>
      <c r="DX122" s="991"/>
      <c r="DY122" s="991"/>
      <c r="DZ122" s="992"/>
    </row>
    <row r="123" spans="1:130" s="226" customFormat="1" ht="26.25" customHeight="1" x14ac:dyDescent="0.2">
      <c r="A123" s="1121"/>
      <c r="B123" s="1013"/>
      <c r="C123" s="986" t="s">
        <v>465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1240</v>
      </c>
      <c r="AB123" s="1023"/>
      <c r="AC123" s="1023"/>
      <c r="AD123" s="1023"/>
      <c r="AE123" s="1024"/>
      <c r="AF123" s="1025">
        <v>1049</v>
      </c>
      <c r="AG123" s="1023"/>
      <c r="AH123" s="1023"/>
      <c r="AI123" s="1023"/>
      <c r="AJ123" s="1024"/>
      <c r="AK123" s="1025">
        <v>859</v>
      </c>
      <c r="AL123" s="1023"/>
      <c r="AM123" s="1023"/>
      <c r="AN123" s="1023"/>
      <c r="AO123" s="1024"/>
      <c r="AP123" s="1026">
        <v>0</v>
      </c>
      <c r="AQ123" s="1027"/>
      <c r="AR123" s="1027"/>
      <c r="AS123" s="1027"/>
      <c r="AT123" s="1028"/>
      <c r="AU123" s="1061"/>
      <c r="AV123" s="1062"/>
      <c r="AW123" s="1062"/>
      <c r="AX123" s="1062"/>
      <c r="AY123" s="1062"/>
      <c r="AZ123" s="247" t="s">
        <v>186</v>
      </c>
      <c r="BA123" s="247"/>
      <c r="BB123" s="247"/>
      <c r="BC123" s="247"/>
      <c r="BD123" s="247"/>
      <c r="BE123" s="247"/>
      <c r="BF123" s="247"/>
      <c r="BG123" s="247"/>
      <c r="BH123" s="247"/>
      <c r="BI123" s="247"/>
      <c r="BJ123" s="247"/>
      <c r="BK123" s="247"/>
      <c r="BL123" s="247"/>
      <c r="BM123" s="247"/>
      <c r="BN123" s="247"/>
      <c r="BO123" s="1041" t="s">
        <v>482</v>
      </c>
      <c r="BP123" s="1069"/>
      <c r="BQ123" s="1127">
        <v>32682892</v>
      </c>
      <c r="BR123" s="1128"/>
      <c r="BS123" s="1128"/>
      <c r="BT123" s="1128"/>
      <c r="BU123" s="1128"/>
      <c r="BV123" s="1128">
        <v>31700962</v>
      </c>
      <c r="BW123" s="1128"/>
      <c r="BX123" s="1128"/>
      <c r="BY123" s="1128"/>
      <c r="BZ123" s="1128"/>
      <c r="CA123" s="1128">
        <v>32179157</v>
      </c>
      <c r="CB123" s="1128"/>
      <c r="CC123" s="1128"/>
      <c r="CD123" s="1128"/>
      <c r="CE123" s="1128"/>
      <c r="CF123" s="1065"/>
      <c r="CG123" s="1066"/>
      <c r="CH123" s="1066"/>
      <c r="CI123" s="1066"/>
      <c r="CJ123" s="1067"/>
      <c r="CK123" s="1073"/>
      <c r="CL123" s="1074"/>
      <c r="CM123" s="1074"/>
      <c r="CN123" s="1074"/>
      <c r="CO123" s="1075"/>
      <c r="CP123" s="1083" t="s">
        <v>483</v>
      </c>
      <c r="CQ123" s="1084"/>
      <c r="CR123" s="1084"/>
      <c r="CS123" s="1084"/>
      <c r="CT123" s="1084"/>
      <c r="CU123" s="1084"/>
      <c r="CV123" s="1084"/>
      <c r="CW123" s="1084"/>
      <c r="CX123" s="1084"/>
      <c r="CY123" s="1084"/>
      <c r="CZ123" s="1084"/>
      <c r="DA123" s="1084"/>
      <c r="DB123" s="1084"/>
      <c r="DC123" s="1084"/>
      <c r="DD123" s="1084"/>
      <c r="DE123" s="1084"/>
      <c r="DF123" s="1085"/>
      <c r="DG123" s="1022" t="s">
        <v>391</v>
      </c>
      <c r="DH123" s="1023"/>
      <c r="DI123" s="1023"/>
      <c r="DJ123" s="1023"/>
      <c r="DK123" s="1024"/>
      <c r="DL123" s="1025" t="s">
        <v>391</v>
      </c>
      <c r="DM123" s="1023"/>
      <c r="DN123" s="1023"/>
      <c r="DO123" s="1023"/>
      <c r="DP123" s="1024"/>
      <c r="DQ123" s="1025" t="s">
        <v>391</v>
      </c>
      <c r="DR123" s="1023"/>
      <c r="DS123" s="1023"/>
      <c r="DT123" s="1023"/>
      <c r="DU123" s="1024"/>
      <c r="DV123" s="1026" t="s">
        <v>391</v>
      </c>
      <c r="DW123" s="1027"/>
      <c r="DX123" s="1027"/>
      <c r="DY123" s="1027"/>
      <c r="DZ123" s="1028"/>
    </row>
    <row r="124" spans="1:130" s="226" customFormat="1" ht="26.25" customHeight="1" thickBot="1" x14ac:dyDescent="0.25">
      <c r="A124" s="1121"/>
      <c r="B124" s="1013"/>
      <c r="C124" s="986" t="s">
        <v>468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391</v>
      </c>
      <c r="AB124" s="1023"/>
      <c r="AC124" s="1023"/>
      <c r="AD124" s="1023"/>
      <c r="AE124" s="1024"/>
      <c r="AF124" s="1025" t="s">
        <v>391</v>
      </c>
      <c r="AG124" s="1023"/>
      <c r="AH124" s="1023"/>
      <c r="AI124" s="1023"/>
      <c r="AJ124" s="1024"/>
      <c r="AK124" s="1025" t="s">
        <v>391</v>
      </c>
      <c r="AL124" s="1023"/>
      <c r="AM124" s="1023"/>
      <c r="AN124" s="1023"/>
      <c r="AO124" s="1024"/>
      <c r="AP124" s="1026" t="s">
        <v>391</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2.5</v>
      </c>
      <c r="BR124" s="1091"/>
      <c r="BS124" s="1091"/>
      <c r="BT124" s="1091"/>
      <c r="BU124" s="1091"/>
      <c r="BV124" s="1091" t="s">
        <v>391</v>
      </c>
      <c r="BW124" s="1091"/>
      <c r="BX124" s="1091"/>
      <c r="BY124" s="1091"/>
      <c r="BZ124" s="1091"/>
      <c r="CA124" s="1091" t="s">
        <v>391</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v>5200828</v>
      </c>
      <c r="DH124" s="1050"/>
      <c r="DI124" s="1050"/>
      <c r="DJ124" s="1050"/>
      <c r="DK124" s="1051"/>
      <c r="DL124" s="1049" t="s">
        <v>448</v>
      </c>
      <c r="DM124" s="1050"/>
      <c r="DN124" s="1050"/>
      <c r="DO124" s="1050"/>
      <c r="DP124" s="1051"/>
      <c r="DQ124" s="1049" t="s">
        <v>391</v>
      </c>
      <c r="DR124" s="1050"/>
      <c r="DS124" s="1050"/>
      <c r="DT124" s="1050"/>
      <c r="DU124" s="1051"/>
      <c r="DV124" s="1052" t="s">
        <v>448</v>
      </c>
      <c r="DW124" s="1053"/>
      <c r="DX124" s="1053"/>
      <c r="DY124" s="1053"/>
      <c r="DZ124" s="1054"/>
    </row>
    <row r="125" spans="1:130" s="226" customFormat="1" ht="26.25" customHeight="1" x14ac:dyDescent="0.2">
      <c r="A125" s="1121"/>
      <c r="B125" s="1013"/>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391</v>
      </c>
      <c r="AB125" s="1023"/>
      <c r="AC125" s="1023"/>
      <c r="AD125" s="1023"/>
      <c r="AE125" s="1024"/>
      <c r="AF125" s="1025" t="s">
        <v>391</v>
      </c>
      <c r="AG125" s="1023"/>
      <c r="AH125" s="1023"/>
      <c r="AI125" s="1023"/>
      <c r="AJ125" s="1024"/>
      <c r="AK125" s="1025" t="s">
        <v>391</v>
      </c>
      <c r="AL125" s="1023"/>
      <c r="AM125" s="1023"/>
      <c r="AN125" s="1023"/>
      <c r="AO125" s="1024"/>
      <c r="AP125" s="1026" t="s">
        <v>391</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486</v>
      </c>
      <c r="CL125" s="1071"/>
      <c r="CM125" s="1071"/>
      <c r="CN125" s="1071"/>
      <c r="CO125" s="1072"/>
      <c r="CP125" s="993" t="s">
        <v>487</v>
      </c>
      <c r="CQ125" s="961"/>
      <c r="CR125" s="961"/>
      <c r="CS125" s="961"/>
      <c r="CT125" s="961"/>
      <c r="CU125" s="961"/>
      <c r="CV125" s="961"/>
      <c r="CW125" s="961"/>
      <c r="CX125" s="961"/>
      <c r="CY125" s="961"/>
      <c r="CZ125" s="961"/>
      <c r="DA125" s="961"/>
      <c r="DB125" s="961"/>
      <c r="DC125" s="961"/>
      <c r="DD125" s="961"/>
      <c r="DE125" s="961"/>
      <c r="DF125" s="962"/>
      <c r="DG125" s="994" t="s">
        <v>391</v>
      </c>
      <c r="DH125" s="995"/>
      <c r="DI125" s="995"/>
      <c r="DJ125" s="995"/>
      <c r="DK125" s="995"/>
      <c r="DL125" s="995" t="s">
        <v>391</v>
      </c>
      <c r="DM125" s="995"/>
      <c r="DN125" s="995"/>
      <c r="DO125" s="995"/>
      <c r="DP125" s="995"/>
      <c r="DQ125" s="995" t="s">
        <v>391</v>
      </c>
      <c r="DR125" s="995"/>
      <c r="DS125" s="995"/>
      <c r="DT125" s="995"/>
      <c r="DU125" s="995"/>
      <c r="DV125" s="996" t="s">
        <v>391</v>
      </c>
      <c r="DW125" s="996"/>
      <c r="DX125" s="996"/>
      <c r="DY125" s="996"/>
      <c r="DZ125" s="997"/>
    </row>
    <row r="126" spans="1:130" s="226" customFormat="1" ht="26.25" customHeight="1" thickBot="1" x14ac:dyDescent="0.25">
      <c r="A126" s="1121"/>
      <c r="B126" s="1013"/>
      <c r="C126" s="986" t="s">
        <v>472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391</v>
      </c>
      <c r="AB126" s="1023"/>
      <c r="AC126" s="1023"/>
      <c r="AD126" s="1023"/>
      <c r="AE126" s="1024"/>
      <c r="AF126" s="1025" t="s">
        <v>391</v>
      </c>
      <c r="AG126" s="1023"/>
      <c r="AH126" s="1023"/>
      <c r="AI126" s="1023"/>
      <c r="AJ126" s="1024"/>
      <c r="AK126" s="1025" t="s">
        <v>391</v>
      </c>
      <c r="AL126" s="1023"/>
      <c r="AM126" s="1023"/>
      <c r="AN126" s="1023"/>
      <c r="AO126" s="1024"/>
      <c r="AP126" s="1026" t="s">
        <v>391</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v>252610</v>
      </c>
      <c r="DH126" s="990"/>
      <c r="DI126" s="990"/>
      <c r="DJ126" s="990"/>
      <c r="DK126" s="990"/>
      <c r="DL126" s="990">
        <v>253625</v>
      </c>
      <c r="DM126" s="990"/>
      <c r="DN126" s="990"/>
      <c r="DO126" s="990"/>
      <c r="DP126" s="990"/>
      <c r="DQ126" s="990">
        <v>251835</v>
      </c>
      <c r="DR126" s="990"/>
      <c r="DS126" s="990"/>
      <c r="DT126" s="990"/>
      <c r="DU126" s="990"/>
      <c r="DV126" s="991">
        <v>1.8</v>
      </c>
      <c r="DW126" s="991"/>
      <c r="DX126" s="991"/>
      <c r="DY126" s="991"/>
      <c r="DZ126" s="992"/>
    </row>
    <row r="127" spans="1:130" s="226" customFormat="1" ht="26.25" customHeight="1" x14ac:dyDescent="0.2">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29</v>
      </c>
      <c r="AB127" s="1023"/>
      <c r="AC127" s="1023"/>
      <c r="AD127" s="1023"/>
      <c r="AE127" s="1024"/>
      <c r="AF127" s="1025">
        <v>17</v>
      </c>
      <c r="AG127" s="1023"/>
      <c r="AH127" s="1023"/>
      <c r="AI127" s="1023"/>
      <c r="AJ127" s="1024"/>
      <c r="AK127" s="1025">
        <v>9</v>
      </c>
      <c r="AL127" s="1023"/>
      <c r="AM127" s="1023"/>
      <c r="AN127" s="1023"/>
      <c r="AO127" s="1024"/>
      <c r="AP127" s="1026">
        <v>0</v>
      </c>
      <c r="AQ127" s="1027"/>
      <c r="AR127" s="1027"/>
      <c r="AS127" s="1027"/>
      <c r="AT127" s="1028"/>
      <c r="AU127" s="228"/>
      <c r="AV127" s="228"/>
      <c r="AW127" s="228"/>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391</v>
      </c>
      <c r="DH127" s="990"/>
      <c r="DI127" s="990"/>
      <c r="DJ127" s="990"/>
      <c r="DK127" s="990"/>
      <c r="DL127" s="990" t="s">
        <v>391</v>
      </c>
      <c r="DM127" s="990"/>
      <c r="DN127" s="990"/>
      <c r="DO127" s="990"/>
      <c r="DP127" s="990"/>
      <c r="DQ127" s="990" t="s">
        <v>391</v>
      </c>
      <c r="DR127" s="990"/>
      <c r="DS127" s="990"/>
      <c r="DT127" s="990"/>
      <c r="DU127" s="990"/>
      <c r="DV127" s="991" t="s">
        <v>391</v>
      </c>
      <c r="DW127" s="991"/>
      <c r="DX127" s="991"/>
      <c r="DY127" s="991"/>
      <c r="DZ127" s="992"/>
    </row>
    <row r="128" spans="1:130" s="226" customFormat="1" ht="26.25" customHeight="1" thickBot="1" x14ac:dyDescent="0.25">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v>221040</v>
      </c>
      <c r="AB128" s="1110"/>
      <c r="AC128" s="1110"/>
      <c r="AD128" s="1110"/>
      <c r="AE128" s="1111"/>
      <c r="AF128" s="1112">
        <v>221113</v>
      </c>
      <c r="AG128" s="1110"/>
      <c r="AH128" s="1110"/>
      <c r="AI128" s="1110"/>
      <c r="AJ128" s="1111"/>
      <c r="AK128" s="1112">
        <v>211082</v>
      </c>
      <c r="AL128" s="1110"/>
      <c r="AM128" s="1110"/>
      <c r="AN128" s="1110"/>
      <c r="AO128" s="1111"/>
      <c r="AP128" s="1113"/>
      <c r="AQ128" s="1114"/>
      <c r="AR128" s="1114"/>
      <c r="AS128" s="1114"/>
      <c r="AT128" s="1115"/>
      <c r="AU128" s="228"/>
      <c r="AV128" s="228"/>
      <c r="AW128" s="228"/>
      <c r="AX128" s="960" t="s">
        <v>497</v>
      </c>
      <c r="AY128" s="961"/>
      <c r="AZ128" s="961"/>
      <c r="BA128" s="961"/>
      <c r="BB128" s="961"/>
      <c r="BC128" s="961"/>
      <c r="BD128" s="961"/>
      <c r="BE128" s="962"/>
      <c r="BF128" s="1116" t="s">
        <v>441</v>
      </c>
      <c r="BG128" s="1117"/>
      <c r="BH128" s="1117"/>
      <c r="BI128" s="1117"/>
      <c r="BJ128" s="1117"/>
      <c r="BK128" s="1117"/>
      <c r="BL128" s="1118"/>
      <c r="BM128" s="1116">
        <v>12.7</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498</v>
      </c>
      <c r="CQ128" s="790"/>
      <c r="CR128" s="790"/>
      <c r="CS128" s="790"/>
      <c r="CT128" s="790"/>
      <c r="CU128" s="790"/>
      <c r="CV128" s="790"/>
      <c r="CW128" s="790"/>
      <c r="CX128" s="790"/>
      <c r="CY128" s="790"/>
      <c r="CZ128" s="790"/>
      <c r="DA128" s="790"/>
      <c r="DB128" s="790"/>
      <c r="DC128" s="790"/>
      <c r="DD128" s="790"/>
      <c r="DE128" s="790"/>
      <c r="DF128" s="1100"/>
      <c r="DG128" s="1101">
        <v>4930</v>
      </c>
      <c r="DH128" s="1102"/>
      <c r="DI128" s="1102"/>
      <c r="DJ128" s="1102"/>
      <c r="DK128" s="1102"/>
      <c r="DL128" s="1102">
        <v>8048</v>
      </c>
      <c r="DM128" s="1102"/>
      <c r="DN128" s="1102"/>
      <c r="DO128" s="1102"/>
      <c r="DP128" s="1102"/>
      <c r="DQ128" s="1102" t="s">
        <v>441</v>
      </c>
      <c r="DR128" s="1102"/>
      <c r="DS128" s="1102"/>
      <c r="DT128" s="1102"/>
      <c r="DU128" s="1102"/>
      <c r="DV128" s="1103" t="s">
        <v>441</v>
      </c>
      <c r="DW128" s="1103"/>
      <c r="DX128" s="1103"/>
      <c r="DY128" s="1103"/>
      <c r="DZ128" s="1104"/>
    </row>
    <row r="129" spans="1:131" s="226" customFormat="1" ht="26.25" customHeight="1" x14ac:dyDescent="0.2">
      <c r="A129" s="998" t="s">
        <v>105</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15194179</v>
      </c>
      <c r="AB129" s="1023"/>
      <c r="AC129" s="1023"/>
      <c r="AD129" s="1023"/>
      <c r="AE129" s="1024"/>
      <c r="AF129" s="1025">
        <v>15549039</v>
      </c>
      <c r="AG129" s="1023"/>
      <c r="AH129" s="1023"/>
      <c r="AI129" s="1023"/>
      <c r="AJ129" s="1024"/>
      <c r="AK129" s="1025">
        <v>16161365</v>
      </c>
      <c r="AL129" s="1023"/>
      <c r="AM129" s="1023"/>
      <c r="AN129" s="1023"/>
      <c r="AO129" s="1024"/>
      <c r="AP129" s="1137"/>
      <c r="AQ129" s="1138"/>
      <c r="AR129" s="1138"/>
      <c r="AS129" s="1138"/>
      <c r="AT129" s="1139"/>
      <c r="AU129" s="229"/>
      <c r="AV129" s="229"/>
      <c r="AW129" s="229"/>
      <c r="AX129" s="1129" t="s">
        <v>500</v>
      </c>
      <c r="AY129" s="987"/>
      <c r="AZ129" s="987"/>
      <c r="BA129" s="987"/>
      <c r="BB129" s="987"/>
      <c r="BC129" s="987"/>
      <c r="BD129" s="987"/>
      <c r="BE129" s="988"/>
      <c r="BF129" s="1130" t="s">
        <v>441</v>
      </c>
      <c r="BG129" s="1131"/>
      <c r="BH129" s="1131"/>
      <c r="BI129" s="1131"/>
      <c r="BJ129" s="1131"/>
      <c r="BK129" s="1131"/>
      <c r="BL129" s="1132"/>
      <c r="BM129" s="1130">
        <v>17.7</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2298768</v>
      </c>
      <c r="AB130" s="1023"/>
      <c r="AC130" s="1023"/>
      <c r="AD130" s="1023"/>
      <c r="AE130" s="1024"/>
      <c r="AF130" s="1025">
        <v>2254685</v>
      </c>
      <c r="AG130" s="1023"/>
      <c r="AH130" s="1023"/>
      <c r="AI130" s="1023"/>
      <c r="AJ130" s="1024"/>
      <c r="AK130" s="1025">
        <v>2219758</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8.1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12895411</v>
      </c>
      <c r="AB131" s="1050"/>
      <c r="AC131" s="1050"/>
      <c r="AD131" s="1050"/>
      <c r="AE131" s="1051"/>
      <c r="AF131" s="1049">
        <v>13294354</v>
      </c>
      <c r="AG131" s="1050"/>
      <c r="AH131" s="1050"/>
      <c r="AI131" s="1050"/>
      <c r="AJ131" s="1051"/>
      <c r="AK131" s="1049">
        <v>13941607</v>
      </c>
      <c r="AL131" s="1050"/>
      <c r="AM131" s="1050"/>
      <c r="AN131" s="1050"/>
      <c r="AO131" s="1051"/>
      <c r="AP131" s="1174"/>
      <c r="AQ131" s="1175"/>
      <c r="AR131" s="1175"/>
      <c r="AS131" s="1175"/>
      <c r="AT131" s="1176"/>
      <c r="AU131" s="229"/>
      <c r="AV131" s="229"/>
      <c r="AW131" s="229"/>
      <c r="AX131" s="1147" t="s">
        <v>505</v>
      </c>
      <c r="AY131" s="790"/>
      <c r="AZ131" s="790"/>
      <c r="BA131" s="790"/>
      <c r="BB131" s="790"/>
      <c r="BC131" s="790"/>
      <c r="BD131" s="790"/>
      <c r="BE131" s="1100"/>
      <c r="BF131" s="1148" t="s">
        <v>506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507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508</v>
      </c>
      <c r="W132" s="1158"/>
      <c r="X132" s="1158"/>
      <c r="Y132" s="1158"/>
      <c r="Z132" s="1159"/>
      <c r="AA132" s="1160">
        <v>8.7840550410000002</v>
      </c>
      <c r="AB132" s="1161"/>
      <c r="AC132" s="1161"/>
      <c r="AD132" s="1161"/>
      <c r="AE132" s="1162"/>
      <c r="AF132" s="1163">
        <v>8.1722887780000004</v>
      </c>
      <c r="AG132" s="1161"/>
      <c r="AH132" s="1161"/>
      <c r="AI132" s="1161"/>
      <c r="AJ132" s="1162"/>
      <c r="AK132" s="1163">
        <v>7.4175165029999999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509</v>
      </c>
      <c r="W133" s="1141"/>
      <c r="X133" s="1141"/>
      <c r="Y133" s="1141"/>
      <c r="Z133" s="1142"/>
      <c r="AA133" s="1143">
        <v>8.3000000000000007</v>
      </c>
      <c r="AB133" s="1144"/>
      <c r="AC133" s="1144"/>
      <c r="AD133" s="1144"/>
      <c r="AE133" s="1145"/>
      <c r="AF133" s="1143">
        <v>8.4</v>
      </c>
      <c r="AG133" s="1144"/>
      <c r="AH133" s="1144"/>
      <c r="AI133" s="1144"/>
      <c r="AJ133" s="1145"/>
      <c r="AK133" s="1143">
        <v>8.1</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g53JfbyMH1LZggW6+vWdH+jlwRQq1wZaqPjVSLKDuaonTzci9JvAuodAczsQbNO4OLVBJo10qIBmHmowwvYIQ==" saltValue="4+b47+YGvZ9w0oh1F/t4e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510</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wYU6U4EUle2xZo+w060U271Ak+41mQrueaSlO7DRd6WDqV2EWX2OD7eNsS0KgNTKNHT6oyZeGhgEmqgedatXQ==" saltValue="kJvIsvzYaLaf4HWxa8bI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513</v>
      </c>
      <c r="AP7" s="268"/>
      <c r="AQ7" s="269" t="s">
        <v>514</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515</v>
      </c>
      <c r="AQ8" s="275" t="s">
        <v>516</v>
      </c>
      <c r="AR8" s="276" t="s">
        <v>517</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518</v>
      </c>
      <c r="AL9" s="1181"/>
      <c r="AM9" s="1181"/>
      <c r="AN9" s="1182"/>
      <c r="AO9" s="277">
        <v>4084793</v>
      </c>
      <c r="AP9" s="277">
        <v>72841</v>
      </c>
      <c r="AQ9" s="278">
        <v>72345</v>
      </c>
      <c r="AR9" s="279">
        <v>0.7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519</v>
      </c>
      <c r="AL10" s="1181"/>
      <c r="AM10" s="1181"/>
      <c r="AN10" s="1182"/>
      <c r="AO10" s="280">
        <v>615764</v>
      </c>
      <c r="AP10" s="280">
        <v>10980</v>
      </c>
      <c r="AQ10" s="281">
        <v>6087</v>
      </c>
      <c r="AR10" s="282">
        <v>80.400000000000006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520</v>
      </c>
      <c r="AL11" s="1181"/>
      <c r="AM11" s="1181"/>
      <c r="AN11" s="1182"/>
      <c r="AO11" s="280">
        <v>703813</v>
      </c>
      <c r="AP11" s="280">
        <v>12551</v>
      </c>
      <c r="AQ11" s="281">
        <v>1128</v>
      </c>
      <c r="AR11" s="282">
        <v>1012.7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521</v>
      </c>
      <c r="AL12" s="1181"/>
      <c r="AM12" s="1181"/>
      <c r="AN12" s="1182"/>
      <c r="AO12" s="280" t="s">
        <v>522</v>
      </c>
      <c r="AP12" s="280" t="s">
        <v>522</v>
      </c>
      <c r="AQ12" s="281">
        <v>9</v>
      </c>
      <c r="AR12" s="282" t="s">
        <v>522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523</v>
      </c>
      <c r="AL13" s="1181"/>
      <c r="AM13" s="1181"/>
      <c r="AN13" s="1182"/>
      <c r="AO13" s="280">
        <v>147052</v>
      </c>
      <c r="AP13" s="280">
        <v>2622</v>
      </c>
      <c r="AQ13" s="281">
        <v>2326</v>
      </c>
      <c r="AR13" s="282">
        <v>12.7</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524</v>
      </c>
      <c r="AL14" s="1181"/>
      <c r="AM14" s="1181"/>
      <c r="AN14" s="1182"/>
      <c r="AO14" s="280">
        <v>95720</v>
      </c>
      <c r="AP14" s="280">
        <v>1707</v>
      </c>
      <c r="AQ14" s="281">
        <v>1625</v>
      </c>
      <c r="AR14" s="282">
        <v>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525</v>
      </c>
      <c r="AL15" s="1184"/>
      <c r="AM15" s="1184"/>
      <c r="AN15" s="1185"/>
      <c r="AO15" s="280">
        <v>-281587</v>
      </c>
      <c r="AP15" s="280">
        <v>-5021</v>
      </c>
      <c r="AQ15" s="281">
        <v>-4515</v>
      </c>
      <c r="AR15" s="282">
        <v>11.2</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186</v>
      </c>
      <c r="AL16" s="1184"/>
      <c r="AM16" s="1184"/>
      <c r="AN16" s="1185"/>
      <c r="AO16" s="280">
        <v>5365555</v>
      </c>
      <c r="AP16" s="280">
        <v>95680</v>
      </c>
      <c r="AQ16" s="281">
        <v>79005</v>
      </c>
      <c r="AR16" s="282">
        <v>21.1</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530</v>
      </c>
      <c r="AL21" s="1187"/>
      <c r="AM21" s="1187"/>
      <c r="AN21" s="1188"/>
      <c r="AO21" s="293">
        <v>7.33</v>
      </c>
      <c r="AP21" s="294">
        <v>7.5</v>
      </c>
      <c r="AQ21" s="295">
        <v>-0.17</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531</v>
      </c>
      <c r="AL22" s="1187"/>
      <c r="AM22" s="1187"/>
      <c r="AN22" s="1188"/>
      <c r="AO22" s="298">
        <v>98.4</v>
      </c>
      <c r="AP22" s="299">
        <v>98.5</v>
      </c>
      <c r="AQ22" s="300">
        <v>-0.1</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532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513</v>
      </c>
      <c r="AP30" s="268"/>
      <c r="AQ30" s="269" t="s">
        <v>514</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515</v>
      </c>
      <c r="AQ31" s="275" t="s">
        <v>516</v>
      </c>
      <c r="AR31" s="276" t="s">
        <v>517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535</v>
      </c>
      <c r="AL32" s="1195"/>
      <c r="AM32" s="1195"/>
      <c r="AN32" s="1196"/>
      <c r="AO32" s="308">
        <v>2860792</v>
      </c>
      <c r="AP32" s="308">
        <v>51015</v>
      </c>
      <c r="AQ32" s="309">
        <v>42274</v>
      </c>
      <c r="AR32" s="310">
        <v>20.7</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536</v>
      </c>
      <c r="AL33" s="1195"/>
      <c r="AM33" s="1195"/>
      <c r="AN33" s="1196"/>
      <c r="AO33" s="308" t="s">
        <v>522</v>
      </c>
      <c r="AP33" s="308" t="s">
        <v>522</v>
      </c>
      <c r="AQ33" s="309" t="s">
        <v>522</v>
      </c>
      <c r="AR33" s="310" t="s">
        <v>522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537</v>
      </c>
      <c r="AL34" s="1195"/>
      <c r="AM34" s="1195"/>
      <c r="AN34" s="1196"/>
      <c r="AO34" s="308" t="s">
        <v>522</v>
      </c>
      <c r="AP34" s="308" t="s">
        <v>522</v>
      </c>
      <c r="AQ34" s="309">
        <v>53</v>
      </c>
      <c r="AR34" s="310" t="s">
        <v>522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538</v>
      </c>
      <c r="AL35" s="1195"/>
      <c r="AM35" s="1195"/>
      <c r="AN35" s="1196"/>
      <c r="AO35" s="308">
        <v>552324</v>
      </c>
      <c r="AP35" s="308">
        <v>9849</v>
      </c>
      <c r="AQ35" s="309">
        <v>12769</v>
      </c>
      <c r="AR35" s="310">
        <v>-22.9</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539</v>
      </c>
      <c r="AL36" s="1195"/>
      <c r="AM36" s="1195"/>
      <c r="AN36" s="1196"/>
      <c r="AO36" s="308">
        <v>50977</v>
      </c>
      <c r="AP36" s="308">
        <v>909</v>
      </c>
      <c r="AQ36" s="309">
        <v>1973</v>
      </c>
      <c r="AR36" s="310">
        <v>-53.9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540</v>
      </c>
      <c r="AL37" s="1195"/>
      <c r="AM37" s="1195"/>
      <c r="AN37" s="1196"/>
      <c r="AO37" s="308">
        <v>868</v>
      </c>
      <c r="AP37" s="308">
        <v>15</v>
      </c>
      <c r="AQ37" s="309">
        <v>635</v>
      </c>
      <c r="AR37" s="310">
        <v>-97.6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541</v>
      </c>
      <c r="AL38" s="1198"/>
      <c r="AM38" s="1198"/>
      <c r="AN38" s="1199"/>
      <c r="AO38" s="311" t="s">
        <v>522</v>
      </c>
      <c r="AP38" s="311" t="s">
        <v>522</v>
      </c>
      <c r="AQ38" s="312">
        <v>1</v>
      </c>
      <c r="AR38" s="300" t="s">
        <v>522</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542</v>
      </c>
      <c r="AL39" s="1198"/>
      <c r="AM39" s="1198"/>
      <c r="AN39" s="1199"/>
      <c r="AO39" s="308">
        <v>-211082</v>
      </c>
      <c r="AP39" s="308">
        <v>-3764</v>
      </c>
      <c r="AQ39" s="309">
        <v>-5447</v>
      </c>
      <c r="AR39" s="310">
        <v>-30.9</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543</v>
      </c>
      <c r="AL40" s="1195"/>
      <c r="AM40" s="1195"/>
      <c r="AN40" s="1196"/>
      <c r="AO40" s="308">
        <v>-2219758</v>
      </c>
      <c r="AP40" s="308">
        <v>-39583</v>
      </c>
      <c r="AQ40" s="309">
        <v>-37418</v>
      </c>
      <c r="AR40" s="310">
        <v>5.8</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297</v>
      </c>
      <c r="AL41" s="1201"/>
      <c r="AM41" s="1201"/>
      <c r="AN41" s="1202"/>
      <c r="AO41" s="308">
        <v>1034121</v>
      </c>
      <c r="AP41" s="308">
        <v>18441</v>
      </c>
      <c r="AQ41" s="309">
        <v>14840</v>
      </c>
      <c r="AR41" s="310">
        <v>24.3</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513</v>
      </c>
      <c r="AN49" s="1191" t="s">
        <v>547</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548</v>
      </c>
      <c r="AO50" s="325" t="s">
        <v>549</v>
      </c>
      <c r="AP50" s="326" t="s">
        <v>550</v>
      </c>
      <c r="AQ50" s="327" t="s">
        <v>551</v>
      </c>
      <c r="AR50" s="328" t="s">
        <v>552</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3166059</v>
      </c>
      <c r="AN51" s="330">
        <v>53708</v>
      </c>
      <c r="AO51" s="331">
        <v>108.7</v>
      </c>
      <c r="AP51" s="332">
        <v>54110</v>
      </c>
      <c r="AQ51" s="333">
        <v>-5.6</v>
      </c>
      <c r="AR51" s="334">
        <v>114.3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1617868</v>
      </c>
      <c r="AN52" s="338">
        <v>27445</v>
      </c>
      <c r="AO52" s="339">
        <v>43.1</v>
      </c>
      <c r="AP52" s="340">
        <v>30620</v>
      </c>
      <c r="AQ52" s="341">
        <v>-6.6</v>
      </c>
      <c r="AR52" s="342">
        <v>49.7</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2711649</v>
      </c>
      <c r="AN53" s="330">
        <v>46641</v>
      </c>
      <c r="AO53" s="331">
        <v>-13.2</v>
      </c>
      <c r="AP53" s="332">
        <v>54684</v>
      </c>
      <c r="AQ53" s="333">
        <v>1.1000000000000001</v>
      </c>
      <c r="AR53" s="334">
        <v>-14.3</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1285525</v>
      </c>
      <c r="AN54" s="338">
        <v>22111</v>
      </c>
      <c r="AO54" s="339">
        <v>-19.399999999999999</v>
      </c>
      <c r="AP54" s="340">
        <v>32829</v>
      </c>
      <c r="AQ54" s="341">
        <v>7.2</v>
      </c>
      <c r="AR54" s="342">
        <v>-26.6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1825195</v>
      </c>
      <c r="AN55" s="330">
        <v>31808</v>
      </c>
      <c r="AO55" s="331">
        <v>-31.8</v>
      </c>
      <c r="AP55" s="332">
        <v>62383</v>
      </c>
      <c r="AQ55" s="333">
        <v>14.1</v>
      </c>
      <c r="AR55" s="334">
        <v>-45.9</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784510</v>
      </c>
      <c r="AN56" s="338">
        <v>13672</v>
      </c>
      <c r="AO56" s="339">
        <v>-38.200000000000003</v>
      </c>
      <c r="AP56" s="340">
        <v>35325</v>
      </c>
      <c r="AQ56" s="341">
        <v>7.6</v>
      </c>
      <c r="AR56" s="342">
        <v>-45.8</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1946274</v>
      </c>
      <c r="AN57" s="330">
        <v>34322</v>
      </c>
      <c r="AO57" s="331">
        <v>7.9</v>
      </c>
      <c r="AP57" s="332">
        <v>63812</v>
      </c>
      <c r="AQ57" s="333">
        <v>2.2999999999999998</v>
      </c>
      <c r="AR57" s="334">
        <v>5.6</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773911</v>
      </c>
      <c r="AN58" s="338">
        <v>13648</v>
      </c>
      <c r="AO58" s="339">
        <v>-0.2</v>
      </c>
      <c r="AP58" s="340">
        <v>33848</v>
      </c>
      <c r="AQ58" s="341">
        <v>-4.2</v>
      </c>
      <c r="AR58" s="342">
        <v>4</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2181505</v>
      </c>
      <c r="AN59" s="330">
        <v>38901</v>
      </c>
      <c r="AO59" s="331">
        <v>13.3</v>
      </c>
      <c r="AP59" s="332">
        <v>54225</v>
      </c>
      <c r="AQ59" s="333">
        <v>-15</v>
      </c>
      <c r="AR59" s="334">
        <v>28.3</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930042</v>
      </c>
      <c r="AN60" s="338">
        <v>16585</v>
      </c>
      <c r="AO60" s="339">
        <v>21.5</v>
      </c>
      <c r="AP60" s="340">
        <v>27337</v>
      </c>
      <c r="AQ60" s="341">
        <v>-19.2</v>
      </c>
      <c r="AR60" s="342">
        <v>40.700000000000003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2366136</v>
      </c>
      <c r="AN61" s="345">
        <v>41076</v>
      </c>
      <c r="AO61" s="346">
        <v>17</v>
      </c>
      <c r="AP61" s="347">
        <v>57843</v>
      </c>
      <c r="AQ61" s="348">
        <v>-0.6</v>
      </c>
      <c r="AR61" s="334">
        <v>17.600000000000001</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1078371</v>
      </c>
      <c r="AN62" s="338">
        <v>18692</v>
      </c>
      <c r="AO62" s="339">
        <v>1.4</v>
      </c>
      <c r="AP62" s="340">
        <v>31992</v>
      </c>
      <c r="AQ62" s="341">
        <v>-3</v>
      </c>
      <c r="AR62" s="342">
        <v>4.4000000000000004</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uhdd6tFTif54eJ5ty2tMLhdD0q+jHOQ68kV8V26k4aclhpO/tw2r/io9HgUJA0zqjjTyW+fG+g8JflMJ/J+Tvw==" saltValue="tqZksGHePE/m2+2rYanEA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561</v>
      </c>
    </row>
    <row r="121" spans="125:125" ht="13.5" hidden="1" customHeight="1" x14ac:dyDescent="0.2">
      <c r="DU121" s="255"/>
    </row>
  </sheetData>
  <sheetProtection algorithmName="SHA-512" hashValue="i+gyMcfpNX4NZBSMZC0ySo004jZq3tl48xq/wt8poJDaNAyh1xIFuL2yoJZPBZXI8589/OXmCD+DLvWj3jEqfw==" saltValue="rWnWqggHgbgGtPq8tSV6w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562</v>
      </c>
    </row>
  </sheetData>
  <sheetProtection algorithmName="SHA-512" hashValue="3rwecgKzuHjtlr4Vr751fp4u+RPU1Y4nv8hZ8wf5P+pQCQL6OczH2TPqhFoUAzBlmQCKjakqn5EYO0ZEbGdUHQ==" saltValue="duatVgESC0GFXdzvkPMw+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563</v>
      </c>
      <c r="G46" s="8" t="s">
        <v>564</v>
      </c>
      <c r="H46" s="8" t="s">
        <v>565</v>
      </c>
      <c r="I46" s="8" t="s">
        <v>566</v>
      </c>
      <c r="J46" s="9" t="s">
        <v>567</v>
      </c>
    </row>
    <row r="47" spans="2:10" ht="57.75" customHeight="1" x14ac:dyDescent="0.2">
      <c r="B47" s="10"/>
      <c r="C47" s="1203" t="s">
        <v>3</v>
      </c>
      <c r="D47" s="1203"/>
      <c r="E47" s="1204"/>
      <c r="F47" s="11">
        <v>33.24</v>
      </c>
      <c r="G47" s="12">
        <v>33.950000000000003</v>
      </c>
      <c r="H47" s="12">
        <v>36.26</v>
      </c>
      <c r="I47" s="12">
        <v>36.340000000000003</v>
      </c>
      <c r="J47" s="13">
        <v>38.619999999999997</v>
      </c>
    </row>
    <row r="48" spans="2:10" ht="57.75" customHeight="1" x14ac:dyDescent="0.2">
      <c r="B48" s="14"/>
      <c r="C48" s="1205" t="s">
        <v>4</v>
      </c>
      <c r="D48" s="1205"/>
      <c r="E48" s="1206"/>
      <c r="F48" s="15">
        <v>5.45</v>
      </c>
      <c r="G48" s="16">
        <v>5.32</v>
      </c>
      <c r="H48" s="16">
        <v>5.76</v>
      </c>
      <c r="I48" s="16">
        <v>7.52</v>
      </c>
      <c r="J48" s="17">
        <v>8.77</v>
      </c>
    </row>
    <row r="49" spans="2:10" ht="57.75" customHeight="1" thickBot="1" x14ac:dyDescent="0.25">
      <c r="B49" s="18"/>
      <c r="C49" s="1207" t="s">
        <v>5</v>
      </c>
      <c r="D49" s="1207"/>
      <c r="E49" s="1208"/>
      <c r="F49" s="19" t="s">
        <v>568</v>
      </c>
      <c r="G49" s="20" t="s">
        <v>569</v>
      </c>
      <c r="H49" s="20">
        <v>0.5</v>
      </c>
      <c r="I49" s="20" t="s">
        <v>570</v>
      </c>
      <c r="J49" s="21">
        <v>1.54</v>
      </c>
    </row>
    <row r="50" spans="2:10" ht="13" x14ac:dyDescent="0.2"/>
  </sheetData>
  <sheetProtection algorithmName="SHA-512" hashValue="3wDVisbya+GeZdT66SfKZs9vFPPDfKbEnhnUfw3gefxmUYg0bHZT+XUKcn/K1GOHwmnJ5Lsui7zE/HbhD0rr7A==" saltValue="omN4eXqX5MhHd03qs7TC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2023-03-16T01:16:37Z</cp:lastPrinted>
  <dcterms:created xsi:type="dcterms:W3CDTF">2023-02-20T04:21:33Z</dcterms:created>
  <dcterms:modified xsi:type="dcterms:W3CDTF">2023-10-30T07:32:32Z</dcterms:modified>
  <cp:category/>
</cp:coreProperties>
</file>