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10.1.36.23\財政係\03・決算統計\R04\55_財政状況資料集\230906財政状況資料集の作成(2回目)\03_市町村回答\アップロード用\"/>
    </mc:Choice>
  </mc:AlternateContent>
  <xr:revisionPtr revIDLastSave="0" documentId="13_ncr:1_{ADBF7203-D44F-496A-8D64-092E375E375E}" xr6:coauthVersionLast="47" xr6:coauthVersionMax="47" xr10:uidLastSave="{00000000-0000-0000-0000-000000000000}"/>
  <bookViews>
    <workbookView xWindow="-110" yWindow="-110" windowWidth="19420" windowHeight="10420"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2" r:id="rId14"/>
    <sheet name="施設類型別ストック情報分析表①" sheetId="23" r:id="rId15"/>
    <sheet name="施設類型別ストック情報分析表②" sheetId="24"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7"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U37" i="10"/>
  <c r="C37" i="10"/>
  <c r="CO36" i="10"/>
  <c r="BE36" i="10"/>
  <c r="C36" i="10"/>
  <c r="BE35" i="10"/>
  <c r="C35" i="10"/>
  <c r="BE34" i="10"/>
  <c r="U34" i="10"/>
  <c r="C34" i="10"/>
  <c r="U35" i="10" l="1"/>
  <c r="U36" i="10" s="1"/>
  <c r="AM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5" i="10" l="1"/>
  <c r="AM36" i="10" s="1"/>
  <c r="AM37" i="10" s="1"/>
  <c r="BW34" i="10"/>
  <c r="BW35" i="10" s="1"/>
  <c r="BW36" i="10" s="1"/>
  <c r="BW37" i="10" s="1"/>
  <c r="BW38" i="10" s="1"/>
  <c r="CO34" i="10" l="1"/>
  <c r="CO35" i="10" s="1"/>
</calcChain>
</file>

<file path=xl/sharedStrings.xml><?xml version="1.0" encoding="utf-8"?>
<sst xmlns="http://schemas.openxmlformats.org/spreadsheetml/2006/main" count="1084" uniqueCount="614">
  <si>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</si>
  <si>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</si>
  <si>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</si>
  <si>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</si>
  <si>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</si>
  <si>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</si>
  <si>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</si>
  <si>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</si>
  <si>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</si>
  <si>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</si>
  <si>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</si>
  <si>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</si>
  <si>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</si>
  <si>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</si>
  <si>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</si>
  <si>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</si>
  <si>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</si>
  <si>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</si>
  <si>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</si>
  <si>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</si>
  <si>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</si>
  <si>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</si>
  <si>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</si>
  <si>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</si>
  <si>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</si>
  <si>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</si>
  <si>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</si>
  <si>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</si>
  <si>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</si>
  <si>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</si>
  <si>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</si>
  <si>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</si>
  <si>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</si>
  <si>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</si>
  <si>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</si>
  <si>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</si>
  <si>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</si>
  <si>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</si>
  <si>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</si>
  <si>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</si>
  <si>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</si>
  <si>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</si>
  <si>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</si>
  <si>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</si>
  <si>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</si>
  <si>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</si>
  <si>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</si>
  <si>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</si>
  <si>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</si>
  <si>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</si>
  <si>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</si>
  <si>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</si>
  <si>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</si>
  <si>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</si>
  <si>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</si>
  <si>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</si>
  <si>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</si>
  <si>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</si>
  <si>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</si>
  <si>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</si>
  <si>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</si>
  <si>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</si>
  <si>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</si>
  <si>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</si>
  <si>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</si>
  <si>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</si>
  <si>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</si>
  <si>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</si>
  <si>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</si>
  <si>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</si>
  <si>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</si>
  <si>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</si>
  <si>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</si>
  <si>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</si>
  <si>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</si>
  <si>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</si>
  <si>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</si>
  <si>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</si>
  <si>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</si>
  <si>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</si>
  <si>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</si>
  <si>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</si>
  <si>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</si>
  <si>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</si>
  <si>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Ⅱ－２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</si>
  <si>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</si>
  <si>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</si>
  <si>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</si>
  <si>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</si>
  <si>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</si>
  <si>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</si>
  <si>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</si>
  <si>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</si>
  <si>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</si>
  <si>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</si>
  <si>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</si>
  <si>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</si>
  <si>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安中市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</si>
  <si>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</si>
  <si>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</si>
  <si>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</si>
  <si>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</si>
  <si>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</si>
  <si>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</si>
  <si>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</si>
  <si>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</si>
  <si>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</si>
  <si>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</si>
  <si>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</si>
  <si>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</si>
  <si>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</si>
  <si>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</si>
  <si>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</si>
  <si>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</si>
  <si>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</si>
  <si>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</si>
  <si>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</si>
  <si>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</si>
  <si>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</si>
  <si>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</si>
  <si>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</si>
  <si>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</si>
  <si>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</si>
  <si>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</si>
  <si>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</si>
  <si>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</si>
  <si>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</si>
  <si>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</si>
  <si>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</si>
  <si>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</si>
  <si>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</si>
  <si>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</si>
  <si>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</si>
  <si>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</si>
  <si>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</si>
  <si>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</si>
  <si>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</si>
  <si>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</si>
  <si>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</si>
  <si>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</si>
  <si>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</si>
  <si>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</si>
  <si>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</si>
  <si>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</si>
  <si>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</si>
  <si>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</si>
  <si>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</si>
  <si>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</si>
  <si>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</si>
  <si>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</si>
  <si>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</si>
  <si>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5"/>
  </si>
  <si>
    <t>うち日本人(％)</t>
    <phoneticPr fontId="5"/>
  </si>
  <si>
    <t>-1.2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</si>
  <si>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</si>
  <si>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</si>
  <si>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</si>
  <si>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</si>
  <si>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</si>
  <si>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</si>
  <si>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</si>
  <si>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</si>
  <si>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</si>
  <si>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</si>
  <si>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</si>
  <si>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</si>
  <si>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</si>
  <si>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</si>
  <si>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</si>
  <si>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</si>
  <si>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</si>
  <si>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</si>
  <si>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</si>
  <si>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</si>
  <si>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</si>
  <si>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</si>
  <si>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</si>
  <si>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</si>
  <si>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</si>
  <si>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</si>
  <si>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</si>
  <si>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</si>
  <si>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</si>
  <si>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</si>
  <si>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</si>
  <si>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</si>
  <si>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</si>
  <si>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</si>
  <si>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</si>
  <si>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</si>
  <si>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</si>
  <si>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</si>
  <si>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</si>
  <si>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</si>
  <si>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</si>
  <si>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</si>
  <si>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</si>
  <si>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</si>
  <si>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</si>
  <si>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</si>
  <si>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</si>
  <si>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</si>
  <si>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</si>
  <si>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</si>
  <si>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</si>
  <si>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</si>
  <si>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</si>
  <si>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</si>
  <si>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</si>
  <si>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</si>
  <si>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</si>
  <si>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</si>
  <si>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</si>
  <si>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群馬県安中市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</si>
  <si>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</si>
  <si>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</si>
  <si>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</si>
  <si>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</si>
  <si>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</si>
  <si>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</si>
  <si>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</si>
  <si>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</si>
  <si>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</si>
  <si>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</si>
  <si>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</si>
  <si>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</si>
  <si>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</si>
  <si>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</si>
  <si>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</si>
  <si>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</si>
  <si>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</si>
  <si>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</si>
  <si>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</si>
  <si>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</si>
  <si>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</si>
  <si>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</si>
  <si>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</si>
  <si>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</si>
  <si>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</si>
  <si>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</si>
  <si>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</si>
  <si>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</si>
  <si>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</si>
  <si>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</si>
  <si>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</si>
  <si>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</si>
  <si>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</si>
  <si>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</si>
  <si>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</si>
  <si>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</si>
  <si>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</si>
  <si>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</si>
  <si>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</si>
  <si>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</si>
  <si>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</si>
  <si>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</si>
  <si>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</si>
  <si>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</si>
  <si>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</si>
  <si>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</si>
  <si>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</si>
  <si>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</si>
  <si>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</si>
  <si>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</si>
  <si>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</si>
  <si>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</si>
  <si>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</si>
  <si>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</si>
  <si>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</si>
  <si>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</si>
  <si>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</si>
  <si>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</si>
  <si>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</si>
  <si>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</si>
  <si>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</si>
  <si>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</si>
  <si>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</si>
  <si>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</si>
  <si>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</si>
  <si>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</si>
  <si>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</si>
  <si>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</si>
  <si>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</si>
  <si>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</si>
  <si>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</si>
  <si>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</si>
  <si>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</si>
  <si>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</si>
  <si>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</si>
  <si>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</si>
  <si>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</si>
  <si>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</si>
  <si>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</si>
  <si>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</si>
  <si>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</si>
  <si>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</si>
  <si>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</si>
  <si>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</si>
  <si>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</si>
  <si>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</si>
  <si>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</si>
  <si>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</si>
  <si>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</si>
  <si>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</si>
  <si>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</si>
  <si>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</si>
  <si>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</si>
  <si>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</si>
  <si>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</si>
  <si>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</si>
  <si>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</si>
  <si>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</si>
  <si>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</si>
  <si>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</si>
  <si>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</si>
  <si>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</si>
  <si>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</si>
  <si>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</si>
  <si>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</si>
  <si>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</si>
  <si>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</si>
  <si>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</si>
  <si>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</si>
  <si>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</si>
  <si>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</si>
  <si>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</si>
  <si>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</si>
  <si>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</si>
  <si>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</si>
  <si>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病院</t>
    <phoneticPr fontId="5"/>
  </si>
  <si>
    <t>再差引収支</t>
    <rPh sb="0" eb="1">
      <t>サイ</t>
    </rPh>
    <rPh sb="1" eb="3">
      <t>サシヒキ</t>
    </rPh>
    <rPh sb="3" eb="5">
      <t>シュウシ</t>
    </rPh>
    <phoneticPr fontId="5"/>
  </si>
  <si>
    <t>　　うち一部事務組合負担金</t>
    <phoneticPr fontId="5"/>
  </si>
  <si>
    <t>繰越金</t>
  </si>
  <si>
    <t>下水道</t>
    <phoneticPr fontId="5"/>
  </si>
  <si>
    <t>加入世帯数(世帯)</t>
  </si>
  <si>
    <t>　繰出金</t>
    <phoneticPr fontId="5"/>
  </si>
  <si>
    <t>諸収入</t>
  </si>
  <si>
    <t>上水道</t>
    <phoneticPr fontId="5"/>
  </si>
  <si>
    <t>被保険者数(人)</t>
  </si>
  <si>
    <t>　積立金</t>
    <phoneticPr fontId="5"/>
  </si>
  <si>
    <t>地方債</t>
  </si>
  <si>
    <t>介護サービス</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</si>
  <si>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</si>
  <si>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</si>
  <si>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</si>
  <si>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</si>
  <si>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</si>
  <si>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</si>
  <si>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</si>
  <si>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</si>
  <si>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</si>
  <si>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</si>
  <si>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</si>
  <si>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</si>
  <si>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</si>
  <si>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</si>
  <si>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</si>
  <si>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</si>
  <si>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</si>
  <si>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</si>
  <si>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</si>
  <si>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</si>
  <si>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</si>
  <si>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</si>
  <si>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</si>
  <si>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</si>
  <si>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</si>
  <si>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群馬県安中市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</si>
  <si>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</si>
  <si>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</si>
  <si>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</si>
  <si>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</si>
  <si>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</si>
  <si>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</si>
  <si>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</si>
  <si>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</si>
  <si>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</si>
  <si>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</si>
  <si>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</si>
  <si>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</si>
  <si>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</si>
  <si>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</si>
  <si>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</si>
  <si>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</si>
  <si>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</si>
  <si>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</si>
  <si>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</si>
  <si>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</si>
  <si>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</si>
  <si>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</si>
  <si>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</si>
  <si>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</si>
  <si>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</si>
  <si>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</si>
  <si>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</si>
  <si>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</si>
  <si>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</si>
  <si>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</si>
  <si>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</si>
  <si>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</si>
  <si>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</si>
  <si>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</si>
  <si>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</si>
  <si>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</si>
  <si>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</si>
  <si>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水道事業会計</t>
    <phoneticPr fontId="5"/>
  </si>
  <si>
    <t>法適用企業</t>
    <phoneticPr fontId="5"/>
  </si>
  <si>
    <t>下水道事業会計</t>
    <phoneticPr fontId="5"/>
  </si>
  <si>
    <t>法適用企業</t>
    <phoneticPr fontId="5"/>
  </si>
  <si>
    <t>病院事業会計</t>
    <phoneticPr fontId="5"/>
  </si>
  <si>
    <t>法適用企業</t>
    <phoneticPr fontId="5"/>
  </si>
  <si>
    <t>介護サービス事業会計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</si>
  <si>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</si>
  <si>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</si>
  <si>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</si>
  <si>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</si>
  <si>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</si>
  <si>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</si>
  <si>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</si>
  <si>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</si>
  <si>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</si>
  <si>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</si>
  <si>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</si>
  <si>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</si>
  <si>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</si>
  <si>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</si>
  <si>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</si>
  <si>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</si>
  <si>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</si>
  <si>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</si>
  <si>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</si>
  <si>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</si>
  <si>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</si>
  <si>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</si>
  <si>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</si>
  <si>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</si>
  <si>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</si>
  <si>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</si>
  <si>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</si>
  <si>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</si>
  <si>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</si>
  <si>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</si>
  <si>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</si>
  <si>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</si>
  <si>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</si>
  <si>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</si>
  <si>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</si>
  <si>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</si>
  <si>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</si>
  <si>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</si>
  <si>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</si>
  <si>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</si>
  <si>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</si>
  <si>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</si>
  <si>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</si>
  <si>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</si>
  <si>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</si>
  <si>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</si>
  <si>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</si>
  <si>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</si>
  <si>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</si>
  <si>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</si>
  <si>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</si>
  <si>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</si>
  <si>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</si>
  <si>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</si>
  <si>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</si>
  <si>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</si>
  <si>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</si>
  <si>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</si>
  <si>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</si>
  <si>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</si>
  <si>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</si>
  <si>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</si>
  <si>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</si>
  <si>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</si>
  <si>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</si>
  <si>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</si>
  <si>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</si>
  <si>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</si>
  <si>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</si>
  <si>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</si>
  <si>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</si>
  <si>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介護サービス事業会計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</si>
  <si>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</si>
  <si>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</si>
  <si>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</si>
  <si>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</si>
  <si>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</si>
  <si>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</si>
  <si>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</si>
  <si>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</si>
  <si>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</si>
  <si>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</si>
  <si>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</si>
  <si>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</si>
  <si>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</si>
  <si>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</si>
  <si>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</si>
  <si>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</si>
  <si>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</si>
  <si>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</si>
  <si>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</si>
  <si>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</si>
  <si>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</si>
  <si>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</si>
  <si>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</si>
  <si>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</si>
  <si>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</si>
  <si>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</si>
  <si>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</si>
  <si>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</si>
  <si>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</si>
  <si>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</si>
  <si>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</si>
  <si>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</si>
  <si>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</si>
  <si>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</si>
  <si>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</si>
  <si>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</si>
  <si>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</si>
  <si>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</si>
  <si>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</si>
  <si>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</si>
  <si>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</si>
  <si>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</si>
  <si>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</si>
  <si>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</si>
  <si>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</si>
  <si>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</si>
  <si>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</si>
  <si>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</si>
  <si>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</si>
  <si>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</si>
  <si>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</si>
  <si>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</si>
  <si>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</si>
  <si>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</si>
  <si>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</si>
  <si>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</si>
  <si>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</si>
  <si>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</si>
  <si>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</si>
  <si>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</si>
  <si>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</si>
  <si>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</si>
  <si>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</si>
  <si>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</si>
  <si>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</si>
  <si>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</si>
  <si>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</si>
  <si>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</si>
  <si>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</si>
  <si>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</si>
  <si>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</si>
  <si>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</si>
  <si>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</si>
  <si>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</si>
  <si>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</si>
  <si>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</si>
  <si>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</si>
  <si>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</si>
  <si>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</si>
  <si>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</si>
  <si>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</si>
  <si>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</si>
  <si>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</si>
  <si>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</si>
  <si>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5.18</t>
  </si>
  <si>
    <t>▲ 2.13</t>
  </si>
  <si>
    <t>▲ 0.03</t>
  </si>
  <si>
    <t>水道事業会計</t>
  </si>
  <si>
    <t>一般会計</t>
  </si>
  <si>
    <t>病院事業会計</t>
  </si>
  <si>
    <t>介護保険特別会計</t>
  </si>
  <si>
    <t>下水道事業会計</t>
  </si>
  <si>
    <t>国民健康保険特別会計</t>
  </si>
  <si>
    <t>介護サービス事業会計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</si>
  <si>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</si>
  <si>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</si>
  <si>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</si>
  <si>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</si>
  <si>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</si>
  <si>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</si>
  <si>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</si>
  <si>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</si>
  <si>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</si>
  <si>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</si>
  <si>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高崎市・安中市消防組合</t>
    <rPh sb="0" eb="3">
      <t>タカサキシ</t>
    </rPh>
    <rPh sb="4" eb="7">
      <t>アンナカシ</t>
    </rPh>
    <rPh sb="7" eb="9">
      <t>ショウボウ</t>
    </rPh>
    <rPh sb="9" eb="11">
      <t>クミアイ</t>
    </rPh>
    <phoneticPr fontId="2"/>
  </si>
  <si>
    <t>群馬県市町村総合事務組合</t>
    <rPh sb="0" eb="3">
      <t>グンマケン</t>
    </rPh>
    <rPh sb="3" eb="6">
      <t>シチョウソン</t>
    </rPh>
    <rPh sb="6" eb="8">
      <t>ソウゴウ</t>
    </rPh>
    <rPh sb="8" eb="10">
      <t>ジム</t>
    </rPh>
    <rPh sb="10" eb="12">
      <t>クミアイ</t>
    </rPh>
    <phoneticPr fontId="2"/>
  </si>
  <si>
    <t>群馬県市町村会館管理組合</t>
    <rPh sb="0" eb="3">
      <t>グンマケン</t>
    </rPh>
    <rPh sb="3" eb="6">
      <t>シチョウソン</t>
    </rPh>
    <rPh sb="6" eb="8">
      <t>カイカン</t>
    </rPh>
    <rPh sb="8" eb="10">
      <t>カンリ</t>
    </rPh>
    <rPh sb="10" eb="12">
      <t>クミアイ</t>
    </rPh>
    <phoneticPr fontId="2"/>
  </si>
  <si>
    <t>群馬県後期高齢者医療広域連合（一般会計）</t>
    <rPh sb="0" eb="3">
      <t>グンマケン</t>
    </rPh>
    <rPh sb="3" eb="5">
      <t>コウキ</t>
    </rPh>
    <rPh sb="5" eb="8">
      <t>コウレイシャ</t>
    </rPh>
    <rPh sb="8" eb="10">
      <t>イリョウ</t>
    </rPh>
    <rPh sb="10" eb="12">
      <t>コウイキ</t>
    </rPh>
    <rPh sb="12" eb="14">
      <t>レンゴウ</t>
    </rPh>
    <rPh sb="15" eb="17">
      <t>イッパン</t>
    </rPh>
    <rPh sb="17" eb="19">
      <t>カイケイ</t>
    </rPh>
    <phoneticPr fontId="2"/>
  </si>
  <si>
    <t>群馬県後期高齢者医療広域連合（事業会計）</t>
    <rPh sb="0" eb="3">
      <t>グンマケン</t>
    </rPh>
    <rPh sb="3" eb="5">
      <t>コウキ</t>
    </rPh>
    <rPh sb="5" eb="8">
      <t>コウレイシャ</t>
    </rPh>
    <rPh sb="8" eb="10">
      <t>イリョウ</t>
    </rPh>
    <rPh sb="10" eb="12">
      <t>コウイキ</t>
    </rPh>
    <rPh sb="12" eb="14">
      <t>レンゴウ</t>
    </rPh>
    <rPh sb="15" eb="17">
      <t>ジギョウ</t>
    </rPh>
    <rPh sb="17" eb="19">
      <t>カイケイ</t>
    </rPh>
    <phoneticPr fontId="2"/>
  </si>
  <si>
    <t>安中市土地開発公社</t>
    <rPh sb="0" eb="3">
      <t>アンナカシ</t>
    </rPh>
    <rPh sb="3" eb="5">
      <t>トチ</t>
    </rPh>
    <rPh sb="5" eb="7">
      <t>カイハツ</t>
    </rPh>
    <rPh sb="7" eb="9">
      <t>コウシャ</t>
    </rPh>
    <phoneticPr fontId="2"/>
  </si>
  <si>
    <t>碓氷峠交流記念財団</t>
    <rPh sb="0" eb="3">
      <t>ウスイトウゲ</t>
    </rPh>
    <rPh sb="3" eb="5">
      <t>コウリュウ</t>
    </rPh>
    <rPh sb="5" eb="7">
      <t>キネン</t>
    </rPh>
    <rPh sb="7" eb="9">
      <t>ザイダン</t>
    </rPh>
    <phoneticPr fontId="2"/>
  </si>
  <si>
    <t>-</t>
    <phoneticPr fontId="2"/>
  </si>
  <si>
    <t>〇</t>
    <phoneticPr fontId="2"/>
  </si>
  <si>
    <t>地域振興基金</t>
    <rPh sb="0" eb="2">
      <t>チイキ</t>
    </rPh>
    <rPh sb="2" eb="4">
      <t>シンコウ</t>
    </rPh>
    <rPh sb="4" eb="6">
      <t>キキン</t>
    </rPh>
    <phoneticPr fontId="5"/>
  </si>
  <si>
    <t>職員退職手当基金</t>
    <rPh sb="0" eb="2">
      <t>ショクイン</t>
    </rPh>
    <rPh sb="2" eb="4">
      <t>タイショク</t>
    </rPh>
    <rPh sb="4" eb="6">
      <t>テアテ</t>
    </rPh>
    <rPh sb="6" eb="8">
      <t>キキン</t>
    </rPh>
    <phoneticPr fontId="5"/>
  </si>
  <si>
    <t>庁舎建設基金</t>
    <rPh sb="0" eb="2">
      <t>チョウシャ</t>
    </rPh>
    <rPh sb="2" eb="4">
      <t>ケンセツ</t>
    </rPh>
    <rPh sb="4" eb="6">
      <t>キキン</t>
    </rPh>
    <phoneticPr fontId="5"/>
  </si>
  <si>
    <t>福祉基金</t>
    <rPh sb="0" eb="2">
      <t>フクシ</t>
    </rPh>
    <rPh sb="2" eb="4">
      <t>キキン</t>
    </rPh>
    <phoneticPr fontId="5"/>
  </si>
  <si>
    <t>ふるさと創生基金</t>
    <rPh sb="4" eb="6">
      <t>ソウセイ</t>
    </rPh>
    <rPh sb="6" eb="8">
      <t>キキン</t>
    </rPh>
    <phoneticPr fontId="5"/>
  </si>
  <si>
    <t xml:space="preserve">※8：職員の状況については、令和3年地方公務員給与実態調査に基づいている。 </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</si>
  <si>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</si>
  <si>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</si>
  <si>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</si>
  <si>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</si>
  <si>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</si>
  <si>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</si>
  <si>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</si>
  <si>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</si>
  <si>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</si>
  <si>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　将来負担比率については上記の理由等により、比率が減少傾向にあると推測される。
　実質公債費比率については、安中市は減少となったが、類似団体と比較すると依然として高い数値になっている。これは平成27年度まで学校施設の耐震補強等の事業が続いていたこと、比較的償還期間を短く設定した地方債が多いことの影響が大きいと考えられる。今後も庁舎の建替えなどの大規模事業により各比率への影響が想定されるため、長期的な計画に基づく適正な財政運営に努める必要がある。</t>
    <phoneticPr fontId="5"/>
  </si>
  <si>
    <t>　交付税措置のない地方債は極力起債しないこと、地方債の償還期間が比較的短いこと、学校等の耐震改修・大規模改修事業が平成27年度に終了した後は新発債を抑止できていることなどから、将来負担比率は減少傾向となり、令和3年度は前年度に続きマイナスとなった。
　しかし、今後は庁舎の建替えや施設の老朽化に対する経費の増加などが想定されるため、公共施設等総合管理計画や個別施設計画に基づき効率的かつ効果的な施設の整備を行う必要がある。
　また、有形固定資産減価償却率については、前述のとおり、道路により数値が下がっていると推測される。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</si>
</sst>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31" xfId="16" applyFont="1" applyBorder="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54110</c:v>
                </c:pt>
                <c:pt idx="1">
                  <c:v>54684</c:v>
                </c:pt>
                <c:pt idx="2">
                  <c:v>62383</c:v>
                </c:pt>
                <c:pt idx="3">
                  <c:v>63812</c:v>
                </c:pt>
                <c:pt idx="4">
                  <c:v>54225</c:v>
                </c:pt>
              </c:numCache>
            </c:numRef>
          </c:val>
          <c:smooth val="0"/>
          <c:extLst>
            <c:ext xmlns:c16="http://schemas.microsoft.com/office/drawing/2014/chart" uri="{C3380CC4-5D6E-409C-BE32-E72D297353CC}">
              <c16:uniqueId val="{00000000-91BC-4A3E-96E2-4E250187407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53708</c:v>
                </c:pt>
                <c:pt idx="1">
                  <c:v>46641</c:v>
                </c:pt>
                <c:pt idx="2">
                  <c:v>31808</c:v>
                </c:pt>
                <c:pt idx="3">
                  <c:v>34322</c:v>
                </c:pt>
                <c:pt idx="4">
                  <c:v>38901</c:v>
                </c:pt>
              </c:numCache>
            </c:numRef>
          </c:val>
          <c:smooth val="0"/>
          <c:extLst>
            <c:ext xmlns:c16="http://schemas.microsoft.com/office/drawing/2014/chart" uri="{C3380CC4-5D6E-409C-BE32-E72D297353CC}">
              <c16:uniqueId val="{00000001-91BC-4A3E-96E2-4E250187407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5.45</c:v>
                </c:pt>
                <c:pt idx="1">
                  <c:v>5.32</c:v>
                </c:pt>
                <c:pt idx="2">
                  <c:v>5.76</c:v>
                </c:pt>
                <c:pt idx="3">
                  <c:v>7.52</c:v>
                </c:pt>
                <c:pt idx="4">
                  <c:v>8.77</c:v>
                </c:pt>
              </c:numCache>
            </c:numRef>
          </c:val>
          <c:extLst>
            <c:ext xmlns:c16="http://schemas.microsoft.com/office/drawing/2014/chart" uri="{C3380CC4-5D6E-409C-BE32-E72D297353CC}">
              <c16:uniqueId val="{00000000-B874-459A-B43B-AF9155B677E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33.24</c:v>
                </c:pt>
                <c:pt idx="1">
                  <c:v>33.950000000000003</c:v>
                </c:pt>
                <c:pt idx="2">
                  <c:v>36.26</c:v>
                </c:pt>
                <c:pt idx="3">
                  <c:v>36.340000000000003</c:v>
                </c:pt>
                <c:pt idx="4">
                  <c:v>38.619999999999997</c:v>
                </c:pt>
              </c:numCache>
            </c:numRef>
          </c:val>
          <c:extLst>
            <c:ext xmlns:c16="http://schemas.microsoft.com/office/drawing/2014/chart" uri="{C3380CC4-5D6E-409C-BE32-E72D297353CC}">
              <c16:uniqueId val="{00000001-B874-459A-B43B-AF9155B677E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-5.18</c:v>
                </c:pt>
                <c:pt idx="1">
                  <c:v>-2.13</c:v>
                </c:pt>
                <c:pt idx="2">
                  <c:v>0.5</c:v>
                </c:pt>
                <c:pt idx="3">
                  <c:v>-0.03</c:v>
                </c:pt>
                <c:pt idx="4">
                  <c:v>1.54</c:v>
                </c:pt>
              </c:numCache>
            </c:numRef>
          </c:val>
          <c:smooth val="0"/>
          <c:extLst>
            <c:ext xmlns:c16="http://schemas.microsoft.com/office/drawing/2014/chart" uri="{C3380CC4-5D6E-409C-BE32-E72D297353CC}">
              <c16:uniqueId val="{00000002-B874-459A-B43B-AF9155B677E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0.05</c:v>
                </c:pt>
                <c:pt idx="2">
                  <c:v>#N/A</c:v>
                </c:pt>
                <c:pt idx="3">
                  <c:v>0.05</c:v>
                </c:pt>
                <c:pt idx="4">
                  <c:v>#N/A</c:v>
                </c:pt>
                <c:pt idx="5">
                  <c:v>0.27</c:v>
                </c:pt>
                <c:pt idx="6">
                  <c:v>0</c:v>
                </c:pt>
                <c:pt idx="7">
                  <c:v>0</c:v>
                </c:pt>
                <c:pt idx="8">
                  <c:v>0</c:v>
                </c:pt>
                <c:pt idx="9">
                  <c:v>0</c:v>
                </c:pt>
              </c:numCache>
            </c:numRef>
          </c:val>
          <c:extLst>
            <c:ext xmlns:c16="http://schemas.microsoft.com/office/drawing/2014/chart" uri="{C3380CC4-5D6E-409C-BE32-E72D297353CC}">
              <c16:uniqueId val="{00000000-19AE-4C09-8951-D1A7BFFF922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9AE-4C09-8951-D1A7BFFF9225}"/>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0.02</c:v>
                </c:pt>
                <c:pt idx="2">
                  <c:v>#N/A</c:v>
                </c:pt>
                <c:pt idx="3">
                  <c:v>0.02</c:v>
                </c:pt>
                <c:pt idx="4">
                  <c:v>#N/A</c:v>
                </c:pt>
                <c:pt idx="5">
                  <c:v>0.02</c:v>
                </c:pt>
                <c:pt idx="6">
                  <c:v>#N/A</c:v>
                </c:pt>
                <c:pt idx="7">
                  <c:v>0.02</c:v>
                </c:pt>
                <c:pt idx="8">
                  <c:v>#N/A</c:v>
                </c:pt>
                <c:pt idx="9">
                  <c:v>0.01</c:v>
                </c:pt>
              </c:numCache>
            </c:numRef>
          </c:val>
          <c:extLst>
            <c:ext xmlns:c16="http://schemas.microsoft.com/office/drawing/2014/chart" uri="{C3380CC4-5D6E-409C-BE32-E72D297353CC}">
              <c16:uniqueId val="{00000002-19AE-4C09-8951-D1A7BFFF9225}"/>
            </c:ext>
          </c:extLst>
        </c:ser>
        <c:ser>
          <c:idx val="3"/>
          <c:order val="3"/>
          <c:tx>
            <c:strRef>
              <c:f>データシート!$A$30</c:f>
              <c:strCache>
                <c:ptCount val="1"/>
                <c:pt idx="0">
                  <c:v>介護サービス事業会計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0.2</c:v>
                </c:pt>
                <c:pt idx="2">
                  <c:v>#N/A</c:v>
                </c:pt>
                <c:pt idx="3">
                  <c:v>0.19</c:v>
                </c:pt>
                <c:pt idx="4">
                  <c:v>#N/A</c:v>
                </c:pt>
                <c:pt idx="5">
                  <c:v>0.15</c:v>
                </c:pt>
                <c:pt idx="6">
                  <c:v>#N/A</c:v>
                </c:pt>
                <c:pt idx="7">
                  <c:v>0.09</c:v>
                </c:pt>
                <c:pt idx="8">
                  <c:v>#N/A</c:v>
                </c:pt>
                <c:pt idx="9">
                  <c:v>0.04</c:v>
                </c:pt>
              </c:numCache>
            </c:numRef>
          </c:val>
          <c:extLst>
            <c:ext xmlns:c16="http://schemas.microsoft.com/office/drawing/2014/chart" uri="{C3380CC4-5D6E-409C-BE32-E72D297353CC}">
              <c16:uniqueId val="{00000003-19AE-4C09-8951-D1A7BFFF9225}"/>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0.14000000000000001</c:v>
                </c:pt>
                <c:pt idx="2">
                  <c:v>#N/A</c:v>
                </c:pt>
                <c:pt idx="3">
                  <c:v>0.82</c:v>
                </c:pt>
                <c:pt idx="4">
                  <c:v>#N/A</c:v>
                </c:pt>
                <c:pt idx="5">
                  <c:v>1.5</c:v>
                </c:pt>
                <c:pt idx="6">
                  <c:v>#N/A</c:v>
                </c:pt>
                <c:pt idx="7">
                  <c:v>1.22</c:v>
                </c:pt>
                <c:pt idx="8">
                  <c:v>#N/A</c:v>
                </c:pt>
                <c:pt idx="9">
                  <c:v>0.13</c:v>
                </c:pt>
              </c:numCache>
            </c:numRef>
          </c:val>
          <c:extLst>
            <c:ext xmlns:c16="http://schemas.microsoft.com/office/drawing/2014/chart" uri="{C3380CC4-5D6E-409C-BE32-E72D297353CC}">
              <c16:uniqueId val="{00000004-19AE-4C09-8951-D1A7BFFF9225}"/>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0</c:v>
                </c:pt>
                <c:pt idx="1">
                  <c:v>0</c:v>
                </c:pt>
                <c:pt idx="2">
                  <c:v>0</c:v>
                </c:pt>
                <c:pt idx="3">
                  <c:v>0</c:v>
                </c:pt>
                <c:pt idx="4">
                  <c:v>0</c:v>
                </c:pt>
                <c:pt idx="5">
                  <c:v>0</c:v>
                </c:pt>
                <c:pt idx="6">
                  <c:v>#N/A</c:v>
                </c:pt>
                <c:pt idx="7">
                  <c:v>0.59</c:v>
                </c:pt>
                <c:pt idx="8">
                  <c:v>#N/A</c:v>
                </c:pt>
                <c:pt idx="9">
                  <c:v>1</c:v>
                </c:pt>
              </c:numCache>
            </c:numRef>
          </c:val>
          <c:extLst>
            <c:ext xmlns:c16="http://schemas.microsoft.com/office/drawing/2014/chart" uri="{C3380CC4-5D6E-409C-BE32-E72D297353CC}">
              <c16:uniqueId val="{00000005-19AE-4C09-8951-D1A7BFFF9225}"/>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0.86</c:v>
                </c:pt>
                <c:pt idx="2">
                  <c:v>#N/A</c:v>
                </c:pt>
                <c:pt idx="3">
                  <c:v>0.6</c:v>
                </c:pt>
                <c:pt idx="4">
                  <c:v>#N/A</c:v>
                </c:pt>
                <c:pt idx="5">
                  <c:v>0.27</c:v>
                </c:pt>
                <c:pt idx="6">
                  <c:v>#N/A</c:v>
                </c:pt>
                <c:pt idx="7">
                  <c:v>1.44</c:v>
                </c:pt>
                <c:pt idx="8">
                  <c:v>#N/A</c:v>
                </c:pt>
                <c:pt idx="9">
                  <c:v>1.27</c:v>
                </c:pt>
              </c:numCache>
            </c:numRef>
          </c:val>
          <c:extLst>
            <c:ext xmlns:c16="http://schemas.microsoft.com/office/drawing/2014/chart" uri="{C3380CC4-5D6E-409C-BE32-E72D297353CC}">
              <c16:uniqueId val="{00000006-19AE-4C09-8951-D1A7BFFF9225}"/>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2.2200000000000002</c:v>
                </c:pt>
                <c:pt idx="2">
                  <c:v>#N/A</c:v>
                </c:pt>
                <c:pt idx="3">
                  <c:v>2.14</c:v>
                </c:pt>
                <c:pt idx="4">
                  <c:v>#N/A</c:v>
                </c:pt>
                <c:pt idx="5">
                  <c:v>2.21</c:v>
                </c:pt>
                <c:pt idx="6">
                  <c:v>#N/A</c:v>
                </c:pt>
                <c:pt idx="7">
                  <c:v>3.26</c:v>
                </c:pt>
                <c:pt idx="8">
                  <c:v>#N/A</c:v>
                </c:pt>
                <c:pt idx="9">
                  <c:v>4.6399999999999997</c:v>
                </c:pt>
              </c:numCache>
            </c:numRef>
          </c:val>
          <c:extLst>
            <c:ext xmlns:c16="http://schemas.microsoft.com/office/drawing/2014/chart" uri="{C3380CC4-5D6E-409C-BE32-E72D297353CC}">
              <c16:uniqueId val="{00000007-19AE-4C09-8951-D1A7BFFF922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5.44</c:v>
                </c:pt>
                <c:pt idx="2">
                  <c:v>#N/A</c:v>
                </c:pt>
                <c:pt idx="3">
                  <c:v>5.29</c:v>
                </c:pt>
                <c:pt idx="4">
                  <c:v>#N/A</c:v>
                </c:pt>
                <c:pt idx="5">
                  <c:v>5.75</c:v>
                </c:pt>
                <c:pt idx="6">
                  <c:v>#N/A</c:v>
                </c:pt>
                <c:pt idx="7">
                  <c:v>7.52</c:v>
                </c:pt>
                <c:pt idx="8">
                  <c:v>#N/A</c:v>
                </c:pt>
                <c:pt idx="9">
                  <c:v>8.76</c:v>
                </c:pt>
              </c:numCache>
            </c:numRef>
          </c:val>
          <c:extLst>
            <c:ext xmlns:c16="http://schemas.microsoft.com/office/drawing/2014/chart" uri="{C3380CC4-5D6E-409C-BE32-E72D297353CC}">
              <c16:uniqueId val="{00000008-19AE-4C09-8951-D1A7BFFF9225}"/>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14.46</c:v>
                </c:pt>
                <c:pt idx="2">
                  <c:v>#N/A</c:v>
                </c:pt>
                <c:pt idx="3">
                  <c:v>14.08</c:v>
                </c:pt>
                <c:pt idx="4">
                  <c:v>#N/A</c:v>
                </c:pt>
                <c:pt idx="5">
                  <c:v>14.14</c:v>
                </c:pt>
                <c:pt idx="6">
                  <c:v>#N/A</c:v>
                </c:pt>
                <c:pt idx="7">
                  <c:v>12.94</c:v>
                </c:pt>
                <c:pt idx="8">
                  <c:v>#N/A</c:v>
                </c:pt>
                <c:pt idx="9">
                  <c:v>11.95</c:v>
                </c:pt>
              </c:numCache>
            </c:numRef>
          </c:val>
          <c:extLst>
            <c:ext xmlns:c16="http://schemas.microsoft.com/office/drawing/2014/chart" uri="{C3380CC4-5D6E-409C-BE32-E72D297353CC}">
              <c16:uniqueId val="{00000009-19AE-4C09-8951-D1A7BFFF922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2605</c:v>
                </c:pt>
                <c:pt idx="5">
                  <c:v>2563</c:v>
                </c:pt>
                <c:pt idx="8">
                  <c:v>2520</c:v>
                </c:pt>
                <c:pt idx="11">
                  <c:v>2476</c:v>
                </c:pt>
                <c:pt idx="14">
                  <c:v>2430</c:v>
                </c:pt>
              </c:numCache>
            </c:numRef>
          </c:val>
          <c:extLst>
            <c:ext xmlns:c16="http://schemas.microsoft.com/office/drawing/2014/chart" uri="{C3380CC4-5D6E-409C-BE32-E72D297353CC}">
              <c16:uniqueId val="{00000000-C99C-4A5B-8B41-3E46D867F5B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99C-4A5B-8B41-3E46D867F5B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2</c:v>
                </c:pt>
                <c:pt idx="3">
                  <c:v>1</c:v>
                </c:pt>
                <c:pt idx="6">
                  <c:v>1</c:v>
                </c:pt>
                <c:pt idx="9">
                  <c:v>1</c:v>
                </c:pt>
                <c:pt idx="12">
                  <c:v>1</c:v>
                </c:pt>
              </c:numCache>
            </c:numRef>
          </c:val>
          <c:extLst>
            <c:ext xmlns:c16="http://schemas.microsoft.com/office/drawing/2014/chart" uri="{C3380CC4-5D6E-409C-BE32-E72D297353CC}">
              <c16:uniqueId val="{00000002-C99C-4A5B-8B41-3E46D867F5B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36</c:v>
                </c:pt>
                <c:pt idx="3">
                  <c:v>42</c:v>
                </c:pt>
                <c:pt idx="6">
                  <c:v>43</c:v>
                </c:pt>
                <c:pt idx="9">
                  <c:v>50</c:v>
                </c:pt>
                <c:pt idx="12">
                  <c:v>51</c:v>
                </c:pt>
              </c:numCache>
            </c:numRef>
          </c:val>
          <c:extLst>
            <c:ext xmlns:c16="http://schemas.microsoft.com/office/drawing/2014/chart" uri="{C3380CC4-5D6E-409C-BE32-E72D297353CC}">
              <c16:uniqueId val="{00000003-C99C-4A5B-8B41-3E46D867F5B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596</c:v>
                </c:pt>
                <c:pt idx="3">
                  <c:v>607</c:v>
                </c:pt>
                <c:pt idx="6">
                  <c:v>597</c:v>
                </c:pt>
                <c:pt idx="9">
                  <c:v>576</c:v>
                </c:pt>
                <c:pt idx="12">
                  <c:v>552</c:v>
                </c:pt>
              </c:numCache>
            </c:numRef>
          </c:val>
          <c:extLst>
            <c:ext xmlns:c16="http://schemas.microsoft.com/office/drawing/2014/chart" uri="{C3380CC4-5D6E-409C-BE32-E72D297353CC}">
              <c16:uniqueId val="{00000004-C99C-4A5B-8B41-3E46D867F5B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99C-4A5B-8B41-3E46D867F5B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99C-4A5B-8B41-3E46D867F5B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2986</c:v>
                </c:pt>
                <c:pt idx="3">
                  <c:v>2967</c:v>
                </c:pt>
                <c:pt idx="6">
                  <c:v>3011</c:v>
                </c:pt>
                <c:pt idx="9">
                  <c:v>2935</c:v>
                </c:pt>
                <c:pt idx="12">
                  <c:v>2861</c:v>
                </c:pt>
              </c:numCache>
            </c:numRef>
          </c:val>
          <c:extLst>
            <c:ext xmlns:c16="http://schemas.microsoft.com/office/drawing/2014/chart" uri="{C3380CC4-5D6E-409C-BE32-E72D297353CC}">
              <c16:uniqueId val="{00000007-C99C-4A5B-8B41-3E46D867F5B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1015</c:v>
                </c:pt>
                <c:pt idx="2">
                  <c:v>#N/A</c:v>
                </c:pt>
                <c:pt idx="3">
                  <c:v>#N/A</c:v>
                </c:pt>
                <c:pt idx="4">
                  <c:v>1054</c:v>
                </c:pt>
                <c:pt idx="5">
                  <c:v>#N/A</c:v>
                </c:pt>
                <c:pt idx="6">
                  <c:v>#N/A</c:v>
                </c:pt>
                <c:pt idx="7">
                  <c:v>1132</c:v>
                </c:pt>
                <c:pt idx="8">
                  <c:v>#N/A</c:v>
                </c:pt>
                <c:pt idx="9">
                  <c:v>#N/A</c:v>
                </c:pt>
                <c:pt idx="10">
                  <c:v>1086</c:v>
                </c:pt>
                <c:pt idx="11">
                  <c:v>#N/A</c:v>
                </c:pt>
                <c:pt idx="12">
                  <c:v>#N/A</c:v>
                </c:pt>
                <c:pt idx="13">
                  <c:v>1035</c:v>
                </c:pt>
                <c:pt idx="14">
                  <c:v>#N/A</c:v>
                </c:pt>
              </c:numCache>
            </c:numRef>
          </c:val>
          <c:smooth val="0"/>
          <c:extLst>
            <c:ext xmlns:c16="http://schemas.microsoft.com/office/drawing/2014/chart" uri="{C3380CC4-5D6E-409C-BE32-E72D297353CC}">
              <c16:uniqueId val="{00000008-C99C-4A5B-8B41-3E46D867F5B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24049</c:v>
                </c:pt>
                <c:pt idx="5">
                  <c:v>23479</c:v>
                </c:pt>
                <c:pt idx="8">
                  <c:v>22433</c:v>
                </c:pt>
                <c:pt idx="11">
                  <c:v>21428</c:v>
                </c:pt>
                <c:pt idx="14">
                  <c:v>20513</c:v>
                </c:pt>
              </c:numCache>
            </c:numRef>
          </c:val>
          <c:extLst>
            <c:ext xmlns:c16="http://schemas.microsoft.com/office/drawing/2014/chart" uri="{C3380CC4-5D6E-409C-BE32-E72D297353CC}">
              <c16:uniqueId val="{00000000-916D-4DEB-92EF-85AF9DE6DB9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2907</c:v>
                </c:pt>
                <c:pt idx="5">
                  <c:v>2600</c:v>
                </c:pt>
                <c:pt idx="8">
                  <c:v>2322</c:v>
                </c:pt>
                <c:pt idx="11">
                  <c:v>1997</c:v>
                </c:pt>
                <c:pt idx="14">
                  <c:v>1861</c:v>
                </c:pt>
              </c:numCache>
            </c:numRef>
          </c:val>
          <c:extLst>
            <c:ext xmlns:c16="http://schemas.microsoft.com/office/drawing/2014/chart" uri="{C3380CC4-5D6E-409C-BE32-E72D297353CC}">
              <c16:uniqueId val="{00000001-916D-4DEB-92EF-85AF9DE6DB9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7263</c:v>
                </c:pt>
                <c:pt idx="5">
                  <c:v>7493</c:v>
                </c:pt>
                <c:pt idx="8">
                  <c:v>7928</c:v>
                </c:pt>
                <c:pt idx="11">
                  <c:v>8276</c:v>
                </c:pt>
                <c:pt idx="14">
                  <c:v>9805</c:v>
                </c:pt>
              </c:numCache>
            </c:numRef>
          </c:val>
          <c:extLst>
            <c:ext xmlns:c16="http://schemas.microsoft.com/office/drawing/2014/chart" uri="{C3380CC4-5D6E-409C-BE32-E72D297353CC}">
              <c16:uniqueId val="{00000002-916D-4DEB-92EF-85AF9DE6DB9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16D-4DEB-92EF-85AF9DE6DB9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16D-4DEB-92EF-85AF9DE6DB9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451</c:v>
                </c:pt>
                <c:pt idx="3">
                  <c:v>252</c:v>
                </c:pt>
                <c:pt idx="6">
                  <c:v>258</c:v>
                </c:pt>
                <c:pt idx="9">
                  <c:v>262</c:v>
                </c:pt>
                <c:pt idx="12">
                  <c:v>252</c:v>
                </c:pt>
              </c:numCache>
            </c:numRef>
          </c:val>
          <c:extLst>
            <c:ext xmlns:c16="http://schemas.microsoft.com/office/drawing/2014/chart" uri="{C3380CC4-5D6E-409C-BE32-E72D297353CC}">
              <c16:uniqueId val="{00000005-916D-4DEB-92EF-85AF9DE6DB9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3065</c:v>
                </c:pt>
                <c:pt idx="3">
                  <c:v>2935</c:v>
                </c:pt>
                <c:pt idx="6">
                  <c:v>2923</c:v>
                </c:pt>
                <c:pt idx="9">
                  <c:v>2825</c:v>
                </c:pt>
                <c:pt idx="12">
                  <c:v>2832</c:v>
                </c:pt>
              </c:numCache>
            </c:numRef>
          </c:val>
          <c:extLst>
            <c:ext xmlns:c16="http://schemas.microsoft.com/office/drawing/2014/chart" uri="{C3380CC4-5D6E-409C-BE32-E72D297353CC}">
              <c16:uniqueId val="{00000006-916D-4DEB-92EF-85AF9DE6DB9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286</c:v>
                </c:pt>
                <c:pt idx="3">
                  <c:v>272</c:v>
                </c:pt>
                <c:pt idx="6">
                  <c:v>248</c:v>
                </c:pt>
                <c:pt idx="9">
                  <c:v>246</c:v>
                </c:pt>
                <c:pt idx="12">
                  <c:v>205</c:v>
                </c:pt>
              </c:numCache>
            </c:numRef>
          </c:val>
          <c:extLst>
            <c:ext xmlns:c16="http://schemas.microsoft.com/office/drawing/2014/chart" uri="{C3380CC4-5D6E-409C-BE32-E72D297353CC}">
              <c16:uniqueId val="{00000007-916D-4DEB-92EF-85AF9DE6DB9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6746</c:v>
                </c:pt>
                <c:pt idx="3">
                  <c:v>6575</c:v>
                </c:pt>
                <c:pt idx="6">
                  <c:v>6283</c:v>
                </c:pt>
                <c:pt idx="9">
                  <c:v>5794</c:v>
                </c:pt>
                <c:pt idx="12">
                  <c:v>5660</c:v>
                </c:pt>
              </c:numCache>
            </c:numRef>
          </c:val>
          <c:extLst>
            <c:ext xmlns:c16="http://schemas.microsoft.com/office/drawing/2014/chart" uri="{C3380CC4-5D6E-409C-BE32-E72D297353CC}">
              <c16:uniqueId val="{00000008-916D-4DEB-92EF-85AF9DE6DB9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104</c:v>
                </c:pt>
                <c:pt idx="3">
                  <c:v>103</c:v>
                </c:pt>
                <c:pt idx="6">
                  <c:v>88</c:v>
                </c:pt>
                <c:pt idx="9">
                  <c:v>87</c:v>
                </c:pt>
                <c:pt idx="12">
                  <c:v>86</c:v>
                </c:pt>
              </c:numCache>
            </c:numRef>
          </c:val>
          <c:extLst>
            <c:ext xmlns:c16="http://schemas.microsoft.com/office/drawing/2014/chart" uri="{C3380CC4-5D6E-409C-BE32-E72D297353CC}">
              <c16:uniqueId val="{00000009-916D-4DEB-92EF-85AF9DE6DB9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25492</c:v>
                </c:pt>
                <c:pt idx="3">
                  <c:v>24792</c:v>
                </c:pt>
                <c:pt idx="6">
                  <c:v>23214</c:v>
                </c:pt>
                <c:pt idx="9">
                  <c:v>21703</c:v>
                </c:pt>
                <c:pt idx="12">
                  <c:v>20629</c:v>
                </c:pt>
              </c:numCache>
            </c:numRef>
          </c:val>
          <c:extLst>
            <c:ext xmlns:c16="http://schemas.microsoft.com/office/drawing/2014/chart" uri="{C3380CC4-5D6E-409C-BE32-E72D297353CC}">
              <c16:uniqueId val="{0000000A-916D-4DEB-92EF-85AF9DE6DB9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1924</c:v>
                </c:pt>
                <c:pt idx="2">
                  <c:v>#N/A</c:v>
                </c:pt>
                <c:pt idx="3">
                  <c:v>#N/A</c:v>
                </c:pt>
                <c:pt idx="4">
                  <c:v>1357</c:v>
                </c:pt>
                <c:pt idx="5">
                  <c:v>#N/A</c:v>
                </c:pt>
                <c:pt idx="6">
                  <c:v>#N/A</c:v>
                </c:pt>
                <c:pt idx="7">
                  <c:v>331</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916D-4DEB-92EF-85AF9DE6DB9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5509</c:v>
                </c:pt>
                <c:pt idx="1">
                  <c:v>5650</c:v>
                </c:pt>
                <c:pt idx="2">
                  <c:v>6241</c:v>
                </c:pt>
              </c:numCache>
            </c:numRef>
          </c:val>
          <c:extLst>
            <c:ext xmlns:c16="http://schemas.microsoft.com/office/drawing/2014/chart" uri="{C3380CC4-5D6E-409C-BE32-E72D297353CC}">
              <c16:uniqueId val="{00000000-1568-4136-8151-1868C414ABA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538</c:v>
                </c:pt>
                <c:pt idx="1">
                  <c:v>538</c:v>
                </c:pt>
                <c:pt idx="2">
                  <c:v>882</c:v>
                </c:pt>
              </c:numCache>
            </c:numRef>
          </c:val>
          <c:extLst>
            <c:ext xmlns:c16="http://schemas.microsoft.com/office/drawing/2014/chart" uri="{C3380CC4-5D6E-409C-BE32-E72D297353CC}">
              <c16:uniqueId val="{00000001-1568-4136-8151-1868C414ABA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3066</c:v>
                </c:pt>
                <c:pt idx="1">
                  <c:v>3203</c:v>
                </c:pt>
                <c:pt idx="2">
                  <c:v>3466</c:v>
                </c:pt>
              </c:numCache>
            </c:numRef>
          </c:val>
          <c:extLst>
            <c:ext xmlns:c16="http://schemas.microsoft.com/office/drawing/2014/chart" uri="{C3380CC4-5D6E-409C-BE32-E72D297353CC}">
              <c16:uniqueId val="{00000002-1568-4136-8151-1868C414ABA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{52D42168-0323-435C-9733-892B60D2A8BD}</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E302-45F6-8474-3DC7A46E58F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{3EA911DD-6060-4739-B195-CC1C9C5CB3DA}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302-45F6-8474-3DC7A46E58F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{F09B5029-880C-4382-82E2-20D46091B686}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302-45F6-8474-3DC7A46E58F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{C4387561-ABDF-4E58-BF85-E658A03AD425}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302-45F6-8474-3DC7A46E58F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{7605F20C-0132-46F1-9E05-2C429A9B8A5D}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302-45F6-8474-3DC7A46E58F7}"/>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{E6140079-6C80-437D-AC85-12526AD4FE42}</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E302-45F6-8474-3DC7A46E58F7}"/>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{1BE3DC7E-858A-4ADC-B7B5-C06CB87446A7}</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E302-45F6-8474-3DC7A46E58F7}"/>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{9502F5F0-83F1-4198-8FB3-963D4D183407}</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E302-45F6-8474-3DC7A46E58F7}"/>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{6F57CD55-7982-4009-91FB-F9D9AFE4B74F}</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E302-45F6-8474-3DC7A46E58F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52.7</c:v>
                </c:pt>
                <c:pt idx="8">
                  <c:v>53.6</c:v>
                </c:pt>
                <c:pt idx="16">
                  <c:v>55.4</c:v>
                </c:pt>
                <c:pt idx="24">
                  <c:v>56.8</c:v>
                </c:pt>
                <c:pt idx="32">
                  <c:v>58</c:v>
                </c:pt>
              </c:numCache>
            </c:numRef>
          </c:xVal>
          <c:yVal>
            <c:numRef>
              <c:f>公会計指標分析・財政指標組合せ分析表!$BP$51:$DC$51</c:f>
              <c:numCache>
                <c:formatCode>#,##0.0;"▲ "#,##0.0</c:formatCode>
                <c:ptCount val="40"/>
                <c:pt idx="0">
                  <c:v>15.1</c:v>
                </c:pt>
                <c:pt idx="8">
                  <c:v>10.6</c:v>
                </c:pt>
                <c:pt idx="16">
                  <c:v>2.5</c:v>
                </c:pt>
              </c:numCache>
            </c:numRef>
          </c:yVal>
          <c:smooth val="0"/>
          <c:extLst>
            <c:ext xmlns:c16="http://schemas.microsoft.com/office/drawing/2014/chart" uri="{C3380CC4-5D6E-409C-BE32-E72D297353CC}">
              <c16:uniqueId val="{00000009-E302-45F6-8474-3DC7A46E58F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{A28C45F1-F2BF-4E13-9461-1A0873D3E8FB}</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E302-45F6-8474-3DC7A46E58F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{663DDA0C-31B3-4D5B-8DE8-D3F548340906}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302-45F6-8474-3DC7A46E58F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{E51A2DBC-B1BD-4733-A395-CCE92206B607}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302-45F6-8474-3DC7A46E58F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{F0DC7273-A5B5-4A5B-B908-607CEBB454FF}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302-45F6-8474-3DC7A46E58F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{DDFF814B-AECF-4538-8B65-A736A4B6DF50}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302-45F6-8474-3DC7A46E58F7}"/>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{ED3A9F9F-ED03-4DA4-BD34-497B88503A97}</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E302-45F6-8474-3DC7A46E58F7}"/>
                </c:ext>
              </c:extLst>
            </c:dLbl>
            <c:dLbl>
              <c:idx val="16"/>
              <c:layout>
                <c:manualLayout>
                  <c:x val="-2.2066898618221469E-2"/>
                  <c:y val="-6.4739042105865174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{1CF48747-C61C-4624-9374-A5057796DD6C}</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E302-45F6-8474-3DC7A46E58F7}"/>
                </c:ext>
              </c:extLst>
            </c:dLbl>
            <c:dLbl>
              <c:idx val="24"/>
              <c:layout>
                <c:manualLayout>
                  <c:x val="-4.1964602682246888E-2"/>
                  <c:y val="-6.4739042105865174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{F907D3C0-EFBD-4126-B065-142958D20F0A}</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E302-45F6-8474-3DC7A46E58F7}"/>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{2C9FF4A6-5AAB-4936-A77B-8F86AED902AA}</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E302-45F6-8474-3DC7A46E58F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58.4</c:v>
                </c:pt>
                <c:pt idx="8">
                  <c:v>59.7</c:v>
                </c:pt>
                <c:pt idx="16">
                  <c:v>60.9</c:v>
                </c:pt>
                <c:pt idx="24">
                  <c:v>61</c:v>
                </c:pt>
                <c:pt idx="32">
                  <c:v>62.4</c:v>
                </c:pt>
              </c:numCache>
            </c:numRef>
          </c:xVal>
          <c:yVal>
            <c:numRef>
              <c:f>公会計指標分析・財政指標組合せ分析表!$BP$55:$DC$55</c:f>
              <c:numCache>
                <c:formatCode>#,##0.0;"▲ "#,##0.0</c:formatCode>
                <c:ptCount val="40"/>
                <c:pt idx="0">
                  <c:v>31.3</c:v>
                </c:pt>
                <c:pt idx="8">
                  <c:v>25.3</c:v>
                </c:pt>
                <c:pt idx="16">
                  <c:v>25.5</c:v>
                </c:pt>
                <c:pt idx="24">
                  <c:v>25.1</c:v>
                </c:pt>
                <c:pt idx="32">
                  <c:v>18</c:v>
                </c:pt>
              </c:numCache>
            </c:numRef>
          </c:yVal>
          <c:smooth val="0"/>
          <c:extLst>
            <c:ext xmlns:c16="http://schemas.microsoft.com/office/drawing/2014/chart" uri="{C3380CC4-5D6E-409C-BE32-E72D297353CC}">
              <c16:uniqueId val="{00000013-E302-45F6-8474-3DC7A46E58F7}"/>
            </c:ext>
          </c:extLst>
        </c:ser>
        <c:dLbls>
          <c:showLegendKey val="0"/>
          <c:showVal val="1"/>
          <c:showCatName val="0"/>
          <c:showSerName val="0"/>
          <c:showPercent val="0"/>
          <c:showBubbleSize val="0"/>
        </c:dLbls>
        <c:axId val="46179840"/>
        <c:axId val="46181760"/>
      </c:scatterChart>
      <c:valAx>
        <c:axId val="46179840"/>
        <c:scaling>
          <c:orientation val="maxMin"/>
          <c:max val="63"/>
          <c:min val="51"/>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{AA9B7C3B-A308-42B7-A6A4-53D171E9AC55}</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4FCF-406E-A105-63DCB954B94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{58983079-FCF3-401D-84AB-6278DDBB1D78}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FCF-406E-A105-63DCB954B94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{0DE5B6C6-03F0-4CD1-B04E-3F4E151E1AA4}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FCF-406E-A105-63DCB954B94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{EF771B1A-69EA-426A-92B4-5B283667F403}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FCF-406E-A105-63DCB954B94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{FF8DBD0A-C629-4DAB-80BA-C30FF1DA04CF}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FCF-406E-A105-63DCB954B943}"/>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{8E1E9D58-4B21-47C5-B049-2AAF361BDE33}</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4FCF-406E-A105-63DCB954B943}"/>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{7C149372-6C9B-47F5-B9D8-13109BD93A35}</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4FCF-406E-A105-63DCB954B943}"/>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{22FC65CC-0811-427B-A373-92091BD83E53}</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4FCF-406E-A105-63DCB954B943}"/>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{61C6EA30-32F7-4B08-8DE9-E4CD404AACC4}</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4FCF-406E-A105-63DCB954B94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c:v>
                </c:pt>
                <c:pt idx="8">
                  <c:v>8.1999999999999993</c:v>
                </c:pt>
                <c:pt idx="16">
                  <c:v>8.3000000000000007</c:v>
                </c:pt>
                <c:pt idx="24">
                  <c:v>8.4</c:v>
                </c:pt>
                <c:pt idx="32">
                  <c:v>8.1</c:v>
                </c:pt>
              </c:numCache>
            </c:numRef>
          </c:xVal>
          <c:yVal>
            <c:numRef>
              <c:f>公会計指標分析・財政指標組合せ分析表!$BP$73:$DC$73</c:f>
              <c:numCache>
                <c:formatCode>#,##0.0;"▲ "#,##0.0</c:formatCode>
                <c:ptCount val="40"/>
                <c:pt idx="0">
                  <c:v>15.1</c:v>
                </c:pt>
                <c:pt idx="8">
                  <c:v>10.6</c:v>
                </c:pt>
                <c:pt idx="16">
                  <c:v>2.5</c:v>
                </c:pt>
              </c:numCache>
            </c:numRef>
          </c:yVal>
          <c:smooth val="0"/>
          <c:extLst>
            <c:ext xmlns:c16="http://schemas.microsoft.com/office/drawing/2014/chart" uri="{C3380CC4-5D6E-409C-BE32-E72D297353CC}">
              <c16:uniqueId val="{00000009-4FCF-406E-A105-63DCB954B94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{5A2AF90B-54AA-4DAF-AD35-A3C333187CBF}</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4FCF-406E-A105-63DCB954B94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{2C4FCC03-1403-43C1-908A-B4E92B613734}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FCF-406E-A105-63DCB954B94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{5202125B-AD7A-4692-A6B5-3ECF7ECE082C}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FCF-406E-A105-63DCB954B94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{C58FC712-A025-4D1E-BE77-1EFD549EE2DF}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FCF-406E-A105-63DCB954B94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{126E04A2-74C1-45B1-B789-A946B06163D6}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FCF-406E-A105-63DCB954B943}"/>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{89E4CF0B-CF00-49E3-859B-48678CF47982}</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4FCF-406E-A105-63DCB954B943}"/>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{689289C9-00F4-4B49-86DC-8A955AF84964}</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4FCF-406E-A105-63DCB954B943}"/>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{B3CD4C16-70B4-4DE4-BA50-BA0165E5D9AB}</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4FCF-406E-A105-63DCB954B943}"/>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{55C2CF23-B300-409E-85B5-02CF0605929A}</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4FCF-406E-A105-63DCB954B94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7.2</c:v>
                </c:pt>
                <c:pt idx="8">
                  <c:v>6.9</c:v>
                </c:pt>
                <c:pt idx="16">
                  <c:v>6.6</c:v>
                </c:pt>
                <c:pt idx="24">
                  <c:v>6.4</c:v>
                </c:pt>
                <c:pt idx="32">
                  <c:v>6.6</c:v>
                </c:pt>
              </c:numCache>
            </c:numRef>
          </c:xVal>
          <c:yVal>
            <c:numRef>
              <c:f>公会計指標分析・財政指標組合せ分析表!$BP$77:$DC$77</c:f>
              <c:numCache>
                <c:formatCode>#,##0.0;"▲ "#,##0.0</c:formatCode>
                <c:ptCount val="40"/>
                <c:pt idx="0">
                  <c:v>31.3</c:v>
                </c:pt>
                <c:pt idx="8">
                  <c:v>25.3</c:v>
                </c:pt>
                <c:pt idx="16">
                  <c:v>25.5</c:v>
                </c:pt>
                <c:pt idx="24">
                  <c:v>25.1</c:v>
                </c:pt>
                <c:pt idx="32">
                  <c:v>18</c:v>
                </c:pt>
              </c:numCache>
            </c:numRef>
          </c:yVal>
          <c:smooth val="0"/>
          <c:extLst>
            <c:ext xmlns:c16="http://schemas.microsoft.com/office/drawing/2014/chart" uri="{C3380CC4-5D6E-409C-BE32-E72D297353CC}">
              <c16:uniqueId val="{00000013-4FCF-406E-A105-63DCB954B943}"/>
            </c:ext>
          </c:extLst>
        </c:ser>
        <c:dLbls>
          <c:showLegendKey val="0"/>
          <c:showVal val="1"/>
          <c:showCatName val="0"/>
          <c:showSerName val="0"/>
          <c:showPercent val="0"/>
          <c:showBubbleSize val="0"/>
        </c:dLbls>
        <c:axId val="84219776"/>
        <c:axId val="84234240"/>
      </c:scatterChart>
      <c:valAx>
        <c:axId val="84219776"/>
        <c:scaling>
          <c:orientation val="maxMin"/>
          <c:max val="9"/>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群馬県安中市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56,078
55,418
276.31
27,701,808
26,174,677
1,416,928
16,161,365
20,629,089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基準財政収入額は、内訳として固定資産税が増加したが、個人市民税・法人市民税は減少し、全体でも</a:t>
          </a:r>
          <a:r>
            <a:rPr kumimoji="1" lang="en-US" altLang="ja-JP" sz="1200">
              <a:latin typeface="ＭＳ Ｐゴシック" panose="020B0600070205080204" pitchFamily="50" charset="-128"/>
              <a:ea typeface="ＭＳ Ｐゴシック" panose="020B0600070205080204" pitchFamily="50" charset="-128"/>
            </a:rPr>
            <a:t>2.3</a:t>
          </a:r>
          <a:r>
            <a:rPr kumimoji="1" lang="ja-JP" altLang="en-US" sz="1200">
              <a:latin typeface="ＭＳ Ｐゴシック" panose="020B0600070205080204" pitchFamily="50" charset="-128"/>
              <a:ea typeface="ＭＳ Ｐゴシック" panose="020B0600070205080204" pitchFamily="50" charset="-128"/>
            </a:rPr>
            <a:t>億円減少した。基準財政需要額は</a:t>
          </a:r>
          <a:r>
            <a:rPr kumimoji="1" lang="en-US" altLang="ja-JP" sz="1200">
              <a:latin typeface="ＭＳ Ｐゴシック" panose="020B0600070205080204" pitchFamily="50" charset="-128"/>
              <a:ea typeface="ＭＳ Ｐゴシック" panose="020B0600070205080204" pitchFamily="50" charset="-128"/>
            </a:rPr>
            <a:t>3.6</a:t>
          </a:r>
          <a:r>
            <a:rPr kumimoji="1" lang="ja-JP" altLang="en-US" sz="1200">
              <a:latin typeface="ＭＳ Ｐゴシック" panose="020B0600070205080204" pitchFamily="50" charset="-128"/>
              <a:ea typeface="ＭＳ Ｐゴシック" panose="020B0600070205080204" pitchFamily="50" charset="-128"/>
            </a:rPr>
            <a:t>億円増加した。　　</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収入額が減少し、需要額が増加したことで、単年度の数値は大きく低下（悪化）した（</a:t>
          </a:r>
          <a:r>
            <a:rPr kumimoji="1" lang="en-US" altLang="ja-JP" sz="1200">
              <a:latin typeface="ＭＳ Ｐゴシック" panose="020B0600070205080204" pitchFamily="50" charset="-128"/>
              <a:ea typeface="ＭＳ Ｐゴシック" panose="020B0600070205080204" pitchFamily="50" charset="-128"/>
            </a:rPr>
            <a:t>R2:0.789→R3:0.748</a:t>
          </a:r>
          <a:r>
            <a:rPr kumimoji="1" lang="ja-JP" altLang="en-US" sz="1200">
              <a:latin typeface="ＭＳ Ｐゴシック" panose="020B0600070205080204" pitchFamily="50" charset="-128"/>
              <a:ea typeface="ＭＳ Ｐゴシック" panose="020B0600070205080204" pitchFamily="50" charset="-128"/>
            </a:rPr>
            <a:t>）。これにより、</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か年平均も低下（悪化）したが、類似団体平均は上回っている。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コロナ禍のような時勢の急変にも対応できるように、事業の見直しや適正な定員管理による歳出削減、未利用公有地の処分・活用、ネーミングライツ事業による新たな歳入の確保など更なる財政基盤の強化を進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129117</xdr:rowOff>
    </xdr:from>
    <xdr:to>
      <xdr:col>23</xdr:col>
      <xdr:colOff>133350</xdr:colOff>
      <xdr:row>45</xdr:row>
      <xdr:rowOff>33867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0131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33867</xdr:rowOff>
    </xdr:from>
    <xdr:to>
      <xdr:col>24</xdr:col>
      <xdr:colOff>12700</xdr:colOff>
      <xdr:row>45</xdr:row>
      <xdr:rowOff>33867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44044</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129117</xdr:rowOff>
    </xdr:from>
    <xdr:to>
      <xdr:col>24</xdr:col>
      <xdr:colOff>12700</xdr:colOff>
      <xdr:row>36</xdr:row>
      <xdr:rowOff>129117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103011</xdr:rowOff>
    </xdr:from>
    <xdr:to>
      <xdr:col>23</xdr:col>
      <xdr:colOff>133350</xdr:colOff>
      <xdr:row>41</xdr:row>
      <xdr:rowOff>129822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132461"/>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118127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4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103011</xdr:rowOff>
    </xdr:from>
    <xdr:to>
      <xdr:col>19</xdr:col>
      <xdr:colOff>133350</xdr:colOff>
      <xdr:row>41</xdr:row>
      <xdr:rowOff>116417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13246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105833</xdr:rowOff>
    </xdr:from>
    <xdr:to>
      <xdr:col>19</xdr:col>
      <xdr:colOff>184150</xdr:colOff>
      <xdr:row>42</xdr:row>
      <xdr:rowOff>35983</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20760</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116417</xdr:rowOff>
    </xdr:from>
    <xdr:to>
      <xdr:col>15</xdr:col>
      <xdr:colOff>82550</xdr:colOff>
      <xdr:row>41</xdr:row>
      <xdr:rowOff>116417</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1458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132645</xdr:rowOff>
    </xdr:from>
    <xdr:to>
      <xdr:col>15</xdr:col>
      <xdr:colOff>133350</xdr:colOff>
      <xdr:row>42</xdr:row>
      <xdr:rowOff>62795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47572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116417</xdr:rowOff>
    </xdr:from>
    <xdr:to>
      <xdr:col>11</xdr:col>
      <xdr:colOff>31750</xdr:colOff>
      <xdr:row>41</xdr:row>
      <xdr:rowOff>116417</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1458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119239</xdr:rowOff>
    </xdr:from>
    <xdr:to>
      <xdr:col>11</xdr:col>
      <xdr:colOff>82550</xdr:colOff>
      <xdr:row>42</xdr:row>
      <xdr:rowOff>49389</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34166</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119239</xdr:rowOff>
    </xdr:from>
    <xdr:to>
      <xdr:col>7</xdr:col>
      <xdr:colOff>31750</xdr:colOff>
      <xdr:row>42</xdr:row>
      <xdr:rowOff>49389</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34166</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79022</xdr:rowOff>
    </xdr:from>
    <xdr:to>
      <xdr:col>23</xdr:col>
      <xdr:colOff>184150</xdr:colOff>
      <xdr:row>42</xdr:row>
      <xdr:rowOff>9172</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95549</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953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52211</xdr:rowOff>
    </xdr:from>
    <xdr:to>
      <xdr:col>19</xdr:col>
      <xdr:colOff>184150</xdr:colOff>
      <xdr:row>41</xdr:row>
      <xdr:rowOff>153811</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0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163988</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850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65617</xdr:rowOff>
    </xdr:from>
    <xdr:to>
      <xdr:col>15</xdr:col>
      <xdr:colOff>133350</xdr:colOff>
      <xdr:row>41</xdr:row>
      <xdr:rowOff>167217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65617</xdr:rowOff>
    </xdr:from>
    <xdr:to>
      <xdr:col>11</xdr:col>
      <xdr:colOff>82550</xdr:colOff>
      <xdr:row>41</xdr:row>
      <xdr:rowOff>167217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5944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経常収支比率は、</a:t>
          </a:r>
          <a:r>
            <a:rPr kumimoji="1" lang="en-US" altLang="ja-JP" sz="1200">
              <a:latin typeface="ＭＳ Ｐゴシック" panose="020B0600070205080204" pitchFamily="50" charset="-128"/>
              <a:ea typeface="ＭＳ Ｐゴシック" panose="020B0600070205080204" pitchFamily="50" charset="-128"/>
            </a:rPr>
            <a:t>1.7</a:t>
          </a:r>
          <a:r>
            <a:rPr kumimoji="1" lang="ja-JP" altLang="en-US" sz="1200">
              <a:latin typeface="ＭＳ Ｐゴシック" panose="020B0600070205080204" pitchFamily="50" charset="-128"/>
              <a:ea typeface="ＭＳ Ｐゴシック" panose="020B0600070205080204" pitchFamily="50" charset="-128"/>
            </a:rPr>
            <a:t>ポイント低下（改善）したが、類似団体平均と比較すると</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ポイント上回っている。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歳出では、公立碓氷病院への負担金などにより補助費等の割合が高い。義務的経費である人件費、扶助費、公債費を合計した割合は</a:t>
          </a:r>
          <a:r>
            <a:rPr kumimoji="1" lang="en-US" altLang="ja-JP" sz="1200">
              <a:latin typeface="ＭＳ Ｐゴシック" panose="020B0600070205080204" pitchFamily="50" charset="-128"/>
              <a:ea typeface="ＭＳ Ｐゴシック" panose="020B0600070205080204" pitchFamily="50" charset="-128"/>
            </a:rPr>
            <a:t>51.5%</a:t>
          </a:r>
          <a:r>
            <a:rPr kumimoji="1" lang="ja-JP" altLang="en-US" sz="1200">
              <a:latin typeface="ＭＳ Ｐゴシック" panose="020B0600070205080204" pitchFamily="50" charset="-128"/>
              <a:ea typeface="ＭＳ Ｐゴシック" panose="020B0600070205080204" pitchFamily="50" charset="-128"/>
            </a:rPr>
            <a:t>から</a:t>
          </a:r>
          <a:r>
            <a:rPr kumimoji="1" lang="en-US" altLang="ja-JP" sz="1200">
              <a:latin typeface="ＭＳ Ｐゴシック" panose="020B0600070205080204" pitchFamily="50" charset="-128"/>
              <a:ea typeface="ＭＳ Ｐゴシック" panose="020B0600070205080204" pitchFamily="50" charset="-128"/>
            </a:rPr>
            <a:t>49.1%</a:t>
          </a:r>
          <a:r>
            <a:rPr kumimoji="1" lang="ja-JP" altLang="en-US" sz="1200">
              <a:latin typeface="ＭＳ Ｐゴシック" panose="020B0600070205080204" pitchFamily="50" charset="-128"/>
              <a:ea typeface="ＭＳ Ｐゴシック" panose="020B0600070205080204" pitchFamily="50" charset="-128"/>
            </a:rPr>
            <a:t>に低下しているが、分母の経常一般財源が増加したためで、金額自体は増加している。特に、人件費は年々増加している。歳入では、法人市民税が大幅に減少した。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今回の経常収支比率の改善は実体を伴うものとは言いにくい。引き続き、歳入確保と歳出抑制に努める。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121496</xdr:rowOff>
    </xdr:from>
    <xdr:to>
      <xdr:col>23</xdr:col>
      <xdr:colOff>133350</xdr:colOff>
      <xdr:row>65</xdr:row>
      <xdr:rowOff>101177</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9894146"/>
          <a:ext cx="0" cy="13512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73254</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217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101177</xdr:rowOff>
    </xdr:from>
    <xdr:to>
      <xdr:col>24</xdr:col>
      <xdr:colOff>12700</xdr:colOff>
      <xdr:row>65</xdr:row>
      <xdr:rowOff>101177</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245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36423</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637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121496</xdr:rowOff>
    </xdr:from>
    <xdr:to>
      <xdr:col>24</xdr:col>
      <xdr:colOff>12700</xdr:colOff>
      <xdr:row>57</xdr:row>
      <xdr:rowOff>121496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9894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1694</xdr:rowOff>
    </xdr:from>
    <xdr:to>
      <xdr:col>23</xdr:col>
      <xdr:colOff>133350</xdr:colOff>
      <xdr:row>63</xdr:row>
      <xdr:rowOff>138430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803044"/>
          <a:ext cx="8382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85107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372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68580</xdr:rowOff>
    </xdr:from>
    <xdr:to>
      <xdr:col>23</xdr:col>
      <xdr:colOff>184150</xdr:colOff>
      <xdr:row>61</xdr:row>
      <xdr:rowOff>170180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138430</xdr:rowOff>
    </xdr:from>
    <xdr:to>
      <xdr:col>19</xdr:col>
      <xdr:colOff>133350</xdr:colOff>
      <xdr:row>65</xdr:row>
      <xdr:rowOff>52917</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939780"/>
          <a:ext cx="889000" cy="257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87630</xdr:rowOff>
    </xdr:from>
    <xdr:to>
      <xdr:col>19</xdr:col>
      <xdr:colOff>184150</xdr:colOff>
      <xdr:row>64</xdr:row>
      <xdr:rowOff>17780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27957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65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52917</xdr:rowOff>
    </xdr:from>
    <xdr:to>
      <xdr:col>15</xdr:col>
      <xdr:colOff>82550</xdr:colOff>
      <xdr:row>65</xdr:row>
      <xdr:rowOff>165523</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1197167"/>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103717</xdr:rowOff>
    </xdr:from>
    <xdr:to>
      <xdr:col>15</xdr:col>
      <xdr:colOff>133350</xdr:colOff>
      <xdr:row>64</xdr:row>
      <xdr:rowOff>33867</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44044</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67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165523</xdr:rowOff>
    </xdr:from>
    <xdr:to>
      <xdr:col>11</xdr:col>
      <xdr:colOff>31750</xdr:colOff>
      <xdr:row>66</xdr:row>
      <xdr:rowOff>138854</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1309773"/>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55456</xdr:rowOff>
    </xdr:from>
    <xdr:to>
      <xdr:col>11</xdr:col>
      <xdr:colOff>82550</xdr:colOff>
      <xdr:row>63</xdr:row>
      <xdr:rowOff>157056</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85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167233</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62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71544</xdr:rowOff>
    </xdr:from>
    <xdr:to>
      <xdr:col>7</xdr:col>
      <xdr:colOff>31750</xdr:colOff>
      <xdr:row>64</xdr:row>
      <xdr:rowOff>1694</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87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11871</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64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122344</xdr:rowOff>
    </xdr:from>
    <xdr:to>
      <xdr:col>23</xdr:col>
      <xdr:colOff>184150</xdr:colOff>
      <xdr:row>63</xdr:row>
      <xdr:rowOff>52494</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75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94421</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724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87630</xdr:rowOff>
    </xdr:from>
    <xdr:to>
      <xdr:col>19</xdr:col>
      <xdr:colOff>184150</xdr:colOff>
      <xdr:row>64</xdr:row>
      <xdr:rowOff>17780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2557</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97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2117</xdr:rowOff>
    </xdr:from>
    <xdr:to>
      <xdr:col>15</xdr:col>
      <xdr:colOff>133350</xdr:colOff>
      <xdr:row>65</xdr:row>
      <xdr:rowOff>103717</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114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88494</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23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114723</xdr:rowOff>
    </xdr:from>
    <xdr:to>
      <xdr:col>11</xdr:col>
      <xdr:colOff>82550</xdr:colOff>
      <xdr:row>66</xdr:row>
      <xdr:rowOff>44873</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25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29650</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34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88054</xdr:rowOff>
    </xdr:from>
    <xdr:to>
      <xdr:col>7</xdr:col>
      <xdr:colOff>31750</xdr:colOff>
      <xdr:row>67</xdr:row>
      <xdr:rowOff>18204</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40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2981</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49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[131,526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住基人口が</a:t>
          </a:r>
          <a:r>
            <a:rPr kumimoji="1" lang="en-US" altLang="ja-JP" sz="1100">
              <a:latin typeface="ＭＳ Ｐゴシック" panose="020B0600070205080204" pitchFamily="50" charset="-128"/>
              <a:ea typeface="ＭＳ Ｐゴシック" panose="020B0600070205080204" pitchFamily="50" charset="-128"/>
            </a:rPr>
            <a:t>600</a:t>
          </a:r>
          <a:r>
            <a:rPr kumimoji="1" lang="ja-JP" altLang="en-US" sz="1100">
              <a:latin typeface="ＭＳ Ｐゴシック" panose="020B0600070205080204" pitchFamily="50" charset="-128"/>
              <a:ea typeface="ＭＳ Ｐゴシック" panose="020B0600070205080204" pitchFamily="50" charset="-128"/>
            </a:rPr>
            <a:t>人以上減少しており、悪化要因となっている。人口の減少に合わせて経費を削減していかなければならないが、人件費、物件費、維持補修費のすべてが増加している。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人件費は、会計年度任用職員の報酬が増加しており、職員数の抑制が必要である。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物件費は、あんなかスマイルパーク運営開始により委託料が増加した。施設運営は、指定管理者制度の導入などによりコストの低減を図っていく。</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維持補修費は、道路の維持補修費が増加傾向にある。道路に限らず施設全般が老朽化しており、今後も減額は困難であるが、計画的に修繕するとともに、統廃合や再配置を検討していく必要がある。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792</xdr:rowOff>
    </xdr:from>
    <xdr:to>
      <xdr:col>23</xdr:col>
      <xdr:colOff>133350</xdr:colOff>
      <xdr:row>90</xdr:row>
      <xdr:rowOff>1705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888242"/>
          <a:ext cx="0" cy="1543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145232</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404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1705</xdr:rowOff>
    </xdr:from>
    <xdr:to>
      <xdr:col>24</xdr:col>
      <xdr:colOff>12700</xdr:colOff>
      <xdr:row>90</xdr:row>
      <xdr:rowOff>1705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432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87169</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63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792</xdr:rowOff>
    </xdr:from>
    <xdr:to>
      <xdr:col>24</xdr:col>
      <xdr:colOff>12700</xdr:colOff>
      <xdr:row>81</xdr:row>
      <xdr:rowOff>792</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888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71512</xdr:rowOff>
    </xdr:from>
    <xdr:to>
      <xdr:col>23</xdr:col>
      <xdr:colOff>133350</xdr:colOff>
      <xdr:row>82</xdr:row>
      <xdr:rowOff>126488</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130412"/>
          <a:ext cx="838200" cy="54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6907</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237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34830</xdr:rowOff>
    </xdr:from>
    <xdr:to>
      <xdr:col>23</xdr:col>
      <xdr:colOff>184150</xdr:colOff>
      <xdr:row>83</xdr:row>
      <xdr:rowOff>136430</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26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25433</xdr:rowOff>
    </xdr:from>
    <xdr:to>
      <xdr:col>19</xdr:col>
      <xdr:colOff>133350</xdr:colOff>
      <xdr:row>82</xdr:row>
      <xdr:rowOff>71512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084333"/>
          <a:ext cx="889000" cy="46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140791</xdr:rowOff>
    </xdr:from>
    <xdr:to>
      <xdr:col>19</xdr:col>
      <xdr:colOff>184150</xdr:colOff>
      <xdr:row>83</xdr:row>
      <xdr:rowOff>70941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9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55718</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2860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158004</xdr:rowOff>
    </xdr:from>
    <xdr:to>
      <xdr:col>15</xdr:col>
      <xdr:colOff>82550</xdr:colOff>
      <xdr:row>82</xdr:row>
      <xdr:rowOff>25433</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045454"/>
          <a:ext cx="889000" cy="38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46038</xdr:rowOff>
    </xdr:from>
    <xdr:to>
      <xdr:col>15</xdr:col>
      <xdr:colOff>133350</xdr:colOff>
      <xdr:row>82</xdr:row>
      <xdr:rowOff>147638</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0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132415</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191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158004</xdr:rowOff>
    </xdr:from>
    <xdr:to>
      <xdr:col>11</xdr:col>
      <xdr:colOff>31750</xdr:colOff>
      <xdr:row>81</xdr:row>
      <xdr:rowOff>167985</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1447800" y="14045454"/>
          <a:ext cx="889000" cy="9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12266</xdr:rowOff>
    </xdr:from>
    <xdr:to>
      <xdr:col>11</xdr:col>
      <xdr:colOff>82550</xdr:colOff>
      <xdr:row>82</xdr:row>
      <xdr:rowOff>113866</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07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98643</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15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9640</xdr:rowOff>
    </xdr:from>
    <xdr:to>
      <xdr:col>7</xdr:col>
      <xdr:colOff>31750</xdr:colOff>
      <xdr:row>82</xdr:row>
      <xdr:rowOff>111240</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96017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1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75688</xdr:rowOff>
    </xdr:from>
    <xdr:to>
      <xdr:col>23</xdr:col>
      <xdr:colOff>184150</xdr:colOff>
      <xdr:row>83</xdr:row>
      <xdr:rowOff>5838</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134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92215</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979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20712</xdr:rowOff>
    </xdr:from>
    <xdr:to>
      <xdr:col>19</xdr:col>
      <xdr:colOff>184150</xdr:colOff>
      <xdr:row>82</xdr:row>
      <xdr:rowOff>122312</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079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132489</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848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146083</xdr:rowOff>
    </xdr:from>
    <xdr:to>
      <xdr:col>15</xdr:col>
      <xdr:colOff>133350</xdr:colOff>
      <xdr:row>82</xdr:row>
      <xdr:rowOff>76233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03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86410</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802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107204</xdr:rowOff>
    </xdr:from>
    <xdr:to>
      <xdr:col>11</xdr:col>
      <xdr:colOff>82550</xdr:colOff>
      <xdr:row>82</xdr:row>
      <xdr:rowOff>37354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994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47531</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763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117185</xdr:rowOff>
    </xdr:from>
    <xdr:to>
      <xdr:col>7</xdr:col>
      <xdr:colOff>31750</xdr:colOff>
      <xdr:row>82</xdr:row>
      <xdr:rowOff>47335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00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57512</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773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例年通り類似団体平均とほぼ同じ数値となり、平均的な水準といえる。今後とも国や近隣市町村の動向を踏まえ、給与の適正化に努める。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98072</xdr:rowOff>
    </xdr:from>
    <xdr:to>
      <xdr:col>81</xdr:col>
      <xdr:colOff>44450</xdr:colOff>
      <xdr:row>88</xdr:row>
      <xdr:rowOff>107245</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814072"/>
          <a:ext cx="0" cy="13807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79322</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16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107245</xdr:rowOff>
    </xdr:from>
    <xdr:to>
      <xdr:col>81</xdr:col>
      <xdr:colOff>133350</xdr:colOff>
      <xdr:row>88</xdr:row>
      <xdr:rowOff>107245</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19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12999</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98072</xdr:rowOff>
    </xdr:from>
    <xdr:to>
      <xdr:col>81</xdr:col>
      <xdr:colOff>133350</xdr:colOff>
      <xdr:row>80</xdr:row>
      <xdr:rowOff>98072</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122766</xdr:rowOff>
    </xdr:from>
    <xdr:to>
      <xdr:col>81</xdr:col>
      <xdr:colOff>44450</xdr:colOff>
      <xdr:row>84</xdr:row>
      <xdr:rowOff>122766</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52456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57449</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4592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85372</xdr:rowOff>
    </xdr:from>
    <xdr:to>
      <xdr:col>81</xdr:col>
      <xdr:colOff>95250</xdr:colOff>
      <xdr:row>85</xdr:row>
      <xdr:rowOff>15522</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55739</xdr:rowOff>
    </xdr:from>
    <xdr:to>
      <xdr:col>77</xdr:col>
      <xdr:colOff>44450</xdr:colOff>
      <xdr:row>84</xdr:row>
      <xdr:rowOff>122766</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4457539"/>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85372</xdr:rowOff>
    </xdr:from>
    <xdr:to>
      <xdr:col>77</xdr:col>
      <xdr:colOff>95250</xdr:colOff>
      <xdr:row>85</xdr:row>
      <xdr:rowOff>15522</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299</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573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55739</xdr:rowOff>
    </xdr:from>
    <xdr:to>
      <xdr:col>72</xdr:col>
      <xdr:colOff>203200</xdr:colOff>
      <xdr:row>84</xdr:row>
      <xdr:rowOff>82550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4401800" y="14457539"/>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71966</xdr:rowOff>
    </xdr:from>
    <xdr:to>
      <xdr:col>73</xdr:col>
      <xdr:colOff>44450</xdr:colOff>
      <xdr:row>85</xdr:row>
      <xdr:rowOff>2116</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158343</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82550</xdr:rowOff>
    </xdr:from>
    <xdr:to>
      <xdr:col>68</xdr:col>
      <xdr:colOff>152400</xdr:colOff>
      <xdr:row>84</xdr:row>
      <xdr:rowOff>95955</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512800" y="1448435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98778</xdr:rowOff>
    </xdr:from>
    <xdr:to>
      <xdr:col>68</xdr:col>
      <xdr:colOff>203200</xdr:colOff>
      <xdr:row>85</xdr:row>
      <xdr:rowOff>28928</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13705</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58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98778</xdr:rowOff>
    </xdr:from>
    <xdr:to>
      <xdr:col>64</xdr:col>
      <xdr:colOff>152400</xdr:colOff>
      <xdr:row>85</xdr:row>
      <xdr:rowOff>28928</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13705</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58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71966</xdr:rowOff>
    </xdr:from>
    <xdr:to>
      <xdr:col>81</xdr:col>
      <xdr:colOff>95250</xdr:colOff>
      <xdr:row>85</xdr:row>
      <xdr:rowOff>2116</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88493</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318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71966</xdr:rowOff>
    </xdr:from>
    <xdr:to>
      <xdr:col>77</xdr:col>
      <xdr:colOff>95250</xdr:colOff>
      <xdr:row>85</xdr:row>
      <xdr:rowOff>2116</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12293</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242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4939</xdr:rowOff>
    </xdr:from>
    <xdr:to>
      <xdr:col>73</xdr:col>
      <xdr:colOff>44450</xdr:colOff>
      <xdr:row>84</xdr:row>
      <xdr:rowOff>106539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40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116716</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17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31750</xdr:rowOff>
    </xdr:from>
    <xdr:to>
      <xdr:col>68</xdr:col>
      <xdr:colOff>203200</xdr:colOff>
      <xdr:row>84</xdr:row>
      <xdr:rowOff>133350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143527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45155</xdr:rowOff>
    </xdr:from>
    <xdr:to>
      <xdr:col>64</xdr:col>
      <xdr:colOff>152400</xdr:colOff>
      <xdr:row>84</xdr:row>
      <xdr:rowOff>146755</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44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156932</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21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職員数は</a:t>
          </a:r>
          <a:r>
            <a:rPr kumimoji="1" lang="en-US" altLang="ja-JP" sz="1200">
              <a:latin typeface="ＭＳ Ｐゴシック" panose="020B0600070205080204" pitchFamily="50" charset="-128"/>
              <a:ea typeface="ＭＳ Ｐゴシック" panose="020B0600070205080204" pitchFamily="50" charset="-128"/>
            </a:rPr>
            <a:t>411</a:t>
          </a:r>
          <a:r>
            <a:rPr kumimoji="1" lang="ja-JP" altLang="en-US" sz="1200">
              <a:latin typeface="ＭＳ Ｐゴシック" panose="020B0600070205080204" pitchFamily="50" charset="-128"/>
              <a:ea typeface="ＭＳ Ｐゴシック" panose="020B0600070205080204" pitchFamily="50" charset="-128"/>
            </a:rPr>
            <a:t>人で増減がなかったが、人口が減少したことで指標は増加した。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現状は類似団体平均と同程度なので、ここから乖離しすぎることのないよう注意する。</a:t>
          </a:r>
          <a:r>
            <a:rPr kumimoji="1" lang="en-US" altLang="ja-JP" sz="1200">
              <a:latin typeface="ＭＳ Ｐゴシック" panose="020B0600070205080204" pitchFamily="50" charset="-128"/>
              <a:ea typeface="ＭＳ Ｐゴシック" panose="020B0600070205080204" pitchFamily="50" charset="-128"/>
            </a:rPr>
            <a:t>DX</a:t>
          </a:r>
          <a:r>
            <a:rPr kumimoji="1" lang="ja-JP" altLang="en-US" sz="1200">
              <a:latin typeface="ＭＳ Ｐゴシック" panose="020B0600070205080204" pitchFamily="50" charset="-128"/>
              <a:ea typeface="ＭＳ Ｐゴシック" panose="020B0600070205080204" pitchFamily="50" charset="-128"/>
            </a:rPr>
            <a:t>の推進などで業務を効率化するとともに、人員の適正配置を進め、職員数を抑制していく。</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23919</xdr:rowOff>
    </xdr:from>
    <xdr:to>
      <xdr:col>81</xdr:col>
      <xdr:colOff>44450</xdr:colOff>
      <xdr:row>67</xdr:row>
      <xdr:rowOff>82021</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139469"/>
          <a:ext cx="0" cy="14297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54098</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541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82021</xdr:rowOff>
    </xdr:from>
    <xdr:to>
      <xdr:col>81</xdr:col>
      <xdr:colOff>133350</xdr:colOff>
      <xdr:row>67</xdr:row>
      <xdr:rowOff>82021</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569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110296</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882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23919</xdr:rowOff>
    </xdr:from>
    <xdr:to>
      <xdr:col>81</xdr:col>
      <xdr:colOff>133350</xdr:colOff>
      <xdr:row>59</xdr:row>
      <xdr:rowOff>23919</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139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14288</xdr:rowOff>
    </xdr:from>
    <xdr:to>
      <xdr:col>81</xdr:col>
      <xdr:colOff>44450</xdr:colOff>
      <xdr:row>62</xdr:row>
      <xdr:rowOff>30374</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644188"/>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157285</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615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13758</xdr:rowOff>
    </xdr:from>
    <xdr:to>
      <xdr:col>81</xdr:col>
      <xdr:colOff>95250</xdr:colOff>
      <xdr:row>62</xdr:row>
      <xdr:rowOff>115358</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6244</xdr:rowOff>
    </xdr:from>
    <xdr:to>
      <xdr:col>77</xdr:col>
      <xdr:colOff>44450</xdr:colOff>
      <xdr:row>62</xdr:row>
      <xdr:rowOff>14288</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636144"/>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147003</xdr:rowOff>
    </xdr:from>
    <xdr:to>
      <xdr:col>77</xdr:col>
      <xdr:colOff>95250</xdr:colOff>
      <xdr:row>62</xdr:row>
      <xdr:rowOff>77153</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61930</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6918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2222</xdr:rowOff>
    </xdr:from>
    <xdr:to>
      <xdr:col>72</xdr:col>
      <xdr:colOff>203200</xdr:colOff>
      <xdr:row>62</xdr:row>
      <xdr:rowOff>6244</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632122"/>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167111</xdr:rowOff>
    </xdr:from>
    <xdr:to>
      <xdr:col>73</xdr:col>
      <xdr:colOff>44450</xdr:colOff>
      <xdr:row>62</xdr:row>
      <xdr:rowOff>97261</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82038</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711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212</xdr:rowOff>
    </xdr:from>
    <xdr:to>
      <xdr:col>68</xdr:col>
      <xdr:colOff>152400</xdr:colOff>
      <xdr:row>62</xdr:row>
      <xdr:rowOff>2222</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630112"/>
          <a:ext cx="8890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149013</xdr:rowOff>
    </xdr:from>
    <xdr:to>
      <xdr:col>68</xdr:col>
      <xdr:colOff>203200</xdr:colOff>
      <xdr:row>62</xdr:row>
      <xdr:rowOff>79163</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63940</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134938</xdr:rowOff>
    </xdr:from>
    <xdr:to>
      <xdr:col>64</xdr:col>
      <xdr:colOff>152400</xdr:colOff>
      <xdr:row>62</xdr:row>
      <xdr:rowOff>65088</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49865</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151024</xdr:rowOff>
    </xdr:from>
    <xdr:to>
      <xdr:col>81</xdr:col>
      <xdr:colOff>95250</xdr:colOff>
      <xdr:row>62</xdr:row>
      <xdr:rowOff>81174</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609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167551</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454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134938</xdr:rowOff>
    </xdr:from>
    <xdr:to>
      <xdr:col>77</xdr:col>
      <xdr:colOff>95250</xdr:colOff>
      <xdr:row>62</xdr:row>
      <xdr:rowOff>65088</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59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75265</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362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126894</xdr:rowOff>
    </xdr:from>
    <xdr:to>
      <xdr:col>73</xdr:col>
      <xdr:colOff>44450</xdr:colOff>
      <xdr:row>62</xdr:row>
      <xdr:rowOff>57044</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58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67221</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35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122872</xdr:rowOff>
    </xdr:from>
    <xdr:to>
      <xdr:col>68</xdr:col>
      <xdr:colOff>203200</xdr:colOff>
      <xdr:row>62</xdr:row>
      <xdr:rowOff>53022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58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63199</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350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120862</xdr:rowOff>
    </xdr:from>
    <xdr:to>
      <xdr:col>64</xdr:col>
      <xdr:colOff>152400</xdr:colOff>
      <xdr:row>62</xdr:row>
      <xdr:rowOff>51012</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57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61189</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348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実質公債費比率は</a:t>
          </a:r>
          <a:r>
            <a:rPr kumimoji="1" lang="en-US" altLang="ja-JP" sz="1200">
              <a:latin typeface="ＭＳ Ｐゴシック" panose="020B0600070205080204" pitchFamily="50" charset="-128"/>
              <a:ea typeface="ＭＳ Ｐゴシック" panose="020B0600070205080204" pitchFamily="50" charset="-128"/>
            </a:rPr>
            <a:t>0.3</a:t>
          </a:r>
          <a:r>
            <a:rPr kumimoji="1" lang="ja-JP" altLang="en-US" sz="1200">
              <a:latin typeface="ＭＳ Ｐゴシック" panose="020B0600070205080204" pitchFamily="50" charset="-128"/>
              <a:ea typeface="ＭＳ Ｐゴシック" panose="020B0600070205080204" pitchFamily="50" charset="-128"/>
            </a:rPr>
            <a:t>ポイント低下（改善）し、単年度で比較しても前年度より</a:t>
          </a:r>
          <a:r>
            <a:rPr kumimoji="1" lang="en-US" altLang="ja-JP" sz="1200">
              <a:latin typeface="ＭＳ Ｐゴシック" panose="020B0600070205080204" pitchFamily="50" charset="-128"/>
              <a:ea typeface="ＭＳ Ｐゴシック" panose="020B0600070205080204" pitchFamily="50" charset="-128"/>
            </a:rPr>
            <a:t>0.75</a:t>
          </a:r>
          <a:r>
            <a:rPr kumimoji="1" lang="ja-JP" altLang="en-US" sz="1200">
              <a:latin typeface="ＭＳ Ｐゴシック" panose="020B0600070205080204" pitchFamily="50" charset="-128"/>
              <a:ea typeface="ＭＳ Ｐゴシック" panose="020B0600070205080204" pitchFamily="50" charset="-128"/>
            </a:rPr>
            <a:t>ポイント低下（改善）している（</a:t>
          </a:r>
          <a:r>
            <a:rPr kumimoji="1" lang="en-US" altLang="ja-JP" sz="1200">
              <a:latin typeface="ＭＳ Ｐゴシック" panose="020B0600070205080204" pitchFamily="50" charset="-128"/>
              <a:ea typeface="ＭＳ Ｐゴシック" panose="020B0600070205080204" pitchFamily="50" charset="-128"/>
            </a:rPr>
            <a:t>R1</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8.78</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R2</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8.17</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R3</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7.42</a:t>
          </a:r>
          <a:r>
            <a:rPr kumimoji="1" lang="ja-JP" altLang="en-US" sz="1200">
              <a:latin typeface="ＭＳ Ｐゴシック" panose="020B0600070205080204" pitchFamily="50" charset="-128"/>
              <a:ea typeface="ＭＳ Ｐゴシック" panose="020B0600070205080204" pitchFamily="50" charset="-128"/>
            </a:rPr>
            <a:t>）。　しかし、類似団体平均と比較すると</a:t>
          </a:r>
          <a:r>
            <a:rPr kumimoji="1" lang="en-US" altLang="ja-JP" sz="1200">
              <a:latin typeface="ＭＳ Ｐゴシック" panose="020B0600070205080204" pitchFamily="50" charset="-128"/>
              <a:ea typeface="ＭＳ Ｐゴシック" panose="020B0600070205080204" pitchFamily="50" charset="-128"/>
            </a:rPr>
            <a:t>1.5</a:t>
          </a:r>
          <a:r>
            <a:rPr kumimoji="1" lang="ja-JP" altLang="en-US" sz="1200">
              <a:latin typeface="ＭＳ Ｐゴシック" panose="020B0600070205080204" pitchFamily="50" charset="-128"/>
              <a:ea typeface="ＭＳ Ｐゴシック" panose="020B0600070205080204" pitchFamily="50" charset="-128"/>
            </a:rPr>
            <a:t>ポイント上回っている。</a:t>
          </a:r>
        </a:p>
        <a:p>
          <a:r>
            <a:rPr kumimoji="1" lang="ja-JP" altLang="en-US" sz="1200">
              <a:latin typeface="ＭＳ Ｐゴシック" panose="020B0600070205080204" pitchFamily="50" charset="-128"/>
              <a:ea typeface="ＭＳ Ｐゴシック" panose="020B0600070205080204" pitchFamily="50" charset="-128"/>
            </a:rPr>
            <a:t>　改善した要因として市債の元利償還金が減少したことがあげられるが、依然として公債費は</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億円近い額となっている。今後は、建設事業の増加が見込まれているが、類似団体の平均水準を目安として、新規発行の抑制と利子負担の軽減に努める。</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00000000-0008-0000-0300-000074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11684</xdr:rowOff>
    </xdr:from>
    <xdr:to>
      <xdr:col>81</xdr:col>
      <xdr:colOff>44450</xdr:colOff>
      <xdr:row>45</xdr:row>
      <xdr:rowOff>70866</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7018000" y="6183884"/>
          <a:ext cx="0" cy="16022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42943</xdr:rowOff>
    </xdr:from>
    <xdr:ext cx="762000" cy="259045"/>
    <xdr:sp macro="" textlink="">
      <xdr:nvSpPr>
        <xdr:cNvPr id="374" name="公債費負担の状況最小値テキスト">
          <a:extLst>
            <a:ext uri="{FF2B5EF4-FFF2-40B4-BE49-F238E27FC236}">
              <a16:creationId xmlns:a16="http://schemas.microsoft.com/office/drawing/2014/main" id="{00000000-0008-0000-0300-000076010000}"/>
            </a:ext>
          </a:extLst>
        </xdr:cNvPr>
        <xdr:cNvSpPr txBox="1"/>
      </xdr:nvSpPr>
      <xdr:spPr>
        <a:xfrm>
          <a:off x="17106900" y="775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70866</xdr:rowOff>
    </xdr:from>
    <xdr:to>
      <xdr:col>81</xdr:col>
      <xdr:colOff>133350</xdr:colOff>
      <xdr:row>45</xdr:row>
      <xdr:rowOff>70866</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778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98061</xdr:rowOff>
    </xdr:from>
    <xdr:ext cx="762000" cy="259045"/>
    <xdr:sp macro="" textlink="">
      <xdr:nvSpPr>
        <xdr:cNvPr id="376" name="公債費負担の状況最大値テキスト">
          <a:extLst>
            <a:ext uri="{FF2B5EF4-FFF2-40B4-BE49-F238E27FC236}">
              <a16:creationId xmlns:a16="http://schemas.microsoft.com/office/drawing/2014/main" id="{00000000-0008-0000-0300-000078010000}"/>
            </a:ext>
          </a:extLst>
        </xdr:cNvPr>
        <xdr:cNvSpPr txBox="1"/>
      </xdr:nvSpPr>
      <xdr:spPr>
        <a:xfrm>
          <a:off x="17106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11684</xdr:rowOff>
    </xdr:from>
    <xdr:to>
      <xdr:col>81</xdr:col>
      <xdr:colOff>133350</xdr:colOff>
      <xdr:row>36</xdr:row>
      <xdr:rowOff>11684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13462</xdr:rowOff>
    </xdr:from>
    <xdr:to>
      <xdr:col>81</xdr:col>
      <xdr:colOff>44450</xdr:colOff>
      <xdr:row>41</xdr:row>
      <xdr:rowOff>42418</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6179800" y="7042912"/>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5859</xdr:rowOff>
    </xdr:from>
    <xdr:ext cx="762000" cy="259045"/>
    <xdr:sp macro="" textlink="">
      <xdr:nvSpPr>
        <xdr:cNvPr id="379" name="公債費負担の状況平均値テキスト">
          <a:extLst>
            <a:ext uri="{FF2B5EF4-FFF2-40B4-BE49-F238E27FC236}">
              <a16:creationId xmlns:a16="http://schemas.microsoft.com/office/drawing/2014/main" id="{00000000-0008-0000-0300-00007B010000}"/>
            </a:ext>
          </a:extLst>
        </xdr:cNvPr>
        <xdr:cNvSpPr txBox="1"/>
      </xdr:nvSpPr>
      <xdr:spPr>
        <a:xfrm>
          <a:off x="17106900" y="66924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160782</xdr:rowOff>
    </xdr:from>
    <xdr:to>
      <xdr:col>81</xdr:col>
      <xdr:colOff>95250</xdr:colOff>
      <xdr:row>40</xdr:row>
      <xdr:rowOff>90932</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9672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32766</xdr:rowOff>
    </xdr:from>
    <xdr:to>
      <xdr:col>77</xdr:col>
      <xdr:colOff>44450</xdr:colOff>
      <xdr:row>41</xdr:row>
      <xdr:rowOff>42418</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5290800" y="706221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141478</xdr:rowOff>
    </xdr:from>
    <xdr:to>
      <xdr:col>77</xdr:col>
      <xdr:colOff>95250</xdr:colOff>
      <xdr:row>40</xdr:row>
      <xdr:rowOff>71628</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129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81805</xdr:rowOff>
    </xdr:from>
    <xdr:ext cx="7366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798800" y="6596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23114</xdr:rowOff>
    </xdr:from>
    <xdr:to>
      <xdr:col>72</xdr:col>
      <xdr:colOff>203200</xdr:colOff>
      <xdr:row>41</xdr:row>
      <xdr:rowOff>32766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4401800" y="705256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160782</xdr:rowOff>
    </xdr:from>
    <xdr:to>
      <xdr:col>73</xdr:col>
      <xdr:colOff>44450</xdr:colOff>
      <xdr:row>40</xdr:row>
      <xdr:rowOff>90932</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5240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101109</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909800" y="661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3810</xdr:rowOff>
    </xdr:from>
    <xdr:to>
      <xdr:col>68</xdr:col>
      <xdr:colOff>152400</xdr:colOff>
      <xdr:row>41</xdr:row>
      <xdr:rowOff>23114</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3512800" y="703326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18288</xdr:rowOff>
    </xdr:from>
    <xdr:to>
      <xdr:col>68</xdr:col>
      <xdr:colOff>203200</xdr:colOff>
      <xdr:row>40</xdr:row>
      <xdr:rowOff>119888</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4351000" y="687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130065</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020800" y="664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47244</xdr:rowOff>
    </xdr:from>
    <xdr:to>
      <xdr:col>64</xdr:col>
      <xdr:colOff>152400</xdr:colOff>
      <xdr:row>40</xdr:row>
      <xdr:rowOff>148844</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462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159021</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131800" y="667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134112</xdr:rowOff>
    </xdr:from>
    <xdr:to>
      <xdr:col>81</xdr:col>
      <xdr:colOff>95250</xdr:colOff>
      <xdr:row>41</xdr:row>
      <xdr:rowOff>64262</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967200" y="699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106189</xdr:rowOff>
    </xdr:from>
    <xdr:ext cx="762000" cy="259045"/>
    <xdr:sp macro="" textlink="">
      <xdr:nvSpPr>
        <xdr:cNvPr id="398" name="公債費負担の状況該当値テキスト">
          <a:extLst>
            <a:ext uri="{FF2B5EF4-FFF2-40B4-BE49-F238E27FC236}">
              <a16:creationId xmlns:a16="http://schemas.microsoft.com/office/drawing/2014/main" id="{00000000-0008-0000-0300-00008E010000}"/>
            </a:ext>
          </a:extLst>
        </xdr:cNvPr>
        <xdr:cNvSpPr txBox="1"/>
      </xdr:nvSpPr>
      <xdr:spPr>
        <a:xfrm>
          <a:off x="17106900" y="6964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163068</xdr:rowOff>
    </xdr:from>
    <xdr:to>
      <xdr:col>77</xdr:col>
      <xdr:colOff>95250</xdr:colOff>
      <xdr:row>41</xdr:row>
      <xdr:rowOff>93218</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129000" y="70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77995</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7107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153416</xdr:rowOff>
    </xdr:from>
    <xdr:to>
      <xdr:col>73</xdr:col>
      <xdr:colOff>44450</xdr:colOff>
      <xdr:row>41</xdr:row>
      <xdr:rowOff>83566</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5240000" y="70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68343</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909800" y="709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143764</xdr:rowOff>
    </xdr:from>
    <xdr:to>
      <xdr:col>68</xdr:col>
      <xdr:colOff>203200</xdr:colOff>
      <xdr:row>41</xdr:row>
      <xdr:rowOff>73914</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4351000" y="700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58691</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708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124460</xdr:rowOff>
    </xdr:from>
    <xdr:to>
      <xdr:col>64</xdr:col>
      <xdr:colOff>152400</xdr:colOff>
      <xdr:row>41</xdr:row>
      <xdr:rowOff>54610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3462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39387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将来負担比率は、前年度から引き続き、将来負担額よりも将来負担額に充当可能な財源が多いため算定されなかった。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主な要因としては、地方債の元金償還額が新規発行額を上回ったことで地方債現在高が減少したこと、財政調整基金などの充当可能基金が増加したことがあげられる。</a:t>
          </a:r>
        </a:p>
        <a:p>
          <a:r>
            <a:rPr kumimoji="1" lang="ja-JP" altLang="en-US" sz="1200">
              <a:latin typeface="ＭＳ Ｐゴシック" panose="020B0600070205080204" pitchFamily="50" charset="-128"/>
              <a:ea typeface="ＭＳ Ｐゴシック" panose="020B0600070205080204" pitchFamily="50" charset="-128"/>
            </a:rPr>
            <a:t>　引き続き、将来負担額を抑えるため、新規地方債発行事業の適正化を図り、財政の健全化に努める。</a:t>
          </a: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67513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7018000" y="2451100"/>
          <a:ext cx="0" cy="15597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39590</xdr:rowOff>
    </xdr:from>
    <xdr:ext cx="762000" cy="259045"/>
    <xdr:sp macro=""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7106900" y="3982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67513</xdr:rowOff>
    </xdr:from>
    <xdr:to>
      <xdr:col>81</xdr:col>
      <xdr:colOff>133350</xdr:colOff>
      <xdr:row>23</xdr:row>
      <xdr:rowOff>67513</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4010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14</xdr:row>
      <xdr:rowOff>74930</xdr:rowOff>
    </xdr:from>
    <xdr:to>
      <xdr:col>72</xdr:col>
      <xdr:colOff>203200</xdr:colOff>
      <xdr:row>14</xdr:row>
      <xdr:rowOff>153111</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4401800" y="2475230"/>
          <a:ext cx="889000" cy="78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145813</xdr:rowOff>
    </xdr:from>
    <xdr:ext cx="762000" cy="259045"/>
    <xdr:sp macro="" textlink="">
      <xdr:nvSpPr>
        <xdr:cNvPr id="439" name="将来負担の状況平均値テキスト">
          <a:extLst>
            <a:ext uri="{FF2B5EF4-FFF2-40B4-BE49-F238E27FC236}">
              <a16:creationId xmlns:a16="http://schemas.microsoft.com/office/drawing/2014/main" id="{00000000-0008-0000-0300-0000B7010000}"/>
            </a:ext>
          </a:extLst>
        </xdr:cNvPr>
        <xdr:cNvSpPr txBox="1"/>
      </xdr:nvSpPr>
      <xdr:spPr>
        <a:xfrm>
          <a:off x="17106900" y="25461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2286</xdr:rowOff>
    </xdr:from>
    <xdr:to>
      <xdr:col>81</xdr:col>
      <xdr:colOff>95250</xdr:colOff>
      <xdr:row>15</xdr:row>
      <xdr:rowOff>103886</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967200" y="2574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14</xdr:row>
      <xdr:rowOff>153111</xdr:rowOff>
    </xdr:from>
    <xdr:to>
      <xdr:col>68</xdr:col>
      <xdr:colOff>152400</xdr:colOff>
      <xdr:row>15</xdr:row>
      <xdr:rowOff>25095</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3512800" y="2553411"/>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70815</xdr:rowOff>
    </xdr:from>
    <xdr:to>
      <xdr:col>77</xdr:col>
      <xdr:colOff>95250</xdr:colOff>
      <xdr:row>16</xdr:row>
      <xdr:rowOff>965</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129000" y="264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11142</xdr:rowOff>
    </xdr:from>
    <xdr:ext cx="7366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798800" y="2411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74676</xdr:rowOff>
    </xdr:from>
    <xdr:to>
      <xdr:col>73</xdr:col>
      <xdr:colOff>44450</xdr:colOff>
      <xdr:row>16</xdr:row>
      <xdr:rowOff>4826</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5240000" y="2646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161053</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909800" y="2732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72746</xdr:rowOff>
    </xdr:from>
    <xdr:to>
      <xdr:col>68</xdr:col>
      <xdr:colOff>203200</xdr:colOff>
      <xdr:row>16</xdr:row>
      <xdr:rowOff>2896</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4351000" y="2644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159123</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020800" y="2730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130658</xdr:rowOff>
    </xdr:from>
    <xdr:to>
      <xdr:col>64</xdr:col>
      <xdr:colOff>152400</xdr:colOff>
      <xdr:row>16</xdr:row>
      <xdr:rowOff>60808</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3462000" y="270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45585</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3131800" y="278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24130</xdr:rowOff>
    </xdr:from>
    <xdr:to>
      <xdr:col>73</xdr:col>
      <xdr:colOff>44450</xdr:colOff>
      <xdr:row>14</xdr:row>
      <xdr:rowOff>125730</xdr:rowOff>
    </xdr:to>
    <xdr:sp macro="" textlink="">
      <xdr:nvSpPr>
        <xdr:cNvPr id="455" name="楕円 454">
          <a:extLst>
            <a:ext uri="{FF2B5EF4-FFF2-40B4-BE49-F238E27FC236}">
              <a16:creationId xmlns:a16="http://schemas.microsoft.com/office/drawing/2014/main" id="{00000000-0008-0000-0300-0000C7010000}"/>
            </a:ext>
          </a:extLst>
        </xdr:cNvPr>
        <xdr:cNvSpPr/>
      </xdr:nvSpPr>
      <xdr:spPr>
        <a:xfrm>
          <a:off x="15240000" y="242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135907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2193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102311</xdr:rowOff>
    </xdr:from>
    <xdr:to>
      <xdr:col>68</xdr:col>
      <xdr:colOff>203200</xdr:colOff>
      <xdr:row>15</xdr:row>
      <xdr:rowOff>32461</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4351000" y="250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42638</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271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145745</xdr:rowOff>
    </xdr:from>
    <xdr:to>
      <xdr:col>64</xdr:col>
      <xdr:colOff>152400</xdr:colOff>
      <xdr:row>15</xdr:row>
      <xdr:rowOff>75895</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3462000" y="254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86072</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314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133349</xdr:colOff>
      <xdr:row>26</xdr:row>
      <xdr:rowOff>60324</xdr:rowOff>
    </xdr:from>
    <xdr:ext cx="10106025" cy="54927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761999" y="4518024"/>
          <a:ext cx="10106025" cy="5492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noAutofit/>
        </a:bodyPr>
        <a:lstStyle/>
        <a:p>
          <a:pPr algn="l"/>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chemeClr val="tx1"/>
              </a:solidFill>
              <a:latin typeface="ＭＳ Ｐゴシック" panose="020B0600070205080204" pitchFamily="50" charset="-128"/>
              <a:ea typeface="ＭＳ Ｐゴシック" panose="020B0600070205080204" pitchFamily="50" charset="-128"/>
            </a:rPr>
            <a:t>1,000</a:t>
          </a:r>
          <a:r>
            <a:rPr kumimoji="1" lang="ja-JP" altLang="en-US" sz="1000">
              <a:solidFill>
                <a:schemeClr val="tx1"/>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chemeClr val="tx1"/>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chemeClr val="tx1"/>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a:p>
          <a:pPr algn="l"/>
          <a:r>
            <a:rPr kumimoji="1" lang="en-US" altLang="ja-JP" sz="1000">
              <a:solidFill>
                <a:schemeClr val="tx1"/>
              </a:solidFill>
              <a:latin typeface="ＭＳ Ｐゴシック" panose="020B0600070205080204" pitchFamily="50" charset="-128"/>
              <a:ea typeface="ＭＳ Ｐゴシック" panose="020B0600070205080204" pitchFamily="50" charset="-128"/>
            </a:rPr>
            <a:t>   </a:t>
          </a:r>
          <a:r>
            <a:rPr kumimoji="1" lang="ja-JP" altLang="en-US" sz="1000">
              <a:solidFill>
                <a:schemeClr val="tx1"/>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年度は令和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群馬県安中市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56,078
55,418
276.31
27,701,808
26,174,677
1,416,928
16,161,365
20,629,089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比率は</a:t>
          </a:r>
          <a:r>
            <a:rPr kumimoji="1" lang="en-US" altLang="ja-JP" sz="1200">
              <a:latin typeface="ＭＳ Ｐゴシック" panose="020B0600070205080204" pitchFamily="50" charset="-128"/>
              <a:ea typeface="ＭＳ Ｐゴシック" panose="020B0600070205080204" pitchFamily="50" charset="-128"/>
            </a:rPr>
            <a:t>0.9</a:t>
          </a:r>
          <a:r>
            <a:rPr kumimoji="1" lang="ja-JP" altLang="en-US" sz="1200">
              <a:latin typeface="ＭＳ Ｐゴシック" panose="020B0600070205080204" pitchFamily="50" charset="-128"/>
              <a:ea typeface="ＭＳ Ｐゴシック" panose="020B0600070205080204" pitchFamily="50" charset="-128"/>
            </a:rPr>
            <a:t>ポイント低下したが、会計年度任用職員の報酬などが増加傾向にあり、人件費は</a:t>
          </a:r>
          <a:r>
            <a:rPr kumimoji="1" lang="en-US" altLang="ja-JP" sz="1200">
              <a:latin typeface="ＭＳ Ｐゴシック" panose="020B0600070205080204" pitchFamily="50" charset="-128"/>
              <a:ea typeface="ＭＳ Ｐゴシック" panose="020B0600070205080204" pitchFamily="50" charset="-128"/>
            </a:rPr>
            <a:t>0.7</a:t>
          </a:r>
          <a:r>
            <a:rPr kumimoji="1" lang="ja-JP" altLang="en-US" sz="1200">
              <a:latin typeface="ＭＳ Ｐゴシック" panose="020B0600070205080204" pitchFamily="50" charset="-128"/>
              <a:ea typeface="ＭＳ Ｐゴシック" panose="020B0600070205080204" pitchFamily="50" charset="-128"/>
            </a:rPr>
            <a:t>億円増加している。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類似団体平均と比較すると</a:t>
          </a:r>
          <a:r>
            <a:rPr kumimoji="1" lang="en-US" altLang="ja-JP" sz="1200">
              <a:latin typeface="ＭＳ Ｐゴシック" panose="020B0600070205080204" pitchFamily="50" charset="-128"/>
              <a:ea typeface="ＭＳ Ｐゴシック" panose="020B0600070205080204" pitchFamily="50" charset="-128"/>
            </a:rPr>
            <a:t>0.8</a:t>
          </a:r>
          <a:r>
            <a:rPr kumimoji="1" lang="ja-JP" altLang="en-US" sz="1200">
              <a:latin typeface="ＭＳ Ｐゴシック" panose="020B0600070205080204" pitchFamily="50" charset="-128"/>
              <a:ea typeface="ＭＳ Ｐゴシック" panose="020B0600070205080204" pitchFamily="50" charset="-128"/>
            </a:rPr>
            <a:t>ポイント下回っているが、今後、税収規模の縮小が予想されることから、真に必要な職員数を見極め、人件費を必要最小限に抑制していく。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xdr:rowOff>
    </xdr:from>
    <xdr:to>
      <xdr:col>24</xdr:col>
      <xdr:colOff>25400</xdr:colOff>
      <xdr:row>42</xdr:row>
      <xdr:rowOff>43180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420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15257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21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43180</xdr:rowOff>
    </xdr:from>
    <xdr:to>
      <xdr:col>24</xdr:col>
      <xdr:colOff>114300</xdr:colOff>
      <xdr:row>42</xdr:row>
      <xdr:rowOff>43180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4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99077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xdr:rowOff>
    </xdr:from>
    <xdr:to>
      <xdr:col>24</xdr:col>
      <xdr:colOff>114300</xdr:colOff>
      <xdr:row>34</xdr:row>
      <xdr:rowOff>12700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66040</xdr:rowOff>
    </xdr:from>
    <xdr:to>
      <xdr:col>24</xdr:col>
      <xdr:colOff>25400</xdr:colOff>
      <xdr:row>36</xdr:row>
      <xdr:rowOff>134620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23824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161290</xdr:rowOff>
    </xdr:from>
    <xdr:to>
      <xdr:col>19</xdr:col>
      <xdr:colOff>187325</xdr:colOff>
      <xdr:row>36</xdr:row>
      <xdr:rowOff>134620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16204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34290</xdr:rowOff>
    </xdr:from>
    <xdr:to>
      <xdr:col>20</xdr:col>
      <xdr:colOff>38100</xdr:colOff>
      <xdr:row>37</xdr:row>
      <xdr:rowOff>135890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120667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46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161290</xdr:rowOff>
    </xdr:from>
    <xdr:to>
      <xdr:col>15</xdr:col>
      <xdr:colOff>98425</xdr:colOff>
      <xdr:row>36</xdr:row>
      <xdr:rowOff>58420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1620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101617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43180</xdr:rowOff>
    </xdr:from>
    <xdr:to>
      <xdr:col>11</xdr:col>
      <xdr:colOff>9525</xdr:colOff>
      <xdr:row>36</xdr:row>
      <xdr:rowOff>58420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2153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xdr:rowOff>
    </xdr:from>
    <xdr:to>
      <xdr:col>11</xdr:col>
      <xdr:colOff>60325</xdr:colOff>
      <xdr:row>36</xdr:row>
      <xdr:rowOff>116840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101617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xdr:rowOff>
    </xdr:from>
    <xdr:to>
      <xdr:col>6</xdr:col>
      <xdr:colOff>171450</xdr:colOff>
      <xdr:row>36</xdr:row>
      <xdr:rowOff>116840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101617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31767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83820</xdr:rowOff>
    </xdr:from>
    <xdr:to>
      <xdr:col>20</xdr:col>
      <xdr:colOff>38100</xdr:colOff>
      <xdr:row>37</xdr:row>
      <xdr:rowOff>13970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24147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02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110490</xdr:rowOff>
    </xdr:from>
    <xdr:to>
      <xdr:col>15</xdr:col>
      <xdr:colOff>149225</xdr:colOff>
      <xdr:row>36</xdr:row>
      <xdr:rowOff>40640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50817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7620</xdr:rowOff>
    </xdr:from>
    <xdr:to>
      <xdr:col>11</xdr:col>
      <xdr:colOff>60325</xdr:colOff>
      <xdr:row>36</xdr:row>
      <xdr:rowOff>109220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119397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163830</xdr:rowOff>
    </xdr:from>
    <xdr:to>
      <xdr:col>6</xdr:col>
      <xdr:colOff>171450</xdr:colOff>
      <xdr:row>36</xdr:row>
      <xdr:rowOff>93980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104157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比率は</a:t>
          </a:r>
          <a:r>
            <a:rPr kumimoji="1" lang="en-US" altLang="ja-JP" sz="1200">
              <a:latin typeface="ＭＳ Ｐゴシック" panose="020B0600070205080204" pitchFamily="50" charset="-128"/>
              <a:ea typeface="ＭＳ Ｐゴシック" panose="020B0600070205080204" pitchFamily="50" charset="-128"/>
            </a:rPr>
            <a:t>0.5</a:t>
          </a:r>
          <a:r>
            <a:rPr kumimoji="1" lang="ja-JP" altLang="en-US" sz="1200">
              <a:latin typeface="ＭＳ Ｐゴシック" panose="020B0600070205080204" pitchFamily="50" charset="-128"/>
              <a:ea typeface="ＭＳ Ｐゴシック" panose="020B0600070205080204" pitchFamily="50" charset="-128"/>
            </a:rPr>
            <a:t>ポイント低下したものの、あんなかスマイルパークの運営開始により委託料が増加するなどして、物件費は</a:t>
          </a:r>
          <a:r>
            <a:rPr kumimoji="1" lang="en-US" altLang="ja-JP" sz="1200">
              <a:latin typeface="ＭＳ Ｐゴシック" panose="020B0600070205080204" pitchFamily="50" charset="-128"/>
              <a:ea typeface="ＭＳ Ｐゴシック" panose="020B0600070205080204" pitchFamily="50" charset="-128"/>
            </a:rPr>
            <a:t>0.47</a:t>
          </a:r>
          <a:r>
            <a:rPr kumimoji="1" lang="ja-JP" altLang="en-US" sz="1200">
              <a:latin typeface="ＭＳ Ｐゴシック" panose="020B0600070205080204" pitchFamily="50" charset="-128"/>
              <a:ea typeface="ＭＳ Ｐゴシック" panose="020B0600070205080204" pitchFamily="50" charset="-128"/>
            </a:rPr>
            <a:t>億円増加している。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類似団体平均と比較すると</a:t>
          </a:r>
          <a:r>
            <a:rPr kumimoji="1" lang="en-US" altLang="ja-JP" sz="1200">
              <a:latin typeface="ＭＳ Ｐゴシック" panose="020B0600070205080204" pitchFamily="50" charset="-128"/>
              <a:ea typeface="ＭＳ Ｐゴシック" panose="020B0600070205080204" pitchFamily="50" charset="-128"/>
            </a:rPr>
            <a:t>1.8</a:t>
          </a:r>
          <a:r>
            <a:rPr kumimoji="1" lang="ja-JP" altLang="en-US" sz="1200">
              <a:latin typeface="ＭＳ Ｐゴシック" panose="020B0600070205080204" pitchFamily="50" charset="-128"/>
              <a:ea typeface="ＭＳ Ｐゴシック" panose="020B0600070205080204" pitchFamily="50" charset="-128"/>
            </a:rPr>
            <a:t>ポイント下回っている。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あんなかスマイルパークは、指定管理者制度の導入を進めているところであり、コスト削減が見込まれる。その他の施設についても、効果的かつ効率的な運営方法を検討し、経費削減に努める。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168910</xdr:rowOff>
    </xdr:from>
    <xdr:to>
      <xdr:col>82</xdr:col>
      <xdr:colOff>107950</xdr:colOff>
      <xdr:row>21</xdr:row>
      <xdr:rowOff>161290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39776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83837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141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168910</xdr:rowOff>
    </xdr:from>
    <xdr:to>
      <xdr:col>82</xdr:col>
      <xdr:colOff>196850</xdr:colOff>
      <xdr:row>13</xdr:row>
      <xdr:rowOff>168910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397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66040</xdr:rowOff>
    </xdr:from>
    <xdr:to>
      <xdr:col>82</xdr:col>
      <xdr:colOff>107950</xdr:colOff>
      <xdr:row>16</xdr:row>
      <xdr:rowOff>104140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8092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124477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6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104140</xdr:rowOff>
    </xdr:from>
    <xdr:to>
      <xdr:col>78</xdr:col>
      <xdr:colOff>69850</xdr:colOff>
      <xdr:row>17</xdr:row>
      <xdr:rowOff>39370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8473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64770</xdr:rowOff>
    </xdr:from>
    <xdr:to>
      <xdr:col>78</xdr:col>
      <xdr:colOff>120650</xdr:colOff>
      <xdr:row>17</xdr:row>
      <xdr:rowOff>166370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151147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306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39370</xdr:rowOff>
    </xdr:from>
    <xdr:to>
      <xdr:col>73</xdr:col>
      <xdr:colOff>180975</xdr:colOff>
      <xdr:row>17</xdr:row>
      <xdr:rowOff>39370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954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148590</xdr:rowOff>
    </xdr:from>
    <xdr:to>
      <xdr:col>74</xdr:col>
      <xdr:colOff>31750</xdr:colOff>
      <xdr:row>18</xdr:row>
      <xdr:rowOff>78740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06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63517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314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39370</xdr:rowOff>
    </xdr:from>
    <xdr:to>
      <xdr:col>69</xdr:col>
      <xdr:colOff>92075</xdr:colOff>
      <xdr:row>17</xdr:row>
      <xdr:rowOff>77470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9540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118110</xdr:rowOff>
    </xdr:from>
    <xdr:to>
      <xdr:col>69</xdr:col>
      <xdr:colOff>142875</xdr:colOff>
      <xdr:row>18</xdr:row>
      <xdr:rowOff>48260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33037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11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102870</xdr:rowOff>
    </xdr:from>
    <xdr:to>
      <xdr:col>65</xdr:col>
      <xdr:colOff>53975</xdr:colOff>
      <xdr:row>18</xdr:row>
      <xdr:rowOff>33020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17797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10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xdr:rowOff>
    </xdr:from>
    <xdr:to>
      <xdr:col>82</xdr:col>
      <xdr:colOff>158750</xdr:colOff>
      <xdr:row>16</xdr:row>
      <xdr:rowOff>116840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75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31767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60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53340</xdr:rowOff>
    </xdr:from>
    <xdr:to>
      <xdr:col>78</xdr:col>
      <xdr:colOff>120650</xdr:colOff>
      <xdr:row>16</xdr:row>
      <xdr:rowOff>154940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165117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565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160020</xdr:rowOff>
    </xdr:from>
    <xdr:to>
      <xdr:col>74</xdr:col>
      <xdr:colOff>31750</xdr:colOff>
      <xdr:row>17</xdr:row>
      <xdr:rowOff>90170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9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100347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160020</xdr:rowOff>
    </xdr:from>
    <xdr:to>
      <xdr:col>69</xdr:col>
      <xdr:colOff>142875</xdr:colOff>
      <xdr:row>17</xdr:row>
      <xdr:rowOff>90170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9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100347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26670</xdr:rowOff>
    </xdr:from>
    <xdr:to>
      <xdr:col>65</xdr:col>
      <xdr:colOff>53975</xdr:colOff>
      <xdr:row>17</xdr:row>
      <xdr:rowOff>128270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138447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71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比率は</a:t>
          </a:r>
          <a:r>
            <a:rPr kumimoji="1" lang="en-US" altLang="ja-JP" sz="1200">
              <a:latin typeface="ＭＳ Ｐゴシック" panose="020B0600070205080204" pitchFamily="50" charset="-128"/>
              <a:ea typeface="ＭＳ Ｐゴシック" panose="020B0600070205080204" pitchFamily="50" charset="-128"/>
            </a:rPr>
            <a:t>0.1</a:t>
          </a:r>
          <a:r>
            <a:rPr kumimoji="1" lang="ja-JP" altLang="en-US" sz="1200">
              <a:latin typeface="ＭＳ Ｐゴシック" panose="020B0600070205080204" pitchFamily="50" charset="-128"/>
              <a:ea typeface="ＭＳ Ｐゴシック" panose="020B0600070205080204" pitchFamily="50" charset="-128"/>
            </a:rPr>
            <a:t>ポイント低下し、類似団体平均と同じ値になった。</a:t>
          </a:r>
        </a:p>
        <a:p>
          <a:r>
            <a:rPr kumimoji="1" lang="ja-JP" altLang="en-US" sz="1200">
              <a:latin typeface="ＭＳ Ｐゴシック" panose="020B0600070205080204" pitchFamily="50" charset="-128"/>
              <a:ea typeface="ＭＳ Ｐゴシック" panose="020B0600070205080204" pitchFamily="50" charset="-128"/>
            </a:rPr>
            <a:t>　それぞれの事業によって経費の増減が大きい。社会情勢の変化による新たなニーズへの対応費用を捻出するためにも、既存事業は漫然と続けるのではなく、目的を達成したり、役割を終えたものがないか継続的に検証す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4535</xdr:rowOff>
    </xdr:from>
    <xdr:to>
      <xdr:col>24</xdr:col>
      <xdr:colOff>25400</xdr:colOff>
      <xdr:row>60</xdr:row>
      <xdr:rowOff>159657</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091385"/>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131734</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159657</xdr:rowOff>
    </xdr:from>
    <xdr:to>
      <xdr:col>24</xdr:col>
      <xdr:colOff>114300</xdr:colOff>
      <xdr:row>60</xdr:row>
      <xdr:rowOff>159657</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90912</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4535</xdr:rowOff>
    </xdr:from>
    <xdr:to>
      <xdr:col>24</xdr:col>
      <xdr:colOff>114300</xdr:colOff>
      <xdr:row>53</xdr:row>
      <xdr:rowOff>4535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45357</xdr:rowOff>
    </xdr:from>
    <xdr:to>
      <xdr:col>24</xdr:col>
      <xdr:colOff>25400</xdr:colOff>
      <xdr:row>56</xdr:row>
      <xdr:rowOff>61685</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646557"/>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11084</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440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166007</xdr:rowOff>
    </xdr:from>
    <xdr:to>
      <xdr:col>24</xdr:col>
      <xdr:colOff>76200</xdr:colOff>
      <xdr:row>56</xdr:row>
      <xdr:rowOff>96157</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61685</xdr:rowOff>
    </xdr:from>
    <xdr:to>
      <xdr:col>19</xdr:col>
      <xdr:colOff>187325</xdr:colOff>
      <xdr:row>57</xdr:row>
      <xdr:rowOff>20865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662885"/>
          <a:ext cx="889000" cy="13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92528</xdr:rowOff>
    </xdr:from>
    <xdr:to>
      <xdr:col>20</xdr:col>
      <xdr:colOff>38100</xdr:colOff>
      <xdr:row>57</xdr:row>
      <xdr:rowOff>22678</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7455</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78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20865</xdr:rowOff>
    </xdr:from>
    <xdr:to>
      <xdr:col>15</xdr:col>
      <xdr:colOff>98425</xdr:colOff>
      <xdr:row>57</xdr:row>
      <xdr:rowOff>151493</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793515"/>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35378</xdr:rowOff>
    </xdr:from>
    <xdr:to>
      <xdr:col>15</xdr:col>
      <xdr:colOff>149225</xdr:colOff>
      <xdr:row>57</xdr:row>
      <xdr:rowOff>136978</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121755</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151493</xdr:rowOff>
    </xdr:from>
    <xdr:to>
      <xdr:col>11</xdr:col>
      <xdr:colOff>9525</xdr:colOff>
      <xdr:row>57</xdr:row>
      <xdr:rowOff>151493</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9241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157843</xdr:rowOff>
    </xdr:from>
    <xdr:to>
      <xdr:col>11</xdr:col>
      <xdr:colOff>60325</xdr:colOff>
      <xdr:row>57</xdr:row>
      <xdr:rowOff>87993</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98170</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125185</xdr:rowOff>
    </xdr:from>
    <xdr:to>
      <xdr:col>6</xdr:col>
      <xdr:colOff>171450</xdr:colOff>
      <xdr:row>57</xdr:row>
      <xdr:rowOff>55335</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65512</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166007</xdr:rowOff>
    </xdr:from>
    <xdr:to>
      <xdr:col>24</xdr:col>
      <xdr:colOff>76200</xdr:colOff>
      <xdr:row>56</xdr:row>
      <xdr:rowOff>96157</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138084</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10885</xdr:rowOff>
    </xdr:from>
    <xdr:to>
      <xdr:col>20</xdr:col>
      <xdr:colOff>38100</xdr:colOff>
      <xdr:row>56</xdr:row>
      <xdr:rowOff>112485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122662</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38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141515</xdr:rowOff>
    </xdr:from>
    <xdr:to>
      <xdr:col>15</xdr:col>
      <xdr:colOff>149225</xdr:colOff>
      <xdr:row>57</xdr:row>
      <xdr:rowOff>71665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81842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51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100693</xdr:rowOff>
    </xdr:from>
    <xdr:to>
      <xdr:col>11</xdr:col>
      <xdr:colOff>60325</xdr:colOff>
      <xdr:row>58</xdr:row>
      <xdr:rowOff>30843</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87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15620</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95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100693</xdr:rowOff>
    </xdr:from>
    <xdr:to>
      <xdr:col>6</xdr:col>
      <xdr:colOff>171450</xdr:colOff>
      <xdr:row>58</xdr:row>
      <xdr:rowOff>30843</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87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15620</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95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比率は</a:t>
          </a:r>
          <a:r>
            <a:rPr kumimoji="1" lang="en-US" altLang="ja-JP" sz="1200">
              <a:latin typeface="ＭＳ Ｐゴシック" panose="020B0600070205080204" pitchFamily="50" charset="-128"/>
              <a:ea typeface="ＭＳ Ｐゴシック" panose="020B0600070205080204" pitchFamily="50" charset="-128"/>
            </a:rPr>
            <a:t>0.3</a:t>
          </a:r>
          <a:r>
            <a:rPr kumimoji="1" lang="ja-JP" altLang="en-US" sz="1200">
              <a:latin typeface="ＭＳ Ｐゴシック" panose="020B0600070205080204" pitchFamily="50" charset="-128"/>
              <a:ea typeface="ＭＳ Ｐゴシック" panose="020B0600070205080204" pitchFamily="50" charset="-128"/>
            </a:rPr>
            <a:t>ポイント低下したが、維持補修費は</a:t>
          </a:r>
          <a:r>
            <a:rPr kumimoji="1" lang="en-US" altLang="ja-JP" sz="1200">
              <a:latin typeface="ＭＳ Ｐゴシック" panose="020B0600070205080204" pitchFamily="50" charset="-128"/>
              <a:ea typeface="ＭＳ Ｐゴシック" panose="020B0600070205080204" pitchFamily="50" charset="-128"/>
            </a:rPr>
            <a:t>0.24</a:t>
          </a:r>
          <a:r>
            <a:rPr kumimoji="1" lang="ja-JP" altLang="en-US" sz="1200">
              <a:latin typeface="ＭＳ Ｐゴシック" panose="020B0600070205080204" pitchFamily="50" charset="-128"/>
              <a:ea typeface="ＭＳ Ｐゴシック" panose="020B0600070205080204" pitchFamily="50" charset="-128"/>
            </a:rPr>
            <a:t>億円増加している。類似団体平均と比較すると</a:t>
          </a:r>
          <a:r>
            <a:rPr kumimoji="1" lang="en-US" altLang="ja-JP" sz="1200">
              <a:latin typeface="ＭＳ Ｐゴシック" panose="020B0600070205080204" pitchFamily="50" charset="-128"/>
              <a:ea typeface="ＭＳ Ｐゴシック" panose="020B0600070205080204" pitchFamily="50" charset="-128"/>
            </a:rPr>
            <a:t>1.1</a:t>
          </a:r>
          <a:r>
            <a:rPr kumimoji="1" lang="ja-JP" altLang="en-US" sz="1200">
              <a:latin typeface="ＭＳ Ｐゴシック" panose="020B0600070205080204" pitchFamily="50" charset="-128"/>
              <a:ea typeface="ＭＳ Ｐゴシック" panose="020B0600070205080204" pitchFamily="50" charset="-128"/>
            </a:rPr>
            <a:t>ポイント上回っている。　</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施設全般が老朽化しており、今後も減額は困難である。公共施設等総合管理計画及び個別施設計画に基づき施設を計画的に維持するとともに、施設の取捨選択を進め、統廃合や再配置を検討していく必要があ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156935</xdr:rowOff>
    </xdr:from>
    <xdr:to>
      <xdr:col>82</xdr:col>
      <xdr:colOff>107950</xdr:colOff>
      <xdr:row>60</xdr:row>
      <xdr:rowOff>132443</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243785"/>
          <a:ext cx="0" cy="1175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104520</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132443</xdr:rowOff>
    </xdr:from>
    <xdr:to>
      <xdr:col>82</xdr:col>
      <xdr:colOff>196850</xdr:colOff>
      <xdr:row>60</xdr:row>
      <xdr:rowOff>132443</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71862</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156935</xdr:rowOff>
    </xdr:from>
    <xdr:to>
      <xdr:col>82</xdr:col>
      <xdr:colOff>196850</xdr:colOff>
      <xdr:row>53</xdr:row>
      <xdr:rowOff>156935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148772</xdr:rowOff>
    </xdr:from>
    <xdr:to>
      <xdr:col>82</xdr:col>
      <xdr:colOff>107950</xdr:colOff>
      <xdr:row>59</xdr:row>
      <xdr:rowOff>9978</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100928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166205</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767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149678</xdr:rowOff>
    </xdr:from>
    <xdr:to>
      <xdr:col>82</xdr:col>
      <xdr:colOff>158750</xdr:colOff>
      <xdr:row>58</xdr:row>
      <xdr:rowOff>79828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9978</xdr:rowOff>
    </xdr:from>
    <xdr:to>
      <xdr:col>78</xdr:col>
      <xdr:colOff>69850</xdr:colOff>
      <xdr:row>60</xdr:row>
      <xdr:rowOff>132443</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4782800" y="10125528"/>
          <a:ext cx="889000" cy="29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10885</xdr:rowOff>
    </xdr:from>
    <xdr:to>
      <xdr:col>78</xdr:col>
      <xdr:colOff>120650</xdr:colOff>
      <xdr:row>58</xdr:row>
      <xdr:rowOff>112485</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122662</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723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121557</xdr:rowOff>
    </xdr:from>
    <xdr:to>
      <xdr:col>73</xdr:col>
      <xdr:colOff>180975</xdr:colOff>
      <xdr:row>60</xdr:row>
      <xdr:rowOff>132443</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104085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24493</xdr:rowOff>
    </xdr:from>
    <xdr:to>
      <xdr:col>74</xdr:col>
      <xdr:colOff>31750</xdr:colOff>
      <xdr:row>59</xdr:row>
      <xdr:rowOff>126093</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1014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136270</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90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121557</xdr:rowOff>
    </xdr:from>
    <xdr:to>
      <xdr:col>69</xdr:col>
      <xdr:colOff>92075</xdr:colOff>
      <xdr:row>61</xdr:row>
      <xdr:rowOff>4535</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10408557"/>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68035</xdr:rowOff>
    </xdr:from>
    <xdr:to>
      <xdr:col>69</xdr:col>
      <xdr:colOff>142875</xdr:colOff>
      <xdr:row>59</xdr:row>
      <xdr:rowOff>169635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1018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8362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95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100693</xdr:rowOff>
    </xdr:from>
    <xdr:to>
      <xdr:col>65</xdr:col>
      <xdr:colOff>53975</xdr:colOff>
      <xdr:row>60</xdr:row>
      <xdr:rowOff>30843</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1021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41020</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98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97972</xdr:rowOff>
    </xdr:from>
    <xdr:to>
      <xdr:col>82</xdr:col>
      <xdr:colOff>158750</xdr:colOff>
      <xdr:row>59</xdr:row>
      <xdr:rowOff>28122</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1004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70049</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1001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130628</xdr:rowOff>
    </xdr:from>
    <xdr:to>
      <xdr:col>78</xdr:col>
      <xdr:colOff>120650</xdr:colOff>
      <xdr:row>59</xdr:row>
      <xdr:rowOff>60778</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1007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45555</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10161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81643</xdr:rowOff>
    </xdr:from>
    <xdr:to>
      <xdr:col>74</xdr:col>
      <xdr:colOff>31750</xdr:colOff>
      <xdr:row>61</xdr:row>
      <xdr:rowOff>11793</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1036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168020</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1045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70757</xdr:rowOff>
    </xdr:from>
    <xdr:to>
      <xdr:col>69</xdr:col>
      <xdr:colOff>142875</xdr:colOff>
      <xdr:row>61</xdr:row>
      <xdr:rowOff>907</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1035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157134</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1044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125185</xdr:rowOff>
    </xdr:from>
    <xdr:to>
      <xdr:col>65</xdr:col>
      <xdr:colOff>53975</xdr:colOff>
      <xdr:row>61</xdr:row>
      <xdr:rowOff>55335</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1041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40112</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1049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比率は</a:t>
          </a:r>
          <a:r>
            <a:rPr kumimoji="1" lang="en-US" altLang="ja-JP" sz="1200">
              <a:latin typeface="ＭＳ Ｐゴシック" panose="020B0600070205080204" pitchFamily="50" charset="-128"/>
              <a:ea typeface="ＭＳ Ｐゴシック" panose="020B0600070205080204" pitchFamily="50" charset="-128"/>
            </a:rPr>
            <a:t>1.5</a:t>
          </a:r>
          <a:r>
            <a:rPr kumimoji="1" lang="ja-JP" altLang="en-US" sz="1200">
              <a:latin typeface="ＭＳ Ｐゴシック" panose="020B0600070205080204" pitchFamily="50" charset="-128"/>
              <a:ea typeface="ＭＳ Ｐゴシック" panose="020B0600070205080204" pitchFamily="50" charset="-128"/>
            </a:rPr>
            <a:t>ポイント増加し、類似団体平均と比較すると</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ポイント上回っている。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主な要因として、公立碓氷病院への負担金がある。総額はほぼ横ばいだが、不採算地区病院に指定されたことで、他会計繰入金の基準内繰入（経常的経費）の割合が増えた。公立碓氷病院の経営改善に向けて、地域で求められている機能や役割を整理するとともに、医師の確保や病床稼働率の向上に努めなればならない。</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40</xdr:row>
      <xdr:rowOff>104140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1058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24130</xdr:rowOff>
    </xdr:from>
    <xdr:to>
      <xdr:col>82</xdr:col>
      <xdr:colOff>107950</xdr:colOff>
      <xdr:row>37</xdr:row>
      <xdr:rowOff>92710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36778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92727</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5842</xdr:rowOff>
    </xdr:from>
    <xdr:to>
      <xdr:col>78</xdr:col>
      <xdr:colOff>69850</xdr:colOff>
      <xdr:row>37</xdr:row>
      <xdr:rowOff>24130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3494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108204</xdr:rowOff>
    </xdr:from>
    <xdr:to>
      <xdr:col>78</xdr:col>
      <xdr:colOff>120650</xdr:colOff>
      <xdr:row>37</xdr:row>
      <xdr:rowOff>38354</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48531</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5842</xdr:rowOff>
    </xdr:from>
    <xdr:to>
      <xdr:col>73</xdr:col>
      <xdr:colOff>180975</xdr:colOff>
      <xdr:row>37</xdr:row>
      <xdr:rowOff>5842</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893800" y="6349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2811</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5842</xdr:rowOff>
    </xdr:from>
    <xdr:to>
      <xdr:col>69</xdr:col>
      <xdr:colOff>92075</xdr:colOff>
      <xdr:row>37</xdr:row>
      <xdr:rowOff>33274</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004800" y="63494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39624</xdr:rowOff>
    </xdr:from>
    <xdr:to>
      <xdr:col>69</xdr:col>
      <xdr:colOff>142875</xdr:colOff>
      <xdr:row>36</xdr:row>
      <xdr:rowOff>141224</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151401</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151401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41910</xdr:rowOff>
    </xdr:from>
    <xdr:to>
      <xdr:col>82</xdr:col>
      <xdr:colOff>158750</xdr:colOff>
      <xdr:row>37</xdr:row>
      <xdr:rowOff>143510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13987</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144780</xdr:rowOff>
    </xdr:from>
    <xdr:to>
      <xdr:col>78</xdr:col>
      <xdr:colOff>120650</xdr:colOff>
      <xdr:row>37</xdr:row>
      <xdr:rowOff>74930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126492</xdr:rowOff>
    </xdr:from>
    <xdr:to>
      <xdr:col>74</xdr:col>
      <xdr:colOff>31750</xdr:colOff>
      <xdr:row>37</xdr:row>
      <xdr:rowOff>56642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41419</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126492</xdr:rowOff>
    </xdr:from>
    <xdr:to>
      <xdr:col>69</xdr:col>
      <xdr:colOff>142875</xdr:colOff>
      <xdr:row>37</xdr:row>
      <xdr:rowOff>56642</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41419</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153924</xdr:rowOff>
    </xdr:from>
    <xdr:to>
      <xdr:col>65</xdr:col>
      <xdr:colOff>53975</xdr:colOff>
      <xdr:row>37</xdr:row>
      <xdr:rowOff>84074</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68851</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公債費は</a:t>
          </a:r>
          <a:r>
            <a:rPr kumimoji="1" lang="en-US" altLang="ja-JP" sz="1200">
              <a:latin typeface="ＭＳ Ｐゴシック" panose="020B0600070205080204" pitchFamily="50" charset="-128"/>
              <a:ea typeface="ＭＳ Ｐゴシック" panose="020B0600070205080204" pitchFamily="50" charset="-128"/>
            </a:rPr>
            <a:t>0.58</a:t>
          </a:r>
          <a:r>
            <a:rPr kumimoji="1" lang="ja-JP" altLang="en-US" sz="1200">
              <a:latin typeface="ＭＳ Ｐゴシック" panose="020B0600070205080204" pitchFamily="50" charset="-128"/>
              <a:ea typeface="ＭＳ Ｐゴシック" panose="020B0600070205080204" pitchFamily="50" charset="-128"/>
            </a:rPr>
            <a:t>億円減少し、比率は</a:t>
          </a:r>
          <a:r>
            <a:rPr kumimoji="1" lang="en-US" altLang="ja-JP" sz="1200">
              <a:latin typeface="ＭＳ Ｐゴシック" panose="020B0600070205080204" pitchFamily="50" charset="-128"/>
              <a:ea typeface="ＭＳ Ｐゴシック" panose="020B0600070205080204" pitchFamily="50" charset="-128"/>
            </a:rPr>
            <a:t>1.4</a:t>
          </a:r>
          <a:r>
            <a:rPr kumimoji="1" lang="ja-JP" altLang="en-US" sz="1200">
              <a:latin typeface="ＭＳ Ｐゴシック" panose="020B0600070205080204" pitchFamily="50" charset="-128"/>
              <a:ea typeface="ＭＳ Ｐゴシック" panose="020B0600070205080204" pitchFamily="50" charset="-128"/>
            </a:rPr>
            <a:t>ポイント低下したが、依然として</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億円近い支出があり、経常一般財源に対する公債費の比率が高い状態にある。類似団体平均と比較すると</a:t>
          </a:r>
          <a:r>
            <a:rPr kumimoji="1" lang="en-US" altLang="ja-JP" sz="1200">
              <a:latin typeface="ＭＳ Ｐゴシック" panose="020B0600070205080204" pitchFamily="50" charset="-128"/>
              <a:ea typeface="ＭＳ Ｐゴシック" panose="020B0600070205080204" pitchFamily="50" charset="-128"/>
            </a:rPr>
            <a:t>1.3</a:t>
          </a:r>
          <a:r>
            <a:rPr kumimoji="1" lang="ja-JP" altLang="en-US" sz="1200">
              <a:latin typeface="ＭＳ Ｐゴシック" panose="020B0600070205080204" pitchFamily="50" charset="-128"/>
              <a:ea typeface="ＭＳ Ｐゴシック" panose="020B0600070205080204" pitchFamily="50" charset="-128"/>
            </a:rPr>
            <a:t>ポイント上回っている。　　</a:t>
          </a:r>
          <a:endParaRPr kumimoji="1" lang="en-US" altLang="ja-JP" sz="12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Ｐゴシック" panose="020B0600070205080204" pitchFamily="50" charset="-128"/>
              <a:ea typeface="ＭＳ Ｐゴシック" panose="020B0600070205080204" pitchFamily="50" charset="-128"/>
            </a:rPr>
            <a:t>　今後、建設事業の増加が見込まれている。地方債の発行の平準化・抑制のため、既存の施設は、統廃合を検討しながら計画的に修繕・更新する。新規の施設は、地域で本当に必要とされているものか市民のニーズを精査し、慎重に計画しなければならない。</a:t>
          </a: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81280</xdr:rowOff>
    </xdr:from>
    <xdr:to>
      <xdr:col>24</xdr:col>
      <xdr:colOff>25400</xdr:colOff>
      <xdr:row>80</xdr:row>
      <xdr:rowOff>49276</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68580"/>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21353</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49276</xdr:rowOff>
    </xdr:from>
    <xdr:to>
      <xdr:col>24</xdr:col>
      <xdr:colOff>114300</xdr:colOff>
      <xdr:row>80</xdr:row>
      <xdr:rowOff>49276</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167657</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81280</xdr:rowOff>
    </xdr:from>
    <xdr:to>
      <xdr:col>24</xdr:col>
      <xdr:colOff>114300</xdr:colOff>
      <xdr:row>74</xdr:row>
      <xdr:rowOff>81280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143002</xdr:rowOff>
    </xdr:from>
    <xdr:to>
      <xdr:col>24</xdr:col>
      <xdr:colOff>25400</xdr:colOff>
      <xdr:row>78</xdr:row>
      <xdr:rowOff>35561</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987800" y="13344652"/>
          <a:ext cx="8382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49292</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079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35561</xdr:rowOff>
    </xdr:from>
    <xdr:to>
      <xdr:col>19</xdr:col>
      <xdr:colOff>187325</xdr:colOff>
      <xdr:row>78</xdr:row>
      <xdr:rowOff>62992</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098800" y="13408661"/>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37337</xdr:rowOff>
    </xdr:from>
    <xdr:to>
      <xdr:col>20</xdr:col>
      <xdr:colOff>38100</xdr:colOff>
      <xdr:row>77</xdr:row>
      <xdr:rowOff>138937</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149114</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00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53848</xdr:rowOff>
    </xdr:from>
    <xdr:to>
      <xdr:col>15</xdr:col>
      <xdr:colOff>98425</xdr:colOff>
      <xdr:row>78</xdr:row>
      <xdr:rowOff>62992</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2209800" y="134269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46482</xdr:rowOff>
    </xdr:from>
    <xdr:to>
      <xdr:col>15</xdr:col>
      <xdr:colOff>149225</xdr:colOff>
      <xdr:row>77</xdr:row>
      <xdr:rowOff>148082</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158259</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53848</xdr:rowOff>
    </xdr:from>
    <xdr:to>
      <xdr:col>11</xdr:col>
      <xdr:colOff>9525</xdr:colOff>
      <xdr:row>78</xdr:row>
      <xdr:rowOff>72137</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1320800" y="13426948"/>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55626</xdr:rowOff>
    </xdr:from>
    <xdr:to>
      <xdr:col>11</xdr:col>
      <xdr:colOff>60325</xdr:colOff>
      <xdr:row>77</xdr:row>
      <xdr:rowOff>157226</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167403</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69342</xdr:rowOff>
    </xdr:from>
    <xdr:to>
      <xdr:col>6</xdr:col>
      <xdr:colOff>171450</xdr:colOff>
      <xdr:row>77</xdr:row>
      <xdr:rowOff>170942</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9669</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92202</xdr:rowOff>
    </xdr:from>
    <xdr:to>
      <xdr:col>24</xdr:col>
      <xdr:colOff>76200</xdr:colOff>
      <xdr:row>78</xdr:row>
      <xdr:rowOff>22352</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64279</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326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156211</xdr:rowOff>
    </xdr:from>
    <xdr:to>
      <xdr:col>20</xdr:col>
      <xdr:colOff>38100</xdr:colOff>
      <xdr:row>78</xdr:row>
      <xdr:rowOff>86361</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71138</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3444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12192</xdr:rowOff>
    </xdr:from>
    <xdr:to>
      <xdr:col>15</xdr:col>
      <xdr:colOff>149225</xdr:colOff>
      <xdr:row>78</xdr:row>
      <xdr:rowOff>113792</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33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98569</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347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3048</xdr:rowOff>
    </xdr:from>
    <xdr:to>
      <xdr:col>11</xdr:col>
      <xdr:colOff>60325</xdr:colOff>
      <xdr:row>78</xdr:row>
      <xdr:rowOff>104648</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89425</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21337</xdr:rowOff>
    </xdr:from>
    <xdr:to>
      <xdr:col>6</xdr:col>
      <xdr:colOff>171450</xdr:colOff>
      <xdr:row>78</xdr:row>
      <xdr:rowOff>122937</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107714</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比率は</a:t>
          </a:r>
          <a:r>
            <a:rPr kumimoji="1" lang="en-US" altLang="ja-JP" sz="1200">
              <a:latin typeface="ＭＳ Ｐゴシック" panose="020B0600070205080204" pitchFamily="50" charset="-128"/>
              <a:ea typeface="ＭＳ Ｐゴシック" panose="020B0600070205080204" pitchFamily="50" charset="-128"/>
            </a:rPr>
            <a:t>0.3</a:t>
          </a:r>
          <a:r>
            <a:rPr kumimoji="1" lang="ja-JP" altLang="en-US" sz="1200">
              <a:latin typeface="ＭＳ Ｐゴシック" panose="020B0600070205080204" pitchFamily="50" charset="-128"/>
              <a:ea typeface="ＭＳ Ｐゴシック" panose="020B0600070205080204" pitchFamily="50" charset="-128"/>
            </a:rPr>
            <a:t>ポイント低下したが、類似団体平均と比較すると</a:t>
          </a:r>
          <a:r>
            <a:rPr kumimoji="1" lang="en-US" altLang="ja-JP" sz="1200">
              <a:latin typeface="ＭＳ Ｐゴシック" panose="020B0600070205080204" pitchFamily="50" charset="-128"/>
              <a:ea typeface="ＭＳ Ｐゴシック" panose="020B0600070205080204" pitchFamily="50" charset="-128"/>
            </a:rPr>
            <a:t>1.5</a:t>
          </a:r>
          <a:r>
            <a:rPr kumimoji="1" lang="ja-JP" altLang="en-US" sz="1200">
              <a:latin typeface="ＭＳ Ｐゴシック" panose="020B0600070205080204" pitchFamily="50" charset="-128"/>
              <a:ea typeface="ＭＳ Ｐゴシック" panose="020B0600070205080204" pitchFamily="50" charset="-128"/>
            </a:rPr>
            <a:t>ポイント上回っている。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の経常収支比率の改善は、経常経費ではなく、経常一般財源の増加（主に地方交付税の増）によるところが大きい。今後、地方交付税が同水準に維持されるとは考えにくく、経常経費の抑制努力が不可欠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8128</xdr:rowOff>
    </xdr:from>
    <xdr:to>
      <xdr:col>82</xdr:col>
      <xdr:colOff>107950</xdr:colOff>
      <xdr:row>81</xdr:row>
      <xdr:rowOff>42418</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695428"/>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14495</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42418</xdr:rowOff>
    </xdr:from>
    <xdr:to>
      <xdr:col>82</xdr:col>
      <xdr:colOff>196850</xdr:colOff>
      <xdr:row>81</xdr:row>
      <xdr:rowOff>42418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94505</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43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8128</xdr:rowOff>
    </xdr:from>
    <xdr:to>
      <xdr:col>82</xdr:col>
      <xdr:colOff>196850</xdr:colOff>
      <xdr:row>74</xdr:row>
      <xdr:rowOff>8128</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69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1270</xdr:rowOff>
    </xdr:from>
    <xdr:to>
      <xdr:col>82</xdr:col>
      <xdr:colOff>107950</xdr:colOff>
      <xdr:row>77</xdr:row>
      <xdr:rowOff>14987</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5671800" y="13202920"/>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69867</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292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14987</xdr:rowOff>
    </xdr:from>
    <xdr:to>
      <xdr:col>78</xdr:col>
      <xdr:colOff>69850</xdr:colOff>
      <xdr:row>77</xdr:row>
      <xdr:rowOff>133858</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4782800" y="13216637"/>
          <a:ext cx="889000" cy="118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83058</xdr:rowOff>
    </xdr:from>
    <xdr:to>
      <xdr:col>78</xdr:col>
      <xdr:colOff>120650</xdr:colOff>
      <xdr:row>78</xdr:row>
      <xdr:rowOff>13208</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169435</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3371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133858</xdr:rowOff>
    </xdr:from>
    <xdr:to>
      <xdr:col>73</xdr:col>
      <xdr:colOff>180975</xdr:colOff>
      <xdr:row>78</xdr:row>
      <xdr:rowOff>35561</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893800" y="13335508"/>
          <a:ext cx="889000" cy="7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83058</xdr:rowOff>
    </xdr:from>
    <xdr:to>
      <xdr:col>74</xdr:col>
      <xdr:colOff>31750</xdr:colOff>
      <xdr:row>78</xdr:row>
      <xdr:rowOff>13208</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23385</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35561</xdr:rowOff>
    </xdr:from>
    <xdr:to>
      <xdr:col>69</xdr:col>
      <xdr:colOff>92075</xdr:colOff>
      <xdr:row>78</xdr:row>
      <xdr:rowOff>99568</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004800" y="13408661"/>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46482</xdr:rowOff>
    </xdr:from>
    <xdr:to>
      <xdr:col>69</xdr:col>
      <xdr:colOff>142875</xdr:colOff>
      <xdr:row>77</xdr:row>
      <xdr:rowOff>148082</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158259</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41911</xdr:rowOff>
    </xdr:from>
    <xdr:to>
      <xdr:col>65</xdr:col>
      <xdr:colOff>53975</xdr:colOff>
      <xdr:row>77</xdr:row>
      <xdr:rowOff>143511</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153688</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93997</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135637</xdr:rowOff>
    </xdr:from>
    <xdr:to>
      <xdr:col>78</xdr:col>
      <xdr:colOff>120650</xdr:colOff>
      <xdr:row>77</xdr:row>
      <xdr:rowOff>65787</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75963</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2934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83058</xdr:rowOff>
    </xdr:from>
    <xdr:to>
      <xdr:col>74</xdr:col>
      <xdr:colOff>31750</xdr:colOff>
      <xdr:row>78</xdr:row>
      <xdr:rowOff>13208</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169435</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156211</xdr:rowOff>
    </xdr:from>
    <xdr:to>
      <xdr:col>69</xdr:col>
      <xdr:colOff>142875</xdr:colOff>
      <xdr:row>78</xdr:row>
      <xdr:rowOff>86361</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71138</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48768</xdr:rowOff>
    </xdr:from>
    <xdr:to>
      <xdr:col>65</xdr:col>
      <xdr:colOff>53975</xdr:colOff>
      <xdr:row>78</xdr:row>
      <xdr:rowOff>150368</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135145</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群馬県安中市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66707</xdr:rowOff>
    </xdr:from>
    <xdr:to>
      <xdr:col>29</xdr:col>
      <xdr:colOff>127000</xdr:colOff>
      <xdr:row>19</xdr:row>
      <xdr:rowOff>106293</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71732"/>
          <a:ext cx="0" cy="12397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78370</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8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106293</xdr:rowOff>
    </xdr:from>
    <xdr:to>
      <xdr:col>30</xdr:col>
      <xdr:colOff>25400</xdr:colOff>
      <xdr:row>19</xdr:row>
      <xdr:rowOff>106293</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114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153084</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1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66707</xdr:rowOff>
    </xdr:from>
    <xdr:to>
      <xdr:col>30</xdr:col>
      <xdr:colOff>25400</xdr:colOff>
      <xdr:row>12</xdr:row>
      <xdr:rowOff>66707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717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47371</xdr:rowOff>
    </xdr:from>
    <xdr:to>
      <xdr:col>29</xdr:col>
      <xdr:colOff>127000</xdr:colOff>
      <xdr:row>14</xdr:row>
      <xdr:rowOff>107055</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495296"/>
          <a:ext cx="647700" cy="596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114857</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342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142780</xdr:rowOff>
    </xdr:from>
    <xdr:to>
      <xdr:col>29</xdr:col>
      <xdr:colOff>177800</xdr:colOff>
      <xdr:row>16</xdr:row>
      <xdr:rowOff>72930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621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107055</xdr:rowOff>
    </xdr:from>
    <xdr:to>
      <xdr:col>26</xdr:col>
      <xdr:colOff>50800</xdr:colOff>
      <xdr:row>14</xdr:row>
      <xdr:rowOff>136182</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554980"/>
          <a:ext cx="698500" cy="291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170955</xdr:rowOff>
    </xdr:from>
    <xdr:to>
      <xdr:col>26</xdr:col>
      <xdr:colOff>101600</xdr:colOff>
      <xdr:row>16</xdr:row>
      <xdr:rowOff>101105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903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85882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76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136182</xdr:rowOff>
    </xdr:from>
    <xdr:to>
      <xdr:col>22</xdr:col>
      <xdr:colOff>114300</xdr:colOff>
      <xdr:row>15</xdr:row>
      <xdr:rowOff>2489</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584107"/>
          <a:ext cx="698500" cy="377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30918</xdr:rowOff>
    </xdr:from>
    <xdr:to>
      <xdr:col>22</xdr:col>
      <xdr:colOff>165100</xdr:colOff>
      <xdr:row>16</xdr:row>
      <xdr:rowOff>132518</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821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117295</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90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2489</xdr:rowOff>
    </xdr:from>
    <xdr:to>
      <xdr:col>18</xdr:col>
      <xdr:colOff>177800</xdr:colOff>
      <xdr:row>15</xdr:row>
      <xdr:rowOff>13233</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621864"/>
          <a:ext cx="698500" cy="107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54731</xdr:rowOff>
    </xdr:from>
    <xdr:to>
      <xdr:col>19</xdr:col>
      <xdr:colOff>38100</xdr:colOff>
      <xdr:row>16</xdr:row>
      <xdr:rowOff>156331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8455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141108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931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75286</xdr:rowOff>
    </xdr:from>
    <xdr:to>
      <xdr:col>15</xdr:col>
      <xdr:colOff>101600</xdr:colOff>
      <xdr:row>17</xdr:row>
      <xdr:rowOff>5436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6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161663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952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168021</xdr:rowOff>
    </xdr:from>
    <xdr:to>
      <xdr:col>29</xdr:col>
      <xdr:colOff>177800</xdr:colOff>
      <xdr:row>14</xdr:row>
      <xdr:rowOff>98171</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4444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13098</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28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56255</xdr:rowOff>
    </xdr:from>
    <xdr:to>
      <xdr:col>26</xdr:col>
      <xdr:colOff>101600</xdr:colOff>
      <xdr:row>14</xdr:row>
      <xdr:rowOff>157855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5041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168032</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273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85382</xdr:rowOff>
    </xdr:from>
    <xdr:to>
      <xdr:col>22</xdr:col>
      <xdr:colOff>165100</xdr:colOff>
      <xdr:row>15</xdr:row>
      <xdr:rowOff>15532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5333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25709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30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123139</xdr:rowOff>
    </xdr:from>
    <xdr:to>
      <xdr:col>19</xdr:col>
      <xdr:colOff>38100</xdr:colOff>
      <xdr:row>15</xdr:row>
      <xdr:rowOff>53289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5710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63466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339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133883</xdr:rowOff>
    </xdr:from>
    <xdr:to>
      <xdr:col>15</xdr:col>
      <xdr:colOff>101600</xdr:colOff>
      <xdr:row>15</xdr:row>
      <xdr:rowOff>64033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5818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74210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35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217488</xdr:rowOff>
    </xdr:from>
    <xdr:to>
      <xdr:col>29</xdr:col>
      <xdr:colOff>127000</xdr:colOff>
      <xdr:row>38</xdr:row>
      <xdr:rowOff>144107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42038"/>
          <a:ext cx="0" cy="146966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116184</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83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144107</xdr:rowOff>
    </xdr:from>
    <xdr:to>
      <xdr:col>30</xdr:col>
      <xdr:colOff>25400</xdr:colOff>
      <xdr:row>38</xdr:row>
      <xdr:rowOff>144107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6117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132415</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88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217488</xdr:rowOff>
    </xdr:from>
    <xdr:to>
      <xdr:col>30</xdr:col>
      <xdr:colOff>25400</xdr:colOff>
      <xdr:row>33</xdr:row>
      <xdr:rowOff>217488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420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216192</xdr:rowOff>
    </xdr:from>
    <xdr:to>
      <xdr:col>29</xdr:col>
      <xdr:colOff>127000</xdr:colOff>
      <xdr:row>35</xdr:row>
      <xdr:rowOff>243548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6826542"/>
          <a:ext cx="647700" cy="273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302023</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9123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329946</xdr:rowOff>
    </xdr:from>
    <xdr:to>
      <xdr:col>29</xdr:col>
      <xdr:colOff>177800</xdr:colOff>
      <xdr:row>36</xdr:row>
      <xdr:rowOff>88646</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402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194056</xdr:rowOff>
    </xdr:from>
    <xdr:to>
      <xdr:col>26</xdr:col>
      <xdr:colOff>50800</xdr:colOff>
      <xdr:row>35</xdr:row>
      <xdr:rowOff>216192</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6804406"/>
          <a:ext cx="698500" cy="221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54407</xdr:rowOff>
    </xdr:from>
    <xdr:to>
      <xdr:col>26</xdr:col>
      <xdr:colOff>101600</xdr:colOff>
      <xdr:row>36</xdr:row>
      <xdr:rowOff>156007</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007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140784</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094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194056</xdr:rowOff>
    </xdr:from>
    <xdr:to>
      <xdr:col>22</xdr:col>
      <xdr:colOff>114300</xdr:colOff>
      <xdr:row>35</xdr:row>
      <xdr:rowOff>254330</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6804406"/>
          <a:ext cx="698500" cy="602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55131</xdr:rowOff>
    </xdr:from>
    <xdr:to>
      <xdr:col>22</xdr:col>
      <xdr:colOff>165100</xdr:colOff>
      <xdr:row>36</xdr:row>
      <xdr:rowOff>156731</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0083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141508</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094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254330</xdr:rowOff>
    </xdr:from>
    <xdr:to>
      <xdr:col>18</xdr:col>
      <xdr:colOff>177800</xdr:colOff>
      <xdr:row>35</xdr:row>
      <xdr:rowOff>290792</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6864680"/>
          <a:ext cx="698500" cy="364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37947</xdr:rowOff>
    </xdr:from>
    <xdr:to>
      <xdr:col>19</xdr:col>
      <xdr:colOff>38100</xdr:colOff>
      <xdr:row>36</xdr:row>
      <xdr:rowOff>139547</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91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124324</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077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7506</xdr:rowOff>
    </xdr:from>
    <xdr:to>
      <xdr:col>15</xdr:col>
      <xdr:colOff>101600</xdr:colOff>
      <xdr:row>36</xdr:row>
      <xdr:rowOff>109106</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607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93883</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04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192748</xdr:rowOff>
    </xdr:from>
    <xdr:to>
      <xdr:col>29</xdr:col>
      <xdr:colOff>177800</xdr:colOff>
      <xdr:row>35</xdr:row>
      <xdr:rowOff>294348</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8030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37825</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648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165392</xdr:rowOff>
    </xdr:from>
    <xdr:to>
      <xdr:col>26</xdr:col>
      <xdr:colOff>101600</xdr:colOff>
      <xdr:row>35</xdr:row>
      <xdr:rowOff>266992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7757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277169</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544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143256</xdr:rowOff>
    </xdr:from>
    <xdr:to>
      <xdr:col>22</xdr:col>
      <xdr:colOff>165100</xdr:colOff>
      <xdr:row>35</xdr:row>
      <xdr:rowOff>244856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7536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255033</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522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203530</xdr:rowOff>
    </xdr:from>
    <xdr:to>
      <xdr:col>19</xdr:col>
      <xdr:colOff>38100</xdr:colOff>
      <xdr:row>35</xdr:row>
      <xdr:rowOff>305130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8138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315307</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58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239992</xdr:rowOff>
    </xdr:from>
    <xdr:to>
      <xdr:col>15</xdr:col>
      <xdr:colOff>101600</xdr:colOff>
      <xdr:row>35</xdr:row>
      <xdr:rowOff>341592</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8503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8869</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619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群馬県安中市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56,078
55,418
276.31
27,701,808
26,174,677
1,416,928
16,161,365
20,629,089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155302</xdr:rowOff>
    </xdr:from>
    <xdr:to>
      <xdr:col>24</xdr:col>
      <xdr:colOff>62865</xdr:colOff>
      <xdr:row>38</xdr:row>
      <xdr:rowOff>116669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98802"/>
          <a:ext cx="1270" cy="1332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120496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3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116669</xdr:rowOff>
    </xdr:from>
    <xdr:to>
      <xdr:col>24</xdr:col>
      <xdr:colOff>152400</xdr:colOff>
      <xdr:row>38</xdr:row>
      <xdr:rowOff>116669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3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101979</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74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155302</xdr:rowOff>
    </xdr:from>
    <xdr:to>
      <xdr:col>24</xdr:col>
      <xdr:colOff>152400</xdr:colOff>
      <xdr:row>30</xdr:row>
      <xdr:rowOff>155302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98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104629</xdr:rowOff>
    </xdr:from>
    <xdr:to>
      <xdr:col>24</xdr:col>
      <xdr:colOff>63500</xdr:colOff>
      <xdr:row>35</xdr:row>
      <xdr:rowOff>165608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105379"/>
          <a:ext cx="838200" cy="60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41705</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424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63278</xdr:rowOff>
    </xdr:from>
    <xdr:to>
      <xdr:col>24</xdr:col>
      <xdr:colOff>114300</xdr:colOff>
      <xdr:row>35</xdr:row>
      <xdr:rowOff>164878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6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165608</xdr:rowOff>
    </xdr:from>
    <xdr:to>
      <xdr:col>19</xdr:col>
      <xdr:colOff>177800</xdr:colOff>
      <xdr:row>36</xdr:row>
      <xdr:rowOff>82950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166358"/>
          <a:ext cx="889000" cy="88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96577</xdr:rowOff>
    </xdr:from>
    <xdr:to>
      <xdr:col>20</xdr:col>
      <xdr:colOff>38100</xdr:colOff>
      <xdr:row>36</xdr:row>
      <xdr:rowOff>26727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43254</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872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46165</xdr:rowOff>
    </xdr:from>
    <xdr:to>
      <xdr:col>15</xdr:col>
      <xdr:colOff>50800</xdr:colOff>
      <xdr:row>36</xdr:row>
      <xdr:rowOff>82950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218365"/>
          <a:ext cx="889000" cy="36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64154</xdr:rowOff>
    </xdr:from>
    <xdr:to>
      <xdr:col>15</xdr:col>
      <xdr:colOff>101600</xdr:colOff>
      <xdr:row>36</xdr:row>
      <xdr:rowOff>165754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156881</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32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46165</xdr:rowOff>
    </xdr:from>
    <xdr:to>
      <xdr:col>10</xdr:col>
      <xdr:colOff>114300</xdr:colOff>
      <xdr:row>36</xdr:row>
      <xdr:rowOff>98266</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218365"/>
          <a:ext cx="889000" cy="52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76575</xdr:rowOff>
    </xdr:from>
    <xdr:to>
      <xdr:col>10</xdr:col>
      <xdr:colOff>165100</xdr:colOff>
      <xdr:row>37</xdr:row>
      <xdr:rowOff>6725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4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169302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34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91834</xdr:rowOff>
    </xdr:from>
    <xdr:to>
      <xdr:col>6</xdr:col>
      <xdr:colOff>38100</xdr:colOff>
      <xdr:row>37</xdr:row>
      <xdr:rowOff>21984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6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13111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356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53829</xdr:rowOff>
    </xdr:from>
    <xdr:to>
      <xdr:col>24</xdr:col>
      <xdr:colOff>114300</xdr:colOff>
      <xdr:row>35</xdr:row>
      <xdr:rowOff>155429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05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76706</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90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114808</xdr:rowOff>
    </xdr:from>
    <xdr:to>
      <xdr:col>20</xdr:col>
      <xdr:colOff>38100</xdr:colOff>
      <xdr:row>36</xdr:row>
      <xdr:rowOff>44958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115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36085</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20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32150</xdr:rowOff>
    </xdr:from>
    <xdr:to>
      <xdr:col>15</xdr:col>
      <xdr:colOff>101600</xdr:colOff>
      <xdr:row>36</xdr:row>
      <xdr:rowOff>133750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0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150277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97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166815</xdr:rowOff>
    </xdr:from>
    <xdr:to>
      <xdr:col>10</xdr:col>
      <xdr:colOff>165100</xdr:colOff>
      <xdr:row>36</xdr:row>
      <xdr:rowOff>96965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16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113492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942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47466</xdr:rowOff>
    </xdr:from>
    <xdr:to>
      <xdr:col>6</xdr:col>
      <xdr:colOff>38100</xdr:colOff>
      <xdr:row>36</xdr:row>
      <xdr:rowOff>149066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19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165593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99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28524</xdr:rowOff>
    </xdr:from>
    <xdr:to>
      <xdr:col>24</xdr:col>
      <xdr:colOff>62865</xdr:colOff>
      <xdr:row>58</xdr:row>
      <xdr:rowOff>87440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01024"/>
          <a:ext cx="1270" cy="1430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91267</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3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87440</xdr:rowOff>
    </xdr:from>
    <xdr:to>
      <xdr:col>24</xdr:col>
      <xdr:colOff>152400</xdr:colOff>
      <xdr:row>58</xdr:row>
      <xdr:rowOff>87440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3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146651</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76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28524</xdr:rowOff>
    </xdr:from>
    <xdr:to>
      <xdr:col>24</xdr:col>
      <xdr:colOff>152400</xdr:colOff>
      <xdr:row>50</xdr:row>
      <xdr:rowOff>28524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01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53175</xdr:rowOff>
    </xdr:from>
    <xdr:to>
      <xdr:col>24</xdr:col>
      <xdr:colOff>63500</xdr:colOff>
      <xdr:row>57</xdr:row>
      <xdr:rowOff>83668</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825825"/>
          <a:ext cx="838200" cy="30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23982</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4537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1105</xdr:rowOff>
    </xdr:from>
    <xdr:to>
      <xdr:col>24</xdr:col>
      <xdr:colOff>114300</xdr:colOff>
      <xdr:row>56</xdr:row>
      <xdr:rowOff>102705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0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83668</xdr:rowOff>
    </xdr:from>
    <xdr:to>
      <xdr:col>19</xdr:col>
      <xdr:colOff>177800</xdr:colOff>
      <xdr:row>57</xdr:row>
      <xdr:rowOff>91973</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856318"/>
          <a:ext cx="889000" cy="8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52336</xdr:rowOff>
    </xdr:from>
    <xdr:to>
      <xdr:col>20</xdr:col>
      <xdr:colOff>38100</xdr:colOff>
      <xdr:row>56</xdr:row>
      <xdr:rowOff>153936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5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170463</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428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91973</xdr:rowOff>
    </xdr:from>
    <xdr:to>
      <xdr:col>15</xdr:col>
      <xdr:colOff>50800</xdr:colOff>
      <xdr:row>57</xdr:row>
      <xdr:rowOff>131394</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864623"/>
          <a:ext cx="889000" cy="39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69558</xdr:rowOff>
    </xdr:from>
    <xdr:to>
      <xdr:col>15</xdr:col>
      <xdr:colOff>101600</xdr:colOff>
      <xdr:row>56</xdr:row>
      <xdr:rowOff>171158</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7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16235</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44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123787</xdr:rowOff>
    </xdr:from>
    <xdr:to>
      <xdr:col>10</xdr:col>
      <xdr:colOff>114300</xdr:colOff>
      <xdr:row>57</xdr:row>
      <xdr:rowOff>131394</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9896437"/>
          <a:ext cx="889000" cy="7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105372</xdr:rowOff>
    </xdr:from>
    <xdr:to>
      <xdr:col>10</xdr:col>
      <xdr:colOff>165100</xdr:colOff>
      <xdr:row>57</xdr:row>
      <xdr:rowOff>35522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0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52049</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481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107874</xdr:rowOff>
    </xdr:from>
    <xdr:to>
      <xdr:col>6</xdr:col>
      <xdr:colOff>38100</xdr:colOff>
      <xdr:row>57</xdr:row>
      <xdr:rowOff>38024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7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54551</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48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2375</xdr:rowOff>
    </xdr:from>
    <xdr:to>
      <xdr:col>24</xdr:col>
      <xdr:colOff>114300</xdr:colOff>
      <xdr:row>57</xdr:row>
      <xdr:rowOff>103975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77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152252</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75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32868</xdr:rowOff>
    </xdr:from>
    <xdr:to>
      <xdr:col>20</xdr:col>
      <xdr:colOff>38100</xdr:colOff>
      <xdr:row>57</xdr:row>
      <xdr:rowOff>134468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805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125595</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898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41173</xdr:rowOff>
    </xdr:from>
    <xdr:to>
      <xdr:col>15</xdr:col>
      <xdr:colOff>101600</xdr:colOff>
      <xdr:row>57</xdr:row>
      <xdr:rowOff>142773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813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133900</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906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80594</xdr:rowOff>
    </xdr:from>
    <xdr:to>
      <xdr:col>10</xdr:col>
      <xdr:colOff>165100</xdr:colOff>
      <xdr:row>58</xdr:row>
      <xdr:rowOff>10744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85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1871</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945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72987</xdr:rowOff>
    </xdr:from>
    <xdr:to>
      <xdr:col>6</xdr:col>
      <xdr:colOff>38100</xdr:colOff>
      <xdr:row>58</xdr:row>
      <xdr:rowOff>3137</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84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165714</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938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35192</xdr:rowOff>
    </xdr:from>
    <xdr:to>
      <xdr:col>24</xdr:col>
      <xdr:colOff>62865</xdr:colOff>
      <xdr:row>79</xdr:row>
      <xdr:rowOff>12142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36692"/>
          <a:ext cx="1270" cy="152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15969</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60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12142</xdr:rowOff>
    </xdr:from>
    <xdr:to>
      <xdr:col>24</xdr:col>
      <xdr:colOff>152400</xdr:colOff>
      <xdr:row>79</xdr:row>
      <xdr:rowOff>12142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5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153319</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1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35192</xdr:rowOff>
    </xdr:from>
    <xdr:to>
      <xdr:col>24</xdr:col>
      <xdr:colOff>152400</xdr:colOff>
      <xdr:row>70</xdr:row>
      <xdr:rowOff>35192</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3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170751</xdr:rowOff>
    </xdr:from>
    <xdr:to>
      <xdr:col>24</xdr:col>
      <xdr:colOff>63500</xdr:colOff>
      <xdr:row>78</xdr:row>
      <xdr:rowOff>23000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372401"/>
          <a:ext cx="838200" cy="23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142715</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172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119838</xdr:rowOff>
    </xdr:from>
    <xdr:to>
      <xdr:col>24</xdr:col>
      <xdr:colOff>114300</xdr:colOff>
      <xdr:row>78</xdr:row>
      <xdr:rowOff>49988</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321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23000</xdr:rowOff>
    </xdr:from>
    <xdr:to>
      <xdr:col>19</xdr:col>
      <xdr:colOff>177800</xdr:colOff>
      <xdr:row>78</xdr:row>
      <xdr:rowOff>29133</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396100"/>
          <a:ext cx="889000" cy="6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150661</xdr:rowOff>
    </xdr:from>
    <xdr:to>
      <xdr:col>20</xdr:col>
      <xdr:colOff>38100</xdr:colOff>
      <xdr:row>78</xdr:row>
      <xdr:rowOff>80811</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35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71938</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445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26352</xdr:rowOff>
    </xdr:from>
    <xdr:to>
      <xdr:col>15</xdr:col>
      <xdr:colOff>50800</xdr:colOff>
      <xdr:row>78</xdr:row>
      <xdr:rowOff>29133</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399452"/>
          <a:ext cx="889000" cy="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16890</xdr:rowOff>
    </xdr:from>
    <xdr:to>
      <xdr:col>15</xdr:col>
      <xdr:colOff>101600</xdr:colOff>
      <xdr:row>78</xdr:row>
      <xdr:rowOff>118490</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38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109617</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48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169838</xdr:rowOff>
    </xdr:from>
    <xdr:to>
      <xdr:col>10</xdr:col>
      <xdr:colOff>114300</xdr:colOff>
      <xdr:row>78</xdr:row>
      <xdr:rowOff>26352</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371488"/>
          <a:ext cx="889000" cy="27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9767</xdr:rowOff>
    </xdr:from>
    <xdr:to>
      <xdr:col>10</xdr:col>
      <xdr:colOff>165100</xdr:colOff>
      <xdr:row>78</xdr:row>
      <xdr:rowOff>111367</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38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102494</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475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148374</xdr:rowOff>
    </xdr:from>
    <xdr:to>
      <xdr:col>6</xdr:col>
      <xdr:colOff>38100</xdr:colOff>
      <xdr:row>78</xdr:row>
      <xdr:rowOff>78524</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3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69651</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442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119951</xdr:rowOff>
    </xdr:from>
    <xdr:to>
      <xdr:col>24</xdr:col>
      <xdr:colOff>114300</xdr:colOff>
      <xdr:row>78</xdr:row>
      <xdr:rowOff>50101</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321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98378</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300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143650</xdr:rowOff>
    </xdr:from>
    <xdr:to>
      <xdr:col>20</xdr:col>
      <xdr:colOff>38100</xdr:colOff>
      <xdr:row>78</xdr:row>
      <xdr:rowOff>73800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3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90327</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12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149783</xdr:rowOff>
    </xdr:from>
    <xdr:to>
      <xdr:col>15</xdr:col>
      <xdr:colOff>101600</xdr:colOff>
      <xdr:row>78</xdr:row>
      <xdr:rowOff>79933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351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96460</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126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147002</xdr:rowOff>
    </xdr:from>
    <xdr:to>
      <xdr:col>10</xdr:col>
      <xdr:colOff>165100</xdr:colOff>
      <xdr:row>78</xdr:row>
      <xdr:rowOff>77152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34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93679</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123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119038</xdr:rowOff>
    </xdr:from>
    <xdr:to>
      <xdr:col>6</xdr:col>
      <xdr:colOff>38100</xdr:colOff>
      <xdr:row>78</xdr:row>
      <xdr:rowOff>49188</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320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65715</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095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49631</xdr:rowOff>
    </xdr:from>
    <xdr:to>
      <xdr:col>24</xdr:col>
      <xdr:colOff>62865</xdr:colOff>
      <xdr:row>99</xdr:row>
      <xdr:rowOff>74157</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651581"/>
          <a:ext cx="1270" cy="1396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77984</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5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74157</xdr:rowOff>
    </xdr:from>
    <xdr:to>
      <xdr:col>24</xdr:col>
      <xdr:colOff>152400</xdr:colOff>
      <xdr:row>99</xdr:row>
      <xdr:rowOff>74157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47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167758</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426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49631</xdr:rowOff>
    </xdr:from>
    <xdr:to>
      <xdr:col>24</xdr:col>
      <xdr:colOff>152400</xdr:colOff>
      <xdr:row>91</xdr:row>
      <xdr:rowOff>49631</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651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150836</xdr:rowOff>
    </xdr:from>
    <xdr:to>
      <xdr:col>24</xdr:col>
      <xdr:colOff>63500</xdr:colOff>
      <xdr:row>98</xdr:row>
      <xdr:rowOff>5528</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438586"/>
          <a:ext cx="838200" cy="369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32090</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4912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53663</xdr:rowOff>
    </xdr:from>
    <xdr:to>
      <xdr:col>24</xdr:col>
      <xdr:colOff>114300</xdr:colOff>
      <xdr:row>96</xdr:row>
      <xdr:rowOff>155263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512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5528</xdr:rowOff>
    </xdr:from>
    <xdr:to>
      <xdr:col>19</xdr:col>
      <xdr:colOff>177800</xdr:colOff>
      <xdr:row>98</xdr:row>
      <xdr:rowOff>63984</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807628"/>
          <a:ext cx="889000" cy="58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96444</xdr:rowOff>
    </xdr:from>
    <xdr:to>
      <xdr:col>20</xdr:col>
      <xdr:colOff>38100</xdr:colOff>
      <xdr:row>99</xdr:row>
      <xdr:rowOff>26594</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89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17721</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991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63984</xdr:rowOff>
    </xdr:from>
    <xdr:to>
      <xdr:col>15</xdr:col>
      <xdr:colOff>50800</xdr:colOff>
      <xdr:row>98</xdr:row>
      <xdr:rowOff>105231</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866084"/>
          <a:ext cx="889000" cy="4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153871</xdr:rowOff>
    </xdr:from>
    <xdr:to>
      <xdr:col>15</xdr:col>
      <xdr:colOff>101600</xdr:colOff>
      <xdr:row>99</xdr:row>
      <xdr:rowOff>84021</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95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75148</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7048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93948</xdr:rowOff>
    </xdr:from>
    <xdr:to>
      <xdr:col>10</xdr:col>
      <xdr:colOff>114300</xdr:colOff>
      <xdr:row>98</xdr:row>
      <xdr:rowOff>105231</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a:off x="1130300" y="16896048"/>
          <a:ext cx="889000" cy="11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46055</xdr:rowOff>
    </xdr:from>
    <xdr:to>
      <xdr:col>10</xdr:col>
      <xdr:colOff>165100</xdr:colOff>
      <xdr:row>99</xdr:row>
      <xdr:rowOff>147655</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701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138782</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7112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50267</xdr:rowOff>
    </xdr:from>
    <xdr:to>
      <xdr:col>6</xdr:col>
      <xdr:colOff>38100</xdr:colOff>
      <xdr:row>99</xdr:row>
      <xdr:rowOff>151867</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702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142994</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7116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100036</xdr:rowOff>
    </xdr:from>
    <xdr:to>
      <xdr:col>24</xdr:col>
      <xdr:colOff>114300</xdr:colOff>
      <xdr:row>96</xdr:row>
      <xdr:rowOff>30186</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38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122913</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239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126178</xdr:rowOff>
    </xdr:from>
    <xdr:to>
      <xdr:col>20</xdr:col>
      <xdr:colOff>38100</xdr:colOff>
      <xdr:row>98</xdr:row>
      <xdr:rowOff>56328</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75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72855</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532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13184</xdr:rowOff>
    </xdr:from>
    <xdr:to>
      <xdr:col>15</xdr:col>
      <xdr:colOff>101600</xdr:colOff>
      <xdr:row>98</xdr:row>
      <xdr:rowOff>114784</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81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131311</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590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54431</xdr:rowOff>
    </xdr:from>
    <xdr:to>
      <xdr:col>10</xdr:col>
      <xdr:colOff>165100</xdr:colOff>
      <xdr:row>98</xdr:row>
      <xdr:rowOff>156031</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856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1108</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631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43148</xdr:rowOff>
    </xdr:from>
    <xdr:to>
      <xdr:col>6</xdr:col>
      <xdr:colOff>38100</xdr:colOff>
      <xdr:row>98</xdr:row>
      <xdr:rowOff>144748</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84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161275</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62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31822</xdr:rowOff>
    </xdr:from>
    <xdr:to>
      <xdr:col>54</xdr:col>
      <xdr:colOff>189865</xdr:colOff>
      <xdr:row>39</xdr:row>
      <xdr:rowOff>142171</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689672"/>
          <a:ext cx="1270" cy="1139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145998</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832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142171</xdr:rowOff>
    </xdr:from>
    <xdr:to>
      <xdr:col>55</xdr:col>
      <xdr:colOff>88900</xdr:colOff>
      <xdr:row>39</xdr:row>
      <xdr:rowOff>142171</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828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149949</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464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31822</xdr:rowOff>
    </xdr:from>
    <xdr:to>
      <xdr:col>55</xdr:col>
      <xdr:colOff>88900</xdr:colOff>
      <xdr:row>33</xdr:row>
      <xdr:rowOff>31822</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689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161972</xdr:rowOff>
    </xdr:from>
    <xdr:to>
      <xdr:col>55</xdr:col>
      <xdr:colOff>0</xdr:colOff>
      <xdr:row>37</xdr:row>
      <xdr:rowOff>62433</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9639300" y="5305472"/>
          <a:ext cx="838200" cy="1100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21912</xdr:rowOff>
    </xdr:from>
    <xdr:ext cx="534377"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365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43485</xdr:rowOff>
    </xdr:from>
    <xdr:to>
      <xdr:col>55</xdr:col>
      <xdr:colOff>50800</xdr:colOff>
      <xdr:row>37</xdr:row>
      <xdr:rowOff>145085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3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161972</xdr:rowOff>
    </xdr:from>
    <xdr:to>
      <xdr:col>50</xdr:col>
      <xdr:colOff>114300</xdr:colOff>
      <xdr:row>38</xdr:row>
      <xdr:rowOff>99423</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8750300" y="5305472"/>
          <a:ext cx="889000" cy="1309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149675</xdr:rowOff>
    </xdr:from>
    <xdr:to>
      <xdr:col>50</xdr:col>
      <xdr:colOff>165100</xdr:colOff>
      <xdr:row>31</xdr:row>
      <xdr:rowOff>79825</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529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70952</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39795" y="5385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99423</xdr:rowOff>
    </xdr:from>
    <xdr:to>
      <xdr:col>45</xdr:col>
      <xdr:colOff>177800</xdr:colOff>
      <xdr:row>38</xdr:row>
      <xdr:rowOff>144610</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861300" y="6614523"/>
          <a:ext cx="889000" cy="45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8705</xdr:rowOff>
    </xdr:from>
    <xdr:to>
      <xdr:col>46</xdr:col>
      <xdr:colOff>38100</xdr:colOff>
      <xdr:row>38</xdr:row>
      <xdr:rowOff>110305</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5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126832</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83111" y="629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126050</xdr:rowOff>
    </xdr:from>
    <xdr:to>
      <xdr:col>41</xdr:col>
      <xdr:colOff>50800</xdr:colOff>
      <xdr:row>38</xdr:row>
      <xdr:rowOff>144610</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a:off x="6972300" y="6641150"/>
          <a:ext cx="889000" cy="18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53587</xdr:rowOff>
    </xdr:from>
    <xdr:to>
      <xdr:col>41</xdr:col>
      <xdr:colOff>101600</xdr:colOff>
      <xdr:row>38</xdr:row>
      <xdr:rowOff>155187</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568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264</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343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68272</xdr:rowOff>
    </xdr:from>
    <xdr:to>
      <xdr:col>36</xdr:col>
      <xdr:colOff>165100</xdr:colOff>
      <xdr:row>38</xdr:row>
      <xdr:rowOff>169872</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583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14948</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358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11633</xdr:rowOff>
    </xdr:from>
    <xdr:to>
      <xdr:col>55</xdr:col>
      <xdr:colOff>50800</xdr:colOff>
      <xdr:row>37</xdr:row>
      <xdr:rowOff>113233</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35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34510</xdr:rowOff>
    </xdr:from>
    <xdr:ext cx="534377"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206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111172</xdr:rowOff>
    </xdr:from>
    <xdr:to>
      <xdr:col>50</xdr:col>
      <xdr:colOff>165100</xdr:colOff>
      <xdr:row>31</xdr:row>
      <xdr:rowOff>41322</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5254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57849</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39795" y="502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48623</xdr:rowOff>
    </xdr:from>
    <xdr:to>
      <xdr:col>46</xdr:col>
      <xdr:colOff>38100</xdr:colOff>
      <xdr:row>38</xdr:row>
      <xdr:rowOff>150223</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6563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141350</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83111" y="6656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93810</xdr:rowOff>
    </xdr:from>
    <xdr:to>
      <xdr:col>41</xdr:col>
      <xdr:colOff>101600</xdr:colOff>
      <xdr:row>39</xdr:row>
      <xdr:rowOff>23960</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60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15087</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6701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75250</xdr:rowOff>
    </xdr:from>
    <xdr:to>
      <xdr:col>36</xdr:col>
      <xdr:colOff>165100</xdr:colOff>
      <xdr:row>39</xdr:row>
      <xdr:rowOff>5400</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59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167977</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683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151587</xdr:rowOff>
    </xdr:from>
    <xdr:to>
      <xdr:col>54</xdr:col>
      <xdr:colOff>189865</xdr:colOff>
      <xdr:row>57</xdr:row>
      <xdr:rowOff>109719</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724087"/>
          <a:ext cx="1270" cy="1158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113546</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9886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109719</xdr:rowOff>
    </xdr:from>
    <xdr:to>
      <xdr:col>55</xdr:col>
      <xdr:colOff>88900</xdr:colOff>
      <xdr:row>57</xdr:row>
      <xdr:rowOff>109719</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988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98264</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499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151587</xdr:rowOff>
    </xdr:from>
    <xdr:to>
      <xdr:col>55</xdr:col>
      <xdr:colOff>88900</xdr:colOff>
      <xdr:row>50</xdr:row>
      <xdr:rowOff>151587</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72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145981</xdr:rowOff>
    </xdr:from>
    <xdr:to>
      <xdr:col>55</xdr:col>
      <xdr:colOff>0</xdr:colOff>
      <xdr:row>57</xdr:row>
      <xdr:rowOff>700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9639300" y="9747181"/>
          <a:ext cx="838200" cy="26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30481</xdr:rowOff>
    </xdr:from>
    <xdr:ext cx="534377"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4602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7604</xdr:rowOff>
    </xdr:from>
    <xdr:to>
      <xdr:col>55</xdr:col>
      <xdr:colOff>50800</xdr:colOff>
      <xdr:row>56</xdr:row>
      <xdr:rowOff>109204</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608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700</xdr:rowOff>
    </xdr:from>
    <xdr:to>
      <xdr:col>50</xdr:col>
      <xdr:colOff>114300</xdr:colOff>
      <xdr:row>57</xdr:row>
      <xdr:rowOff>15067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8750300" y="9773350"/>
          <a:ext cx="889000" cy="14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124265</xdr:rowOff>
    </xdr:from>
    <xdr:to>
      <xdr:col>50</xdr:col>
      <xdr:colOff>165100</xdr:colOff>
      <xdr:row>56</xdr:row>
      <xdr:rowOff>54415</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554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70942</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72111" y="9329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101747</xdr:rowOff>
    </xdr:from>
    <xdr:to>
      <xdr:col>45</xdr:col>
      <xdr:colOff>177800</xdr:colOff>
      <xdr:row>57</xdr:row>
      <xdr:rowOff>15067</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7861300" y="9702947"/>
          <a:ext cx="889000" cy="8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132431</xdr:rowOff>
    </xdr:from>
    <xdr:to>
      <xdr:col>46</xdr:col>
      <xdr:colOff>38100</xdr:colOff>
      <xdr:row>56</xdr:row>
      <xdr:rowOff>62581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562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79108</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83111" y="933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61359</xdr:rowOff>
    </xdr:from>
    <xdr:to>
      <xdr:col>41</xdr:col>
      <xdr:colOff>50800</xdr:colOff>
      <xdr:row>56</xdr:row>
      <xdr:rowOff>101747</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6972300" y="9662559"/>
          <a:ext cx="889000" cy="40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4981</xdr:rowOff>
    </xdr:from>
    <xdr:to>
      <xdr:col>41</xdr:col>
      <xdr:colOff>101600</xdr:colOff>
      <xdr:row>56</xdr:row>
      <xdr:rowOff>106581</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60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123108</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94111" y="9381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8262</xdr:rowOff>
    </xdr:from>
    <xdr:to>
      <xdr:col>36</xdr:col>
      <xdr:colOff>165100</xdr:colOff>
      <xdr:row>56</xdr:row>
      <xdr:rowOff>109862</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609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126389</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05111" y="9384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95181</xdr:rowOff>
    </xdr:from>
    <xdr:to>
      <xdr:col>55</xdr:col>
      <xdr:colOff>50800</xdr:colOff>
      <xdr:row>57</xdr:row>
      <xdr:rowOff>25331</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696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73608</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674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121350</xdr:rowOff>
    </xdr:from>
    <xdr:to>
      <xdr:col>50</xdr:col>
      <xdr:colOff>165100</xdr:colOff>
      <xdr:row>57</xdr:row>
      <xdr:rowOff>51500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72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42627</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981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135717</xdr:rowOff>
    </xdr:from>
    <xdr:to>
      <xdr:col>46</xdr:col>
      <xdr:colOff>38100</xdr:colOff>
      <xdr:row>57</xdr:row>
      <xdr:rowOff>65867</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736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56994</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9829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50947</xdr:rowOff>
    </xdr:from>
    <xdr:to>
      <xdr:col>41</xdr:col>
      <xdr:colOff>101600</xdr:colOff>
      <xdr:row>56</xdr:row>
      <xdr:rowOff>152547</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652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143674</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9744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10559</xdr:rowOff>
    </xdr:from>
    <xdr:to>
      <xdr:col>36</xdr:col>
      <xdr:colOff>165100</xdr:colOff>
      <xdr:row>56</xdr:row>
      <xdr:rowOff>112159</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611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103286</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9704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113220</xdr:rowOff>
    </xdr:from>
    <xdr:to>
      <xdr:col>54</xdr:col>
      <xdr:colOff>189865</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286170"/>
          <a:ext cx="1270" cy="1302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59897</xdr:rowOff>
    </xdr:from>
    <xdr:ext cx="599010"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2061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113220</xdr:rowOff>
    </xdr:from>
    <xdr:to>
      <xdr:col>55</xdr:col>
      <xdr:colOff>88900</xdr:colOff>
      <xdr:row>71</xdr:row>
      <xdr:rowOff>113220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286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116866</xdr:rowOff>
    </xdr:from>
    <xdr:to>
      <xdr:col>55</xdr:col>
      <xdr:colOff>0</xdr:colOff>
      <xdr:row>78</xdr:row>
      <xdr:rowOff>152057</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9639300" y="13489966"/>
          <a:ext cx="838200" cy="35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23258</xdr:rowOff>
    </xdr:from>
    <xdr:ext cx="534377"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2249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381</xdr:rowOff>
    </xdr:from>
    <xdr:to>
      <xdr:col>55</xdr:col>
      <xdr:colOff>50800</xdr:colOff>
      <xdr:row>78</xdr:row>
      <xdr:rowOff>101981</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373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116866</xdr:rowOff>
    </xdr:from>
    <xdr:to>
      <xdr:col>50</xdr:col>
      <xdr:colOff>114300</xdr:colOff>
      <xdr:row>79</xdr:row>
      <xdr:rowOff>10389</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8750300" y="13489966"/>
          <a:ext cx="889000" cy="64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101028</xdr:rowOff>
    </xdr:from>
    <xdr:to>
      <xdr:col>50</xdr:col>
      <xdr:colOff>165100</xdr:colOff>
      <xdr:row>78</xdr:row>
      <xdr:rowOff>31178</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30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47705</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72111" y="1307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156642</xdr:rowOff>
    </xdr:from>
    <xdr:to>
      <xdr:col>45</xdr:col>
      <xdr:colOff>177800</xdr:colOff>
      <xdr:row>79</xdr:row>
      <xdr:rowOff>10389</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7861300" y="13529742"/>
          <a:ext cx="889000" cy="25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115557</xdr:rowOff>
    </xdr:from>
    <xdr:to>
      <xdr:col>46</xdr:col>
      <xdr:colOff>38100</xdr:colOff>
      <xdr:row>78</xdr:row>
      <xdr:rowOff>45707</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31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62234</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3092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156642</xdr:rowOff>
    </xdr:from>
    <xdr:to>
      <xdr:col>41</xdr:col>
      <xdr:colOff>50800</xdr:colOff>
      <xdr:row>79</xdr:row>
      <xdr:rowOff>43687</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6972300" y="13529742"/>
          <a:ext cx="889000" cy="58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156756</xdr:rowOff>
    </xdr:from>
    <xdr:to>
      <xdr:col>41</xdr:col>
      <xdr:colOff>101600</xdr:colOff>
      <xdr:row>78</xdr:row>
      <xdr:rowOff>86906</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35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103433</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313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132118</xdr:rowOff>
    </xdr:from>
    <xdr:to>
      <xdr:col>36</xdr:col>
      <xdr:colOff>165100</xdr:colOff>
      <xdr:row>78</xdr:row>
      <xdr:rowOff>62268</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333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78795</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3108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101257</xdr:rowOff>
    </xdr:from>
    <xdr:to>
      <xdr:col>55</xdr:col>
      <xdr:colOff>50800</xdr:colOff>
      <xdr:row>79</xdr:row>
      <xdr:rowOff>31407</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47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16184</xdr:rowOff>
    </xdr:from>
    <xdr:ext cx="469744"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38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66066</xdr:rowOff>
    </xdr:from>
    <xdr:to>
      <xdr:col>50</xdr:col>
      <xdr:colOff>165100</xdr:colOff>
      <xdr:row>78</xdr:row>
      <xdr:rowOff>167666</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439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158793</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404428" y="1353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131039</xdr:rowOff>
    </xdr:from>
    <xdr:to>
      <xdr:col>46</xdr:col>
      <xdr:colOff>38100</xdr:colOff>
      <xdr:row>79</xdr:row>
      <xdr:rowOff>61189</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50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52316</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515428" y="13596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105842</xdr:rowOff>
    </xdr:from>
    <xdr:to>
      <xdr:col>41</xdr:col>
      <xdr:colOff>101600</xdr:colOff>
      <xdr:row>79</xdr:row>
      <xdr:rowOff>35992</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478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27119</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626428" y="13571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164337</xdr:rowOff>
    </xdr:from>
    <xdr:to>
      <xdr:col>36</xdr:col>
      <xdr:colOff>165100</xdr:colOff>
      <xdr:row>79</xdr:row>
      <xdr:rowOff>94487</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5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79</xdr:row>
      <xdr:rowOff>85614</xdr:rowOff>
    </xdr:from>
    <xdr:ext cx="313932"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815333" y="136301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a:extLst>
            <a:ext uri="{FF2B5EF4-FFF2-40B4-BE49-F238E27FC236}">
              <a16:creationId xmlns:a16="http://schemas.microsoft.com/office/drawing/2014/main" id="{00000000-0008-0000-06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57290</xdr:rowOff>
    </xdr:from>
    <xdr:to>
      <xdr:col>54</xdr:col>
      <xdr:colOff>189865</xdr:colOff>
      <xdr:row>98</xdr:row>
      <xdr:rowOff>100521</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10475595" y="15487790"/>
          <a:ext cx="1270" cy="1414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104348</xdr:rowOff>
    </xdr:from>
    <xdr:ext cx="469744" cy="259045"/>
    <xdr:sp macro="" textlink="">
      <xdr:nvSpPr>
        <xdr:cNvPr id="459" name="普通建設事業費 （ うち更新整備　）最小値テキスト">
          <a:extLst>
            <a:ext uri="{FF2B5EF4-FFF2-40B4-BE49-F238E27FC236}">
              <a16:creationId xmlns:a16="http://schemas.microsoft.com/office/drawing/2014/main" id="{00000000-0008-0000-0600-0000CB010000}"/>
            </a:ext>
          </a:extLst>
        </xdr:cNvPr>
        <xdr:cNvSpPr txBox="1"/>
      </xdr:nvSpPr>
      <xdr:spPr>
        <a:xfrm>
          <a:off x="10528300" y="16906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100521</xdr:rowOff>
    </xdr:from>
    <xdr:to>
      <xdr:col>55</xdr:col>
      <xdr:colOff>88900</xdr:colOff>
      <xdr:row>98</xdr:row>
      <xdr:rowOff>100521</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6902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3967</xdr:rowOff>
    </xdr:from>
    <xdr:ext cx="599010" cy="259045"/>
    <xdr:sp macro="" textlink="">
      <xdr:nvSpPr>
        <xdr:cNvPr id="461" name="普通建設事業費 （ うち更新整備　）最大値テキスト">
          <a:extLst>
            <a:ext uri="{FF2B5EF4-FFF2-40B4-BE49-F238E27FC236}">
              <a16:creationId xmlns:a16="http://schemas.microsoft.com/office/drawing/2014/main" id="{00000000-0008-0000-0600-0000CD010000}"/>
            </a:ext>
          </a:extLst>
        </xdr:cNvPr>
        <xdr:cNvSpPr txBox="1"/>
      </xdr:nvSpPr>
      <xdr:spPr>
        <a:xfrm>
          <a:off x="10528300" y="1526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57290</xdr:rowOff>
    </xdr:from>
    <xdr:to>
      <xdr:col>55</xdr:col>
      <xdr:colOff>88900</xdr:colOff>
      <xdr:row>90</xdr:row>
      <xdr:rowOff>57290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548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148158</xdr:rowOff>
    </xdr:from>
    <xdr:to>
      <xdr:col>55</xdr:col>
      <xdr:colOff>0</xdr:colOff>
      <xdr:row>98</xdr:row>
      <xdr:rowOff>45543</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9639300" y="16778808"/>
          <a:ext cx="838200" cy="68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120527</xdr:rowOff>
    </xdr:from>
    <xdr:ext cx="534377" cy="259045"/>
    <xdr:sp macro="" textlink="">
      <xdr:nvSpPr>
        <xdr:cNvPr id="464" name="普通建設事業費 （ うち更新整備　）平均値テキスト">
          <a:extLst>
            <a:ext uri="{FF2B5EF4-FFF2-40B4-BE49-F238E27FC236}">
              <a16:creationId xmlns:a16="http://schemas.microsoft.com/office/drawing/2014/main" id="{00000000-0008-0000-0600-0000D0010000}"/>
            </a:ext>
          </a:extLst>
        </xdr:cNvPr>
        <xdr:cNvSpPr txBox="1"/>
      </xdr:nvSpPr>
      <xdr:spPr>
        <a:xfrm>
          <a:off x="10528300" y="16408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97650</xdr:rowOff>
    </xdr:from>
    <xdr:to>
      <xdr:col>55</xdr:col>
      <xdr:colOff>50800</xdr:colOff>
      <xdr:row>97</xdr:row>
      <xdr:rowOff>27800</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10426700" y="1655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166370</xdr:rowOff>
    </xdr:from>
    <xdr:to>
      <xdr:col>50</xdr:col>
      <xdr:colOff>114300</xdr:colOff>
      <xdr:row>98</xdr:row>
      <xdr:rowOff>45543</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8750300" y="16797020"/>
          <a:ext cx="889000" cy="50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43002</xdr:rowOff>
    </xdr:from>
    <xdr:to>
      <xdr:col>50</xdr:col>
      <xdr:colOff>165100</xdr:colOff>
      <xdr:row>96</xdr:row>
      <xdr:rowOff>144602</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9588500" y="1650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161129</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372111" y="1627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124168</xdr:rowOff>
    </xdr:from>
    <xdr:to>
      <xdr:col>45</xdr:col>
      <xdr:colOff>177800</xdr:colOff>
      <xdr:row>97</xdr:row>
      <xdr:rowOff>166370</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7861300" y="16583368"/>
          <a:ext cx="889000" cy="213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65532</xdr:rowOff>
    </xdr:from>
    <xdr:to>
      <xdr:col>46</xdr:col>
      <xdr:colOff>38100</xdr:colOff>
      <xdr:row>96</xdr:row>
      <xdr:rowOff>167132</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8699500" y="1652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12209</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83111" y="1629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21856</xdr:rowOff>
    </xdr:from>
    <xdr:to>
      <xdr:col>41</xdr:col>
      <xdr:colOff>50800</xdr:colOff>
      <xdr:row>96</xdr:row>
      <xdr:rowOff>124168</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6972300" y="16481056"/>
          <a:ext cx="889000" cy="102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123737</xdr:rowOff>
    </xdr:from>
    <xdr:to>
      <xdr:col>41</xdr:col>
      <xdr:colOff>101600</xdr:colOff>
      <xdr:row>97</xdr:row>
      <xdr:rowOff>53887</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7810500" y="1658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45014</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594111" y="16675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157784</xdr:rowOff>
    </xdr:from>
    <xdr:to>
      <xdr:col>36</xdr:col>
      <xdr:colOff>165100</xdr:colOff>
      <xdr:row>97</xdr:row>
      <xdr:rowOff>87934</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6921500" y="1661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79061</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05111" y="1670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97358</xdr:rowOff>
    </xdr:from>
    <xdr:to>
      <xdr:col>55</xdr:col>
      <xdr:colOff>50800</xdr:colOff>
      <xdr:row>98</xdr:row>
      <xdr:rowOff>27508</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10426700" y="16728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12285</xdr:rowOff>
    </xdr:from>
    <xdr:ext cx="534377" cy="259045"/>
    <xdr:sp macro="" textlink="">
      <xdr:nvSpPr>
        <xdr:cNvPr id="483" name="普通建設事業費 （ うち更新整備　）該当値テキスト">
          <a:extLst>
            <a:ext uri="{FF2B5EF4-FFF2-40B4-BE49-F238E27FC236}">
              <a16:creationId xmlns:a16="http://schemas.microsoft.com/office/drawing/2014/main" id="{00000000-0008-0000-0600-0000E3010000}"/>
            </a:ext>
          </a:extLst>
        </xdr:cNvPr>
        <xdr:cNvSpPr txBox="1"/>
      </xdr:nvSpPr>
      <xdr:spPr>
        <a:xfrm>
          <a:off x="10528300" y="16642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166193</xdr:rowOff>
    </xdr:from>
    <xdr:to>
      <xdr:col>50</xdr:col>
      <xdr:colOff>165100</xdr:colOff>
      <xdr:row>98</xdr:row>
      <xdr:rowOff>96343</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9588500" y="16796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87470</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372111" y="16889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115570</xdr:rowOff>
    </xdr:from>
    <xdr:to>
      <xdr:col>46</xdr:col>
      <xdr:colOff>38100</xdr:colOff>
      <xdr:row>98</xdr:row>
      <xdr:rowOff>45720</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8699500" y="1674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36847</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483111" y="16838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73368</xdr:rowOff>
    </xdr:from>
    <xdr:to>
      <xdr:col>41</xdr:col>
      <xdr:colOff>101600</xdr:colOff>
      <xdr:row>97</xdr:row>
      <xdr:rowOff>3518</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7810500" y="16532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20045</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594111" y="16307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142506</xdr:rowOff>
    </xdr:from>
    <xdr:to>
      <xdr:col>36</xdr:col>
      <xdr:colOff>165100</xdr:colOff>
      <xdr:row>96</xdr:row>
      <xdr:rowOff>72656</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6921500" y="1643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89183</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6705111" y="16205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a:extLst>
            <a:ext uri="{FF2B5EF4-FFF2-40B4-BE49-F238E27FC236}">
              <a16:creationId xmlns:a16="http://schemas.microsoft.com/office/drawing/2014/main" id="{00000000-0008-0000-06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73825</xdr:rowOff>
    </xdr:from>
    <xdr:to>
      <xdr:col>85</xdr:col>
      <xdr:colOff>126364</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6317595" y="5388775"/>
          <a:ext cx="1269" cy="1342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6" name="災害復旧事業費最小値テキスト">
          <a:extLst>
            <a:ext uri="{FF2B5EF4-FFF2-40B4-BE49-F238E27FC236}">
              <a16:creationId xmlns:a16="http://schemas.microsoft.com/office/drawing/2014/main" id="{00000000-0008-0000-0600-000004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20502</xdr:rowOff>
    </xdr:from>
    <xdr:ext cx="534377" cy="259045"/>
    <xdr:sp macro="" textlink="">
      <xdr:nvSpPr>
        <xdr:cNvPr id="518" name="災害復旧事業費最大値テキスト">
          <a:extLst>
            <a:ext uri="{FF2B5EF4-FFF2-40B4-BE49-F238E27FC236}">
              <a16:creationId xmlns:a16="http://schemas.microsoft.com/office/drawing/2014/main" id="{00000000-0008-0000-0600-000006020000}"/>
            </a:ext>
          </a:extLst>
        </xdr:cNvPr>
        <xdr:cNvSpPr txBox="1"/>
      </xdr:nvSpPr>
      <xdr:spPr>
        <a:xfrm>
          <a:off x="16370300" y="516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73825</xdr:rowOff>
    </xdr:from>
    <xdr:to>
      <xdr:col>86</xdr:col>
      <xdr:colOff>25400</xdr:colOff>
      <xdr:row>31</xdr:row>
      <xdr:rowOff>73825</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538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31496</xdr:rowOff>
    </xdr:from>
    <xdr:to>
      <xdr:col>85</xdr:col>
      <xdr:colOff>127000</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5481300" y="6718046"/>
          <a:ext cx="8382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96690</xdr:rowOff>
    </xdr:from>
    <xdr:ext cx="469744" cy="259045"/>
    <xdr:sp macro="" textlink="">
      <xdr:nvSpPr>
        <xdr:cNvPr id="521" name="災害復旧事業費平均値テキスト">
          <a:extLst>
            <a:ext uri="{FF2B5EF4-FFF2-40B4-BE49-F238E27FC236}">
              <a16:creationId xmlns:a16="http://schemas.microsoft.com/office/drawing/2014/main" id="{00000000-0008-0000-0600-000009020000}"/>
            </a:ext>
          </a:extLst>
        </xdr:cNvPr>
        <xdr:cNvSpPr txBox="1"/>
      </xdr:nvSpPr>
      <xdr:spPr>
        <a:xfrm>
          <a:off x="16370300" y="6440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73813</xdr:rowOff>
    </xdr:from>
    <xdr:to>
      <xdr:col>85</xdr:col>
      <xdr:colOff>177800</xdr:colOff>
      <xdr:row>39</xdr:row>
      <xdr:rowOff>3963</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6268700" y="6588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9360</xdr:rowOff>
    </xdr:from>
    <xdr:to>
      <xdr:col>81</xdr:col>
      <xdr:colOff>50800</xdr:colOff>
      <xdr:row>39</xdr:row>
      <xdr:rowOff>31496</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4592300" y="6695910"/>
          <a:ext cx="889000" cy="22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1041</xdr:rowOff>
    </xdr:from>
    <xdr:to>
      <xdr:col>81</xdr:col>
      <xdr:colOff>101600</xdr:colOff>
      <xdr:row>38</xdr:row>
      <xdr:rowOff>102641</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5430500" y="651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119168</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46428" y="6291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9360</xdr:rowOff>
    </xdr:from>
    <xdr:to>
      <xdr:col>76</xdr:col>
      <xdr:colOff>114300</xdr:colOff>
      <xdr:row>39</xdr:row>
      <xdr:rowOff>35534</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3703300" y="6695910"/>
          <a:ext cx="889000" cy="26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38074</xdr:rowOff>
    </xdr:from>
    <xdr:to>
      <xdr:col>76</xdr:col>
      <xdr:colOff>165100</xdr:colOff>
      <xdr:row>38</xdr:row>
      <xdr:rowOff>139674</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4541500" y="6553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156201</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57428" y="6328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35534</xdr:rowOff>
    </xdr:from>
    <xdr:to>
      <xdr:col>71</xdr:col>
      <xdr:colOff>177800</xdr:colOff>
      <xdr:row>39</xdr:row>
      <xdr:rowOff>42621</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2814300" y="6722084"/>
          <a:ext cx="889000" cy="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82194</xdr:rowOff>
    </xdr:from>
    <xdr:to>
      <xdr:col>72</xdr:col>
      <xdr:colOff>38100</xdr:colOff>
      <xdr:row>39</xdr:row>
      <xdr:rowOff>12344</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3652500" y="6597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28871</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468428" y="6372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115265</xdr:rowOff>
    </xdr:from>
    <xdr:to>
      <xdr:col>67</xdr:col>
      <xdr:colOff>101600</xdr:colOff>
      <xdr:row>39</xdr:row>
      <xdr:rowOff>45415</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2763500" y="663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61942</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579428" y="6405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40" name="災害復旧事業費該当値テキスト">
          <a:extLst>
            <a:ext uri="{FF2B5EF4-FFF2-40B4-BE49-F238E27FC236}">
              <a16:creationId xmlns:a16="http://schemas.microsoft.com/office/drawing/2014/main" id="{00000000-0008-0000-0600-00001C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152146</xdr:rowOff>
    </xdr:from>
    <xdr:to>
      <xdr:col>81</xdr:col>
      <xdr:colOff>101600</xdr:colOff>
      <xdr:row>39</xdr:row>
      <xdr:rowOff>82296</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5430500" y="666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73423</xdr:rowOff>
    </xdr:from>
    <xdr:ext cx="378565"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292017" y="6759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130010</xdr:rowOff>
    </xdr:from>
    <xdr:to>
      <xdr:col>76</xdr:col>
      <xdr:colOff>165100</xdr:colOff>
      <xdr:row>39</xdr:row>
      <xdr:rowOff>60160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4541500" y="664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51287</xdr:rowOff>
    </xdr:from>
    <xdr:ext cx="378565"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403017" y="6737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156184</xdr:rowOff>
    </xdr:from>
    <xdr:to>
      <xdr:col>72</xdr:col>
      <xdr:colOff>38100</xdr:colOff>
      <xdr:row>39</xdr:row>
      <xdr:rowOff>86334</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3652500" y="6671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77461</xdr:rowOff>
    </xdr:from>
    <xdr:ext cx="378565"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514017" y="67640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163271</xdr:rowOff>
    </xdr:from>
    <xdr:to>
      <xdr:col>67</xdr:col>
      <xdr:colOff>101600</xdr:colOff>
      <xdr:row>39</xdr:row>
      <xdr:rowOff>93421</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2763500" y="667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84548</xdr:rowOff>
    </xdr:from>
    <xdr:ext cx="313932"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657333" y="67710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a:extLst>
            <a:ext uri="{FF2B5EF4-FFF2-40B4-BE49-F238E27FC236}">
              <a16:creationId xmlns:a16="http://schemas.microsoft.com/office/drawing/2014/main" id="{00000000-0008-0000-0600-00003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a:extLst>
            <a:ext uri="{FF2B5EF4-FFF2-40B4-BE49-F238E27FC236}">
              <a16:creationId xmlns:a16="http://schemas.microsoft.com/office/drawing/2014/main" id="{00000000-0008-0000-0600-00003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a:extLst>
            <a:ext uri="{FF2B5EF4-FFF2-40B4-BE49-F238E27FC236}">
              <a16:creationId xmlns:a16="http://schemas.microsoft.com/office/drawing/2014/main" id="{00000000-0008-0000-0600-00003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a:extLst>
            <a:ext uri="{FF2B5EF4-FFF2-40B4-BE49-F238E27FC236}">
              <a16:creationId xmlns:a16="http://schemas.microsoft.com/office/drawing/2014/main" id="{00000000-0008-0000-0600-00004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4777</xdr:rowOff>
    </xdr:from>
    <xdr:to>
      <xdr:col>85</xdr:col>
      <xdr:colOff>126364</xdr:colOff>
      <xdr:row>78</xdr:row>
      <xdr:rowOff>119094</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006277"/>
          <a:ext cx="1269" cy="1485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122921</xdr:rowOff>
    </xdr:from>
    <xdr:ext cx="469744"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49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119094</xdr:rowOff>
    </xdr:from>
    <xdr:to>
      <xdr:col>86</xdr:col>
      <xdr:colOff>25400</xdr:colOff>
      <xdr:row>78</xdr:row>
      <xdr:rowOff>119094</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49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122904</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781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4777</xdr:rowOff>
    </xdr:from>
    <xdr:to>
      <xdr:col>86</xdr:col>
      <xdr:colOff>25400</xdr:colOff>
      <xdr:row>70</xdr:row>
      <xdr:rowOff>4777</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006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110929</xdr:rowOff>
    </xdr:from>
    <xdr:to>
      <xdr:col>85</xdr:col>
      <xdr:colOff>127000</xdr:colOff>
      <xdr:row>74</xdr:row>
      <xdr:rowOff>123127</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5481300" y="12798229"/>
          <a:ext cx="838200" cy="12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2307</xdr:rowOff>
    </xdr:from>
    <xdr:ext cx="534377"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28610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23880</xdr:rowOff>
    </xdr:from>
    <xdr:to>
      <xdr:col>85</xdr:col>
      <xdr:colOff>177800</xdr:colOff>
      <xdr:row>75</xdr:row>
      <xdr:rowOff>125480</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288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99303</xdr:rowOff>
    </xdr:from>
    <xdr:to>
      <xdr:col>81</xdr:col>
      <xdr:colOff>50800</xdr:colOff>
      <xdr:row>74</xdr:row>
      <xdr:rowOff>110929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4592300" y="12786603"/>
          <a:ext cx="889000" cy="11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85553</xdr:rowOff>
    </xdr:from>
    <xdr:to>
      <xdr:col>81</xdr:col>
      <xdr:colOff>101600</xdr:colOff>
      <xdr:row>76</xdr:row>
      <xdr:rowOff>15703</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294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6830</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303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99303</xdr:rowOff>
    </xdr:from>
    <xdr:to>
      <xdr:col>76</xdr:col>
      <xdr:colOff>114300</xdr:colOff>
      <xdr:row>74</xdr:row>
      <xdr:rowOff>122751</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3703300" y="12786603"/>
          <a:ext cx="889000" cy="2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74906</xdr:rowOff>
    </xdr:from>
    <xdr:to>
      <xdr:col>76</xdr:col>
      <xdr:colOff>165100</xdr:colOff>
      <xdr:row>76</xdr:row>
      <xdr:rowOff>5057</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167634</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3026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122751</xdr:rowOff>
    </xdr:from>
    <xdr:to>
      <xdr:col>71</xdr:col>
      <xdr:colOff>177800</xdr:colOff>
      <xdr:row>74</xdr:row>
      <xdr:rowOff>128956</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2814300" y="12810051"/>
          <a:ext cx="889000" cy="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65273</xdr:rowOff>
    </xdr:from>
    <xdr:to>
      <xdr:col>72</xdr:col>
      <xdr:colOff>38100</xdr:colOff>
      <xdr:row>75</xdr:row>
      <xdr:rowOff>166874</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157999</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301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67885</xdr:rowOff>
    </xdr:from>
    <xdr:to>
      <xdr:col>67</xdr:col>
      <xdr:colOff>101600</xdr:colOff>
      <xdr:row>75</xdr:row>
      <xdr:rowOff>169484</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292663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160613</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301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72327</xdr:rowOff>
    </xdr:from>
    <xdr:to>
      <xdr:col>85</xdr:col>
      <xdr:colOff>177800</xdr:colOff>
      <xdr:row>75</xdr:row>
      <xdr:rowOff>2477</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2759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95204</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2611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60129</xdr:rowOff>
    </xdr:from>
    <xdr:to>
      <xdr:col>81</xdr:col>
      <xdr:colOff>101600</xdr:colOff>
      <xdr:row>74</xdr:row>
      <xdr:rowOff>161729</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2747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6806</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2522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48503</xdr:rowOff>
    </xdr:from>
    <xdr:to>
      <xdr:col>76</xdr:col>
      <xdr:colOff>165100</xdr:colOff>
      <xdr:row>74</xdr:row>
      <xdr:rowOff>150103</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2735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166630</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251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71951</xdr:rowOff>
    </xdr:from>
    <xdr:to>
      <xdr:col>72</xdr:col>
      <xdr:colOff>38100</xdr:colOff>
      <xdr:row>75</xdr:row>
      <xdr:rowOff>2101</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2759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18628</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2534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78156</xdr:rowOff>
    </xdr:from>
    <xdr:to>
      <xdr:col>67</xdr:col>
      <xdr:colOff>101600</xdr:colOff>
      <xdr:row>75</xdr:row>
      <xdr:rowOff>8306</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2765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24833</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2540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a:extLst>
            <a:ext uri="{FF2B5EF4-FFF2-40B4-BE49-F238E27FC236}">
              <a16:creationId xmlns:a16="http://schemas.microsoft.com/office/drawing/2014/main" id="{00000000-0008-0000-06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7931</xdr:rowOff>
    </xdr:from>
    <xdr:to>
      <xdr:col>85</xdr:col>
      <xdr:colOff>126364</xdr:colOff>
      <xdr:row>99</xdr:row>
      <xdr:rowOff>41593</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6317595" y="15438431"/>
          <a:ext cx="1269" cy="157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45420</xdr:rowOff>
    </xdr:from>
    <xdr:ext cx="378565" cy="259045"/>
    <xdr:sp macro="" textlink="">
      <xdr:nvSpPr>
        <xdr:cNvPr id="681" name="積立金最小値テキスト">
          <a:extLst>
            <a:ext uri="{FF2B5EF4-FFF2-40B4-BE49-F238E27FC236}">
              <a16:creationId xmlns:a16="http://schemas.microsoft.com/office/drawing/2014/main" id="{00000000-0008-0000-0600-0000A9020000}"/>
            </a:ext>
          </a:extLst>
        </xdr:cNvPr>
        <xdr:cNvSpPr txBox="1"/>
      </xdr:nvSpPr>
      <xdr:spPr>
        <a:xfrm>
          <a:off x="16370300" y="170189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41593</xdr:rowOff>
    </xdr:from>
    <xdr:to>
      <xdr:col>86</xdr:col>
      <xdr:colOff>25400</xdr:colOff>
      <xdr:row>99</xdr:row>
      <xdr:rowOff>41593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701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126058</xdr:rowOff>
    </xdr:from>
    <xdr:ext cx="534377" cy="259045"/>
    <xdr:sp macro="" textlink="">
      <xdr:nvSpPr>
        <xdr:cNvPr id="683" name="積立金最大値テキスト">
          <a:extLst>
            <a:ext uri="{FF2B5EF4-FFF2-40B4-BE49-F238E27FC236}">
              <a16:creationId xmlns:a16="http://schemas.microsoft.com/office/drawing/2014/main" id="{00000000-0008-0000-0600-0000AB020000}"/>
            </a:ext>
          </a:extLst>
        </xdr:cNvPr>
        <xdr:cNvSpPr txBox="1"/>
      </xdr:nvSpPr>
      <xdr:spPr>
        <a:xfrm>
          <a:off x="16370300" y="1521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7931</xdr:rowOff>
    </xdr:from>
    <xdr:to>
      <xdr:col>86</xdr:col>
      <xdr:colOff>25400</xdr:colOff>
      <xdr:row>90</xdr:row>
      <xdr:rowOff>7931</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5438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120326</xdr:rowOff>
    </xdr:from>
    <xdr:to>
      <xdr:col>85</xdr:col>
      <xdr:colOff>127000</xdr:colOff>
      <xdr:row>98</xdr:row>
      <xdr:rowOff>112344</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5481300" y="16750976"/>
          <a:ext cx="838200" cy="163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27861</xdr:rowOff>
    </xdr:from>
    <xdr:ext cx="534377" cy="259045"/>
    <xdr:sp macro="" textlink="">
      <xdr:nvSpPr>
        <xdr:cNvPr id="686" name="積立金平均値テキスト">
          <a:extLst>
            <a:ext uri="{FF2B5EF4-FFF2-40B4-BE49-F238E27FC236}">
              <a16:creationId xmlns:a16="http://schemas.microsoft.com/office/drawing/2014/main" id="{00000000-0008-0000-0600-0000AE020000}"/>
            </a:ext>
          </a:extLst>
        </xdr:cNvPr>
        <xdr:cNvSpPr txBox="1"/>
      </xdr:nvSpPr>
      <xdr:spPr>
        <a:xfrm>
          <a:off x="16370300" y="16315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4984</xdr:rowOff>
    </xdr:from>
    <xdr:to>
      <xdr:col>85</xdr:col>
      <xdr:colOff>177800</xdr:colOff>
      <xdr:row>96</xdr:row>
      <xdr:rowOff>106584</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6268700" y="1646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112344</xdr:rowOff>
    </xdr:from>
    <xdr:to>
      <xdr:col>81</xdr:col>
      <xdr:colOff>50800</xdr:colOff>
      <xdr:row>98</xdr:row>
      <xdr:rowOff>113164</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4592300" y="16914444"/>
          <a:ext cx="889000" cy="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16833</xdr:rowOff>
    </xdr:from>
    <xdr:to>
      <xdr:col>81</xdr:col>
      <xdr:colOff>101600</xdr:colOff>
      <xdr:row>97</xdr:row>
      <xdr:rowOff>118433</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5430500" y="16647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134960</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14111" y="16422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113164</xdr:rowOff>
    </xdr:from>
    <xdr:to>
      <xdr:col>76</xdr:col>
      <xdr:colOff>114300</xdr:colOff>
      <xdr:row>98</xdr:row>
      <xdr:rowOff>123737</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3703300" y="16915264"/>
          <a:ext cx="889000" cy="10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75718</xdr:rowOff>
    </xdr:from>
    <xdr:to>
      <xdr:col>76</xdr:col>
      <xdr:colOff>165100</xdr:colOff>
      <xdr:row>98</xdr:row>
      <xdr:rowOff>5868</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4541500" y="16706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22395</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25111" y="1648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122517</xdr:rowOff>
    </xdr:from>
    <xdr:to>
      <xdr:col>71</xdr:col>
      <xdr:colOff>177800</xdr:colOff>
      <xdr:row>98</xdr:row>
      <xdr:rowOff>123737</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2814300" y="16924617"/>
          <a:ext cx="889000" cy="1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46210</xdr:rowOff>
    </xdr:from>
    <xdr:to>
      <xdr:col>72</xdr:col>
      <xdr:colOff>38100</xdr:colOff>
      <xdr:row>97</xdr:row>
      <xdr:rowOff>147810</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3652500" y="1667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164337</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6452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106617</xdr:rowOff>
    </xdr:from>
    <xdr:to>
      <xdr:col>67</xdr:col>
      <xdr:colOff>101600</xdr:colOff>
      <xdr:row>98</xdr:row>
      <xdr:rowOff>36767</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2763500" y="1673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53294</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6512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69526</xdr:rowOff>
    </xdr:from>
    <xdr:to>
      <xdr:col>85</xdr:col>
      <xdr:colOff>177800</xdr:colOff>
      <xdr:row>97</xdr:row>
      <xdr:rowOff>171126</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6268700" y="1670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47953</xdr:rowOff>
    </xdr:from>
    <xdr:ext cx="534377" cy="259045"/>
    <xdr:sp macro="" textlink="">
      <xdr:nvSpPr>
        <xdr:cNvPr id="705" name="積立金該当値テキスト">
          <a:extLst>
            <a:ext uri="{FF2B5EF4-FFF2-40B4-BE49-F238E27FC236}">
              <a16:creationId xmlns:a16="http://schemas.microsoft.com/office/drawing/2014/main" id="{00000000-0008-0000-0600-0000C1020000}"/>
            </a:ext>
          </a:extLst>
        </xdr:cNvPr>
        <xdr:cNvSpPr txBox="1"/>
      </xdr:nvSpPr>
      <xdr:spPr>
        <a:xfrm>
          <a:off x="16370300" y="1667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61544</xdr:rowOff>
    </xdr:from>
    <xdr:to>
      <xdr:col>81</xdr:col>
      <xdr:colOff>101600</xdr:colOff>
      <xdr:row>98</xdr:row>
      <xdr:rowOff>163144</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5430500" y="16863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154271</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46428" y="16956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62364</xdr:rowOff>
    </xdr:from>
    <xdr:to>
      <xdr:col>76</xdr:col>
      <xdr:colOff>165100</xdr:colOff>
      <xdr:row>98</xdr:row>
      <xdr:rowOff>163964</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4541500" y="1686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155091</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357428" y="1695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72937</xdr:rowOff>
    </xdr:from>
    <xdr:to>
      <xdr:col>72</xdr:col>
      <xdr:colOff>38100</xdr:colOff>
      <xdr:row>99</xdr:row>
      <xdr:rowOff>3087</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3652500" y="16875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165664</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468428" y="16967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71717</xdr:rowOff>
    </xdr:from>
    <xdr:to>
      <xdr:col>67</xdr:col>
      <xdr:colOff>101600</xdr:colOff>
      <xdr:row>99</xdr:row>
      <xdr:rowOff>1867</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2763500" y="16873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164444</xdr:rowOff>
    </xdr:from>
    <xdr:ext cx="469744"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579428" y="16966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124441</xdr:rowOff>
    </xdr:from>
    <xdr:to>
      <xdr:col>116</xdr:col>
      <xdr:colOff>62864</xdr:colOff>
      <xdr:row>38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2159595" y="5267941"/>
          <a:ext cx="1269" cy="127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34" name="投資及び出資金最小値テキスト">
          <a:extLst>
            <a:ext uri="{FF2B5EF4-FFF2-40B4-BE49-F238E27FC236}">
              <a16:creationId xmlns:a16="http://schemas.microsoft.com/office/drawing/2014/main" id="{00000000-0008-0000-0600-0000DE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71118</xdr:rowOff>
    </xdr:from>
    <xdr:ext cx="534377" cy="259045"/>
    <xdr:sp macro="" textlink="">
      <xdr:nvSpPr>
        <xdr:cNvPr id="736" name="投資及び出資金最大値テキスト">
          <a:extLst>
            <a:ext uri="{FF2B5EF4-FFF2-40B4-BE49-F238E27FC236}">
              <a16:creationId xmlns:a16="http://schemas.microsoft.com/office/drawing/2014/main" id="{00000000-0008-0000-0600-0000E0020000}"/>
            </a:ext>
          </a:extLst>
        </xdr:cNvPr>
        <xdr:cNvSpPr txBox="1"/>
      </xdr:nvSpPr>
      <xdr:spPr>
        <a:xfrm>
          <a:off x="22212300" y="5043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124441</xdr:rowOff>
    </xdr:from>
    <xdr:to>
      <xdr:col>116</xdr:col>
      <xdr:colOff>152400</xdr:colOff>
      <xdr:row>30</xdr:row>
      <xdr:rowOff>124441</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526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5169</xdr:rowOff>
    </xdr:from>
    <xdr:to>
      <xdr:col>116</xdr:col>
      <xdr:colOff>63500</xdr:colOff>
      <xdr:row>38</xdr:row>
      <xdr:rowOff>6883</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1323300" y="6520269"/>
          <a:ext cx="8382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136466</xdr:rowOff>
    </xdr:from>
    <xdr:ext cx="469744" cy="259045"/>
    <xdr:sp macro="" textlink="">
      <xdr:nvSpPr>
        <xdr:cNvPr id="739" name="投資及び出資金平均値テキスト">
          <a:extLst>
            <a:ext uri="{FF2B5EF4-FFF2-40B4-BE49-F238E27FC236}">
              <a16:creationId xmlns:a16="http://schemas.microsoft.com/office/drawing/2014/main" id="{00000000-0008-0000-0600-0000E3020000}"/>
            </a:ext>
          </a:extLst>
        </xdr:cNvPr>
        <xdr:cNvSpPr txBox="1"/>
      </xdr:nvSpPr>
      <xdr:spPr>
        <a:xfrm>
          <a:off x="22212300" y="61372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113589</xdr:rowOff>
    </xdr:from>
    <xdr:to>
      <xdr:col>116</xdr:col>
      <xdr:colOff>114300</xdr:colOff>
      <xdr:row>37</xdr:row>
      <xdr:rowOff>43739</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2110700" y="628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6883</xdr:rowOff>
    </xdr:from>
    <xdr:to>
      <xdr:col>111</xdr:col>
      <xdr:colOff>177800</xdr:colOff>
      <xdr:row>38</xdr:row>
      <xdr:rowOff>8198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0434300" y="6521983"/>
          <a:ext cx="889000" cy="1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107759</xdr:rowOff>
    </xdr:from>
    <xdr:to>
      <xdr:col>112</xdr:col>
      <xdr:colOff>38100</xdr:colOff>
      <xdr:row>37</xdr:row>
      <xdr:rowOff>37909</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1272500" y="6279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54436</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088428" y="6055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8198</xdr:rowOff>
    </xdr:from>
    <xdr:to>
      <xdr:col>107</xdr:col>
      <xdr:colOff>50800</xdr:colOff>
      <xdr:row>38</xdr:row>
      <xdr:rowOff>9284</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19545300" y="6523298"/>
          <a:ext cx="889000" cy="1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162452</xdr:rowOff>
    </xdr:from>
    <xdr:to>
      <xdr:col>107</xdr:col>
      <xdr:colOff>101600</xdr:colOff>
      <xdr:row>37</xdr:row>
      <xdr:rowOff>92602</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0383500" y="6334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109129</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199428" y="6109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6941</xdr:rowOff>
    </xdr:from>
    <xdr:to>
      <xdr:col>102</xdr:col>
      <xdr:colOff>114300</xdr:colOff>
      <xdr:row>38</xdr:row>
      <xdr:rowOff>9284</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8656300" y="6522041"/>
          <a:ext cx="889000" cy="2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1289</xdr:rowOff>
    </xdr:from>
    <xdr:to>
      <xdr:col>102</xdr:col>
      <xdr:colOff>165100</xdr:colOff>
      <xdr:row>37</xdr:row>
      <xdr:rowOff>102889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9494500" y="634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119416</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10428" y="6120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15977</xdr:rowOff>
    </xdr:from>
    <xdr:to>
      <xdr:col>98</xdr:col>
      <xdr:colOff>38100</xdr:colOff>
      <xdr:row>37</xdr:row>
      <xdr:rowOff>117577</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8605500" y="635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134104</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21428" y="6134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125819</xdr:rowOff>
    </xdr:from>
    <xdr:to>
      <xdr:col>116</xdr:col>
      <xdr:colOff>114300</xdr:colOff>
      <xdr:row>38</xdr:row>
      <xdr:rowOff>55969</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2110700" y="6469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40746</xdr:rowOff>
    </xdr:from>
    <xdr:ext cx="378565" cy="259045"/>
    <xdr:sp macro="" textlink="">
      <xdr:nvSpPr>
        <xdr:cNvPr id="758" name="投資及び出資金該当値テキスト">
          <a:extLst>
            <a:ext uri="{FF2B5EF4-FFF2-40B4-BE49-F238E27FC236}">
              <a16:creationId xmlns:a16="http://schemas.microsoft.com/office/drawing/2014/main" id="{00000000-0008-0000-0600-0000F6020000}"/>
            </a:ext>
          </a:extLst>
        </xdr:cNvPr>
        <xdr:cNvSpPr txBox="1"/>
      </xdr:nvSpPr>
      <xdr:spPr>
        <a:xfrm>
          <a:off x="22212300" y="6384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127533</xdr:rowOff>
    </xdr:from>
    <xdr:to>
      <xdr:col>112</xdr:col>
      <xdr:colOff>38100</xdr:colOff>
      <xdr:row>38</xdr:row>
      <xdr:rowOff>57683</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1272500" y="6471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48810</xdr:rowOff>
    </xdr:from>
    <xdr:ext cx="378565"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34017" y="65639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128848</xdr:rowOff>
    </xdr:from>
    <xdr:to>
      <xdr:col>107</xdr:col>
      <xdr:colOff>101600</xdr:colOff>
      <xdr:row>38</xdr:row>
      <xdr:rowOff>58998</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0383500" y="6472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50125</xdr:rowOff>
    </xdr:from>
    <xdr:ext cx="378565"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5017" y="6565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129934</xdr:rowOff>
    </xdr:from>
    <xdr:to>
      <xdr:col>102</xdr:col>
      <xdr:colOff>165100</xdr:colOff>
      <xdr:row>38</xdr:row>
      <xdr:rowOff>60083</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9494500" y="64735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51211</xdr:rowOff>
    </xdr:from>
    <xdr:ext cx="378565"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356017" y="6566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127591</xdr:rowOff>
    </xdr:from>
    <xdr:to>
      <xdr:col>98</xdr:col>
      <xdr:colOff>38100</xdr:colOff>
      <xdr:row>38</xdr:row>
      <xdr:rowOff>57741</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8605500" y="6471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48868</xdr:rowOff>
    </xdr:from>
    <xdr:ext cx="378565"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467017" y="65639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150025</xdr:rowOff>
    </xdr:from>
    <xdr:to>
      <xdr:col>116</xdr:col>
      <xdr:colOff>62864</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722525"/>
          <a:ext cx="1269" cy="1437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96702</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49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150025</xdr:rowOff>
    </xdr:from>
    <xdr:to>
      <xdr:col>116</xdr:col>
      <xdr:colOff>152400</xdr:colOff>
      <xdr:row>50</xdr:row>
      <xdr:rowOff>150025</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722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160884</xdr:rowOff>
    </xdr:from>
    <xdr:to>
      <xdr:col>116</xdr:col>
      <xdr:colOff>63500</xdr:colOff>
      <xdr:row>58</xdr:row>
      <xdr:rowOff>161493</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1323300" y="10104984"/>
          <a:ext cx="8382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16222</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7888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164795</xdr:rowOff>
    </xdr:from>
    <xdr:to>
      <xdr:col>116</xdr:col>
      <xdr:colOff>114300</xdr:colOff>
      <xdr:row>58</xdr:row>
      <xdr:rowOff>94945</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161417</xdr:rowOff>
    </xdr:from>
    <xdr:to>
      <xdr:col>111</xdr:col>
      <xdr:colOff>177800</xdr:colOff>
      <xdr:row>58</xdr:row>
      <xdr:rowOff>161493</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0434300" y="10105517"/>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142392</xdr:rowOff>
    </xdr:from>
    <xdr:to>
      <xdr:col>112</xdr:col>
      <xdr:colOff>38100</xdr:colOff>
      <xdr:row>58</xdr:row>
      <xdr:rowOff>72542</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89069</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69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161417</xdr:rowOff>
    </xdr:from>
    <xdr:to>
      <xdr:col>107</xdr:col>
      <xdr:colOff>50800</xdr:colOff>
      <xdr:row>58</xdr:row>
      <xdr:rowOff>162103</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9545300" y="10105517"/>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146126</xdr:rowOff>
    </xdr:from>
    <xdr:to>
      <xdr:col>107</xdr:col>
      <xdr:colOff>101600</xdr:colOff>
      <xdr:row>58</xdr:row>
      <xdr:rowOff>76276</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92803</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6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162103</xdr:rowOff>
    </xdr:from>
    <xdr:to>
      <xdr:col>102</xdr:col>
      <xdr:colOff>114300</xdr:colOff>
      <xdr:row>58</xdr:row>
      <xdr:rowOff>162713</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8656300" y="10106203"/>
          <a:ext cx="889000" cy="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130619</xdr:rowOff>
    </xdr:from>
    <xdr:to>
      <xdr:col>102</xdr:col>
      <xdr:colOff>165100</xdr:colOff>
      <xdr:row>58</xdr:row>
      <xdr:rowOff>60769</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77296</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678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123342</xdr:rowOff>
    </xdr:from>
    <xdr:to>
      <xdr:col>98</xdr:col>
      <xdr:colOff>38100</xdr:colOff>
      <xdr:row>58</xdr:row>
      <xdr:rowOff>53492</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70019</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67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110084</xdr:rowOff>
    </xdr:from>
    <xdr:to>
      <xdr:col>116</xdr:col>
      <xdr:colOff>114300</xdr:colOff>
      <xdr:row>59</xdr:row>
      <xdr:rowOff>40234</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054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25011</xdr:rowOff>
    </xdr:from>
    <xdr:ext cx="469744"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9969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110693</xdr:rowOff>
    </xdr:from>
    <xdr:to>
      <xdr:col>112</xdr:col>
      <xdr:colOff>38100</xdr:colOff>
      <xdr:row>59</xdr:row>
      <xdr:rowOff>40843</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054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31970</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088428" y="10147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110617</xdr:rowOff>
    </xdr:from>
    <xdr:to>
      <xdr:col>107</xdr:col>
      <xdr:colOff>101600</xdr:colOff>
      <xdr:row>59</xdr:row>
      <xdr:rowOff>40767</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054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31894</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99428" y="10147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111303</xdr:rowOff>
    </xdr:from>
    <xdr:to>
      <xdr:col>102</xdr:col>
      <xdr:colOff>165100</xdr:colOff>
      <xdr:row>59</xdr:row>
      <xdr:rowOff>41453</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055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32580</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10428" y="10148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111913</xdr:rowOff>
    </xdr:from>
    <xdr:to>
      <xdr:col>98</xdr:col>
      <xdr:colOff>38100</xdr:colOff>
      <xdr:row>59</xdr:row>
      <xdr:rowOff>42063</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056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33190</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21428" y="10148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139700</xdr:rowOff>
    </xdr:from>
    <xdr:to>
      <xdr:col>120</xdr:col>
      <xdr:colOff>114300</xdr:colOff>
      <xdr:row>79</xdr:row>
      <xdr:rowOff>139700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168927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25400</xdr:rowOff>
    </xdr:from>
    <xdr:to>
      <xdr:col>120</xdr:col>
      <xdr:colOff>114300</xdr:colOff>
      <xdr:row>78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54627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82550</xdr:rowOff>
    </xdr:from>
    <xdr:to>
      <xdr:col>120</xdr:col>
      <xdr:colOff>114300</xdr:colOff>
      <xdr:row>76</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111777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25400</xdr:rowOff>
    </xdr:from>
    <xdr:to>
      <xdr:col>120</xdr:col>
      <xdr:colOff>114300</xdr:colOff>
      <xdr:row>73</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54627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82550</xdr:rowOff>
    </xdr:from>
    <xdr:to>
      <xdr:col>120</xdr:col>
      <xdr:colOff>114300</xdr:colOff>
      <xdr:row>71</xdr:row>
      <xdr:rowOff>82550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70</xdr:row>
      <xdr:rowOff>111777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69</xdr:row>
      <xdr:rowOff>139700</xdr:rowOff>
    </xdr:from>
    <xdr:to>
      <xdr:col>120</xdr:col>
      <xdr:colOff>114300</xdr:colOff>
      <xdr:row>69</xdr:row>
      <xdr:rowOff>139700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68</xdr:row>
      <xdr:rowOff>168927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a:extLst>
            <a:ext uri="{FF2B5EF4-FFF2-40B4-BE49-F238E27FC236}">
              <a16:creationId xmlns:a16="http://schemas.microsoft.com/office/drawing/2014/main" id="{00000000-0008-0000-0600-00005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139757</xdr:rowOff>
    </xdr:from>
    <xdr:to>
      <xdr:col>116</xdr:col>
      <xdr:colOff>62864</xdr:colOff>
      <xdr:row>79</xdr:row>
      <xdr:rowOff>3484</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2159595" y="12141257"/>
          <a:ext cx="1269" cy="1406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7311</xdr:rowOff>
    </xdr:from>
    <xdr:ext cx="534377" cy="259045"/>
    <xdr:sp macro="" textlink="">
      <xdr:nvSpPr>
        <xdr:cNvPr id="853" name="繰出金最小値テキスト">
          <a:extLst>
            <a:ext uri="{FF2B5EF4-FFF2-40B4-BE49-F238E27FC236}">
              <a16:creationId xmlns:a16="http://schemas.microsoft.com/office/drawing/2014/main" id="{00000000-0008-0000-0600-000055030000}"/>
            </a:ext>
          </a:extLst>
        </xdr:cNvPr>
        <xdr:cNvSpPr txBox="1"/>
      </xdr:nvSpPr>
      <xdr:spPr>
        <a:xfrm>
          <a:off x="22212300" y="1355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3484</xdr:rowOff>
    </xdr:from>
    <xdr:to>
      <xdr:col>116</xdr:col>
      <xdr:colOff>152400</xdr:colOff>
      <xdr:row>79</xdr:row>
      <xdr:rowOff>3484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354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86434</xdr:rowOff>
    </xdr:from>
    <xdr:ext cx="534377" cy="259045"/>
    <xdr:sp macro="" textlink="">
      <xdr:nvSpPr>
        <xdr:cNvPr id="855" name="繰出金最大値テキスト">
          <a:extLst>
            <a:ext uri="{FF2B5EF4-FFF2-40B4-BE49-F238E27FC236}">
              <a16:creationId xmlns:a16="http://schemas.microsoft.com/office/drawing/2014/main" id="{00000000-0008-0000-0600-000057030000}"/>
            </a:ext>
          </a:extLst>
        </xdr:cNvPr>
        <xdr:cNvSpPr txBox="1"/>
      </xdr:nvSpPr>
      <xdr:spPr>
        <a:xfrm>
          <a:off x="22212300" y="11916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139757</xdr:rowOff>
    </xdr:from>
    <xdr:to>
      <xdr:col>116</xdr:col>
      <xdr:colOff>152400</xdr:colOff>
      <xdr:row>70</xdr:row>
      <xdr:rowOff>139757</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2141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65777</xdr:rowOff>
    </xdr:from>
    <xdr:to>
      <xdr:col>116</xdr:col>
      <xdr:colOff>63500</xdr:colOff>
      <xdr:row>74</xdr:row>
      <xdr:rowOff>67776</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1323300" y="12753077"/>
          <a:ext cx="838200" cy="1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5748</xdr:rowOff>
    </xdr:from>
    <xdr:ext cx="534377" cy="259045"/>
    <xdr:sp macro="" textlink="">
      <xdr:nvSpPr>
        <xdr:cNvPr id="858" name="繰出金平均値テキスト">
          <a:extLst>
            <a:ext uri="{FF2B5EF4-FFF2-40B4-BE49-F238E27FC236}">
              <a16:creationId xmlns:a16="http://schemas.microsoft.com/office/drawing/2014/main" id="{00000000-0008-0000-0600-00005A030000}"/>
            </a:ext>
          </a:extLst>
        </xdr:cNvPr>
        <xdr:cNvSpPr txBox="1"/>
      </xdr:nvSpPr>
      <xdr:spPr>
        <a:xfrm>
          <a:off x="22212300" y="12864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27321</xdr:rowOff>
    </xdr:from>
    <xdr:to>
      <xdr:col>116</xdr:col>
      <xdr:colOff>114300</xdr:colOff>
      <xdr:row>75</xdr:row>
      <xdr:rowOff>128921</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2110700" y="1288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26972</xdr:rowOff>
    </xdr:from>
    <xdr:to>
      <xdr:col>111</xdr:col>
      <xdr:colOff>177800</xdr:colOff>
      <xdr:row>74</xdr:row>
      <xdr:rowOff>65777</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0434300" y="12542822"/>
          <a:ext cx="889000" cy="210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66069</xdr:rowOff>
    </xdr:from>
    <xdr:to>
      <xdr:col>112</xdr:col>
      <xdr:colOff>38100</xdr:colOff>
      <xdr:row>75</xdr:row>
      <xdr:rowOff>167669</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1272500" y="12924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158796</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301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26972</xdr:rowOff>
    </xdr:from>
    <xdr:to>
      <xdr:col>107</xdr:col>
      <xdr:colOff>50800</xdr:colOff>
      <xdr:row>73</xdr:row>
      <xdr:rowOff>65177</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9545300" y="12542822"/>
          <a:ext cx="889000" cy="38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73469</xdr:rowOff>
    </xdr:from>
    <xdr:to>
      <xdr:col>107</xdr:col>
      <xdr:colOff>101600</xdr:colOff>
      <xdr:row>75</xdr:row>
      <xdr:rowOff>3619</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0383500" y="1276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166196</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2853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65177</xdr:rowOff>
    </xdr:from>
    <xdr:to>
      <xdr:col>102</xdr:col>
      <xdr:colOff>114300</xdr:colOff>
      <xdr:row>73</xdr:row>
      <xdr:rowOff>101324</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18656300" y="12581027"/>
          <a:ext cx="889000" cy="36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35837</xdr:rowOff>
    </xdr:from>
    <xdr:to>
      <xdr:col>102</xdr:col>
      <xdr:colOff>165100</xdr:colOff>
      <xdr:row>74</xdr:row>
      <xdr:rowOff>137437</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9494500" y="1272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128564</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2815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26464</xdr:rowOff>
    </xdr:from>
    <xdr:to>
      <xdr:col>98</xdr:col>
      <xdr:colOff>38100</xdr:colOff>
      <xdr:row>74</xdr:row>
      <xdr:rowOff>128064</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8605500" y="12713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119191</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280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16976</xdr:rowOff>
    </xdr:from>
    <xdr:to>
      <xdr:col>116</xdr:col>
      <xdr:colOff>114300</xdr:colOff>
      <xdr:row>74</xdr:row>
      <xdr:rowOff>118576</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2110700" y="1270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39853</xdr:rowOff>
    </xdr:from>
    <xdr:ext cx="534377" cy="259045"/>
    <xdr:sp macro="" textlink="">
      <xdr:nvSpPr>
        <xdr:cNvPr id="877" name="繰出金該当値テキスト">
          <a:extLst>
            <a:ext uri="{FF2B5EF4-FFF2-40B4-BE49-F238E27FC236}">
              <a16:creationId xmlns:a16="http://schemas.microsoft.com/office/drawing/2014/main" id="{00000000-0008-0000-0600-00006D030000}"/>
            </a:ext>
          </a:extLst>
        </xdr:cNvPr>
        <xdr:cNvSpPr txBox="1"/>
      </xdr:nvSpPr>
      <xdr:spPr>
        <a:xfrm>
          <a:off x="22212300" y="12555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14977</xdr:rowOff>
    </xdr:from>
    <xdr:to>
      <xdr:col>112</xdr:col>
      <xdr:colOff>38100</xdr:colOff>
      <xdr:row>74</xdr:row>
      <xdr:rowOff>116577</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1272500" y="1270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133104</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056111" y="1247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147622</xdr:rowOff>
    </xdr:from>
    <xdr:to>
      <xdr:col>107</xdr:col>
      <xdr:colOff>101600</xdr:colOff>
      <xdr:row>73</xdr:row>
      <xdr:rowOff>77772</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0383500" y="12492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94299</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167111" y="12267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14377</xdr:rowOff>
    </xdr:from>
    <xdr:to>
      <xdr:col>102</xdr:col>
      <xdr:colOff>165100</xdr:colOff>
      <xdr:row>73</xdr:row>
      <xdr:rowOff>115977</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9494500" y="12530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132504</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278111" y="12305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50524</xdr:rowOff>
    </xdr:from>
    <xdr:to>
      <xdr:col>98</xdr:col>
      <xdr:colOff>38100</xdr:colOff>
      <xdr:row>73</xdr:row>
      <xdr:rowOff>152124</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8605500" y="12566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168651</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389111" y="12341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主な経費では前年度と同様に、扶助費、公債費が類似団体平均を上回っており、物件費、普通建設事業費が平均を下回っている。また、新たに人件費が類似団体平均を上回った。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数値の変動率が特に大きかったのは、扶助費、補助費等、積立金である。</a:t>
          </a:r>
        </a:p>
        <a:p>
          <a:r>
            <a:rPr kumimoji="1" lang="ja-JP" altLang="en-US" sz="1300">
              <a:latin typeface="ＭＳ Ｐゴシック" panose="020B0600070205080204" pitchFamily="50" charset="-128"/>
              <a:ea typeface="ＭＳ Ｐゴシック" panose="020B0600070205080204" pitchFamily="50" charset="-128"/>
            </a:rPr>
            <a:t>扶助費は、住民一人当たり</a:t>
          </a:r>
          <a:r>
            <a:rPr kumimoji="1" lang="en-US" altLang="ja-JP" sz="1300">
              <a:latin typeface="ＭＳ Ｐゴシック" panose="020B0600070205080204" pitchFamily="50" charset="-128"/>
              <a:ea typeface="ＭＳ Ｐゴシック" panose="020B0600070205080204" pitchFamily="50" charset="-128"/>
            </a:rPr>
            <a:t>22,601</a:t>
          </a:r>
          <a:r>
            <a:rPr kumimoji="1" lang="ja-JP" altLang="en-US" sz="1300">
              <a:latin typeface="ＭＳ Ｐゴシック" panose="020B0600070205080204" pitchFamily="50" charset="-128"/>
              <a:ea typeface="ＭＳ Ｐゴシック" panose="020B0600070205080204" pitchFamily="50" charset="-128"/>
            </a:rPr>
            <a:t>円増加し、</a:t>
          </a:r>
          <a:r>
            <a:rPr kumimoji="1" lang="en-US" altLang="ja-JP" sz="1300">
              <a:latin typeface="ＭＳ Ｐゴシック" panose="020B0600070205080204" pitchFamily="50" charset="-128"/>
              <a:ea typeface="ＭＳ Ｐゴシック" panose="020B0600070205080204" pitchFamily="50" charset="-128"/>
            </a:rPr>
            <a:t>118,818</a:t>
          </a:r>
          <a:r>
            <a:rPr kumimoji="1" lang="ja-JP" altLang="en-US" sz="1300">
              <a:latin typeface="ＭＳ Ｐゴシック" panose="020B0600070205080204" pitchFamily="50" charset="-128"/>
              <a:ea typeface="ＭＳ Ｐゴシック" panose="020B0600070205080204" pitchFamily="50" charset="-128"/>
            </a:rPr>
            <a:t>円になった。子育て世帯等臨時特別支援事業や住民税非課税世帯等に対する臨時特別給付金給付事業など新型コロナウイルス感染症対応事業の増加による。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補助費等は、住民一人当たり</a:t>
          </a:r>
          <a:r>
            <a:rPr kumimoji="1" lang="en-US" altLang="ja-JP" sz="1300">
              <a:latin typeface="ＭＳ Ｐゴシック" panose="020B0600070205080204" pitchFamily="50" charset="-128"/>
              <a:ea typeface="ＭＳ Ｐゴシック" panose="020B0600070205080204" pitchFamily="50" charset="-128"/>
            </a:rPr>
            <a:t>101,106</a:t>
          </a:r>
          <a:r>
            <a:rPr kumimoji="1" lang="ja-JP" altLang="en-US" sz="1300">
              <a:latin typeface="ＭＳ Ｐゴシック" panose="020B0600070205080204" pitchFamily="50" charset="-128"/>
              <a:ea typeface="ＭＳ Ｐゴシック" panose="020B0600070205080204" pitchFamily="50" charset="-128"/>
            </a:rPr>
            <a:t>円減少し、</a:t>
          </a:r>
          <a:r>
            <a:rPr kumimoji="1" lang="en-US" altLang="ja-JP" sz="1300">
              <a:latin typeface="ＭＳ Ｐゴシック" panose="020B0600070205080204" pitchFamily="50" charset="-128"/>
              <a:ea typeface="ＭＳ Ｐゴシック" panose="020B0600070205080204" pitchFamily="50" charset="-128"/>
            </a:rPr>
            <a:t>64,848</a:t>
          </a:r>
          <a:r>
            <a:rPr kumimoji="1" lang="ja-JP" altLang="en-US" sz="1300">
              <a:latin typeface="ＭＳ Ｐゴシック" panose="020B0600070205080204" pitchFamily="50" charset="-128"/>
              <a:ea typeface="ＭＳ Ｐゴシック" panose="020B0600070205080204" pitchFamily="50" charset="-128"/>
            </a:rPr>
            <a:t>円になった。特別定額給付金給付事業がなくなったことによる。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積立金は、住民一人当たり</a:t>
          </a:r>
          <a:r>
            <a:rPr kumimoji="1" lang="en-US" altLang="ja-JP" sz="1300">
              <a:latin typeface="ＭＳ Ｐゴシック" panose="020B0600070205080204" pitchFamily="50" charset="-128"/>
              <a:ea typeface="ＭＳ Ｐゴシック" panose="020B0600070205080204" pitchFamily="50" charset="-128"/>
            </a:rPr>
            <a:t>8,581</a:t>
          </a:r>
          <a:r>
            <a:rPr kumimoji="1" lang="ja-JP" altLang="en-US" sz="1300">
              <a:latin typeface="ＭＳ Ｐゴシック" panose="020B0600070205080204" pitchFamily="50" charset="-128"/>
              <a:ea typeface="ＭＳ Ｐゴシック" panose="020B0600070205080204" pitchFamily="50" charset="-128"/>
            </a:rPr>
            <a:t>円増加し、</a:t>
          </a:r>
          <a:r>
            <a:rPr kumimoji="1" lang="en-US" altLang="ja-JP" sz="1300">
              <a:latin typeface="ＭＳ Ｐゴシック" panose="020B0600070205080204" pitchFamily="50" charset="-128"/>
              <a:ea typeface="ＭＳ Ｐゴシック" panose="020B0600070205080204" pitchFamily="50" charset="-128"/>
            </a:rPr>
            <a:t>14,017</a:t>
          </a:r>
          <a:r>
            <a:rPr kumimoji="1" lang="ja-JP" altLang="en-US" sz="1300">
              <a:latin typeface="ＭＳ Ｐゴシック" panose="020B0600070205080204" pitchFamily="50" charset="-128"/>
              <a:ea typeface="ＭＳ Ｐゴシック" panose="020B0600070205080204" pitchFamily="50" charset="-128"/>
            </a:rPr>
            <a:t>円になった。減債基金と庁舎建設基金の積立金の増加による。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群馬県安中市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56,078
55,418
276.31
27,701,808
26,174,677
1,416,928
16,161,365
20,629,089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105410</xdr:rowOff>
    </xdr:from>
    <xdr:to>
      <xdr:col>24</xdr:col>
      <xdr:colOff>62865</xdr:colOff>
      <xdr:row>38</xdr:row>
      <xdr:rowOff>130556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591810"/>
          <a:ext cx="1270" cy="1053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134383</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64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130556</xdr:rowOff>
    </xdr:from>
    <xdr:to>
      <xdr:col>24</xdr:col>
      <xdr:colOff>152400</xdr:colOff>
      <xdr:row>38</xdr:row>
      <xdr:rowOff>130556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645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52087</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367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105410</xdr:rowOff>
    </xdr:from>
    <xdr:to>
      <xdr:col>24</xdr:col>
      <xdr:colOff>152400</xdr:colOff>
      <xdr:row>32</xdr:row>
      <xdr:rowOff>105410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591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168504</xdr:rowOff>
    </xdr:from>
    <xdr:to>
      <xdr:col>24</xdr:col>
      <xdr:colOff>63500</xdr:colOff>
      <xdr:row>34</xdr:row>
      <xdr:rowOff>29515</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826354"/>
          <a:ext cx="838200" cy="32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46296</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470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67869</xdr:rowOff>
    </xdr:from>
    <xdr:to>
      <xdr:col>24</xdr:col>
      <xdr:colOff>114300</xdr:colOff>
      <xdr:row>35</xdr:row>
      <xdr:rowOff>169469</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6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118669</xdr:rowOff>
    </xdr:from>
    <xdr:to>
      <xdr:col>19</xdr:col>
      <xdr:colOff>177800</xdr:colOff>
      <xdr:row>34</xdr:row>
      <xdr:rowOff>29515</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776519"/>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75641</xdr:rowOff>
    </xdr:from>
    <xdr:to>
      <xdr:col>20</xdr:col>
      <xdr:colOff>38100</xdr:colOff>
      <xdr:row>36</xdr:row>
      <xdr:rowOff>5791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168368</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69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45060</xdr:rowOff>
    </xdr:from>
    <xdr:to>
      <xdr:col>15</xdr:col>
      <xdr:colOff>50800</xdr:colOff>
      <xdr:row>33</xdr:row>
      <xdr:rowOff>118669</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702910"/>
          <a:ext cx="889000" cy="73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169367</xdr:rowOff>
    </xdr:from>
    <xdr:to>
      <xdr:col>15</xdr:col>
      <xdr:colOff>101600</xdr:colOff>
      <xdr:row>35</xdr:row>
      <xdr:rowOff>99517</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90644</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091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159360</xdr:rowOff>
    </xdr:from>
    <xdr:to>
      <xdr:col>10</xdr:col>
      <xdr:colOff>114300</xdr:colOff>
      <xdr:row>33</xdr:row>
      <xdr:rowOff>45060</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64576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167996</xdr:rowOff>
    </xdr:from>
    <xdr:to>
      <xdr:col>10</xdr:col>
      <xdr:colOff>165100</xdr:colOff>
      <xdr:row>35</xdr:row>
      <xdr:rowOff>98146</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9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89273</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09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2946</xdr:rowOff>
    </xdr:from>
    <xdr:to>
      <xdr:col>6</xdr:col>
      <xdr:colOff>38100</xdr:colOff>
      <xdr:row>35</xdr:row>
      <xdr:rowOff>104546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00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95673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096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117704</xdr:rowOff>
    </xdr:from>
    <xdr:to>
      <xdr:col>24</xdr:col>
      <xdr:colOff>114300</xdr:colOff>
      <xdr:row>34</xdr:row>
      <xdr:rowOff>47854</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775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140581</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626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150165</xdr:rowOff>
    </xdr:from>
    <xdr:to>
      <xdr:col>20</xdr:col>
      <xdr:colOff>38100</xdr:colOff>
      <xdr:row>34</xdr:row>
      <xdr:rowOff>80315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80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96842</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583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67869</xdr:rowOff>
    </xdr:from>
    <xdr:to>
      <xdr:col>15</xdr:col>
      <xdr:colOff>101600</xdr:colOff>
      <xdr:row>33</xdr:row>
      <xdr:rowOff>169469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725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14546</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500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165710</xdr:rowOff>
    </xdr:from>
    <xdr:to>
      <xdr:col>10</xdr:col>
      <xdr:colOff>165100</xdr:colOff>
      <xdr:row>33</xdr:row>
      <xdr:rowOff>95860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65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112387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42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108560</xdr:rowOff>
    </xdr:from>
    <xdr:to>
      <xdr:col>6</xdr:col>
      <xdr:colOff>38100</xdr:colOff>
      <xdr:row>33</xdr:row>
      <xdr:rowOff>38710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59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55237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370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93652</xdr:rowOff>
    </xdr:from>
    <xdr:to>
      <xdr:col>24</xdr:col>
      <xdr:colOff>62865</xdr:colOff>
      <xdr:row>57</xdr:row>
      <xdr:rowOff>135158</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66152"/>
          <a:ext cx="1270" cy="1241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138985</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11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135158</xdr:rowOff>
    </xdr:from>
    <xdr:to>
      <xdr:col>24</xdr:col>
      <xdr:colOff>152400</xdr:colOff>
      <xdr:row>57</xdr:row>
      <xdr:rowOff>135158</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07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40329</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441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196,043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93652</xdr:rowOff>
    </xdr:from>
    <xdr:to>
      <xdr:col>24</xdr:col>
      <xdr:colOff>152400</xdr:colOff>
      <xdr:row>50</xdr:row>
      <xdr:rowOff>93652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6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141247</xdr:rowOff>
    </xdr:from>
    <xdr:to>
      <xdr:col>24</xdr:col>
      <xdr:colOff>63500</xdr:colOff>
      <xdr:row>56</xdr:row>
      <xdr:rowOff>142322</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056647"/>
          <a:ext cx="838200" cy="686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147538</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058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124661</xdr:rowOff>
    </xdr:from>
    <xdr:to>
      <xdr:col>24</xdr:col>
      <xdr:colOff>114300</xdr:colOff>
      <xdr:row>56</xdr:row>
      <xdr:rowOff>54811</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554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141247</xdr:rowOff>
    </xdr:from>
    <xdr:to>
      <xdr:col>19</xdr:col>
      <xdr:colOff>177800</xdr:colOff>
      <xdr:row>57</xdr:row>
      <xdr:rowOff>58791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056647"/>
          <a:ext cx="889000" cy="774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51</xdr:row>
      <xdr:rowOff>90637</xdr:rowOff>
    </xdr:from>
    <xdr:to>
      <xdr:col>20</xdr:col>
      <xdr:colOff>38100</xdr:colOff>
      <xdr:row>52</xdr:row>
      <xdr:rowOff>20787</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883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50</xdr:row>
      <xdr:rowOff>37314</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8609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58791</xdr:rowOff>
    </xdr:from>
    <xdr:to>
      <xdr:col>15</xdr:col>
      <xdr:colOff>50800</xdr:colOff>
      <xdr:row>57</xdr:row>
      <xdr:rowOff>69535</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831441"/>
          <a:ext cx="889000" cy="1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40254</xdr:rowOff>
    </xdr:from>
    <xdr:to>
      <xdr:col>15</xdr:col>
      <xdr:colOff>101600</xdr:colOff>
      <xdr:row>56</xdr:row>
      <xdr:rowOff>141854</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64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158381</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41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69535</xdr:rowOff>
    </xdr:from>
    <xdr:to>
      <xdr:col>10</xdr:col>
      <xdr:colOff>114300</xdr:colOff>
      <xdr:row>57</xdr:row>
      <xdr:rowOff>78580</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842185"/>
          <a:ext cx="889000" cy="9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50907</xdr:rowOff>
    </xdr:from>
    <xdr:to>
      <xdr:col>10</xdr:col>
      <xdr:colOff>165100</xdr:colOff>
      <xdr:row>56</xdr:row>
      <xdr:rowOff>152507</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652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169034</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42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92741</xdr:rowOff>
    </xdr:from>
    <xdr:to>
      <xdr:col>6</xdr:col>
      <xdr:colOff>38100</xdr:colOff>
      <xdr:row>57</xdr:row>
      <xdr:rowOff>22891</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69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39418</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46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91522</xdr:rowOff>
    </xdr:from>
    <xdr:to>
      <xdr:col>24</xdr:col>
      <xdr:colOff>114300</xdr:colOff>
      <xdr:row>57</xdr:row>
      <xdr:rowOff>21672</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69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69949</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671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90447</xdr:rowOff>
    </xdr:from>
    <xdr:to>
      <xdr:col>20</xdr:col>
      <xdr:colOff>38100</xdr:colOff>
      <xdr:row>53</xdr:row>
      <xdr:rowOff>20597</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005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11724</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9098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7991</xdr:rowOff>
    </xdr:from>
    <xdr:to>
      <xdr:col>15</xdr:col>
      <xdr:colOff>101600</xdr:colOff>
      <xdr:row>57</xdr:row>
      <xdr:rowOff>109591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780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100718</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873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18735</xdr:rowOff>
    </xdr:from>
    <xdr:to>
      <xdr:col>10</xdr:col>
      <xdr:colOff>165100</xdr:colOff>
      <xdr:row>57</xdr:row>
      <xdr:rowOff>120335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79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111462</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88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27780</xdr:rowOff>
    </xdr:from>
    <xdr:to>
      <xdr:col>6</xdr:col>
      <xdr:colOff>38100</xdr:colOff>
      <xdr:row>57</xdr:row>
      <xdr:rowOff>129380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80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120507</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893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170955</xdr:rowOff>
    </xdr:from>
    <xdr:to>
      <xdr:col>24</xdr:col>
      <xdr:colOff>62865</xdr:colOff>
      <xdr:row>78</xdr:row>
      <xdr:rowOff>52806</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001005"/>
          <a:ext cx="1270" cy="1424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56633</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29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52806</xdr:rowOff>
    </xdr:from>
    <xdr:to>
      <xdr:col>24</xdr:col>
      <xdr:colOff>152400</xdr:colOff>
      <xdr:row>78</xdr:row>
      <xdr:rowOff>52806</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2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117632</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776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170955</xdr:rowOff>
    </xdr:from>
    <xdr:to>
      <xdr:col>24</xdr:col>
      <xdr:colOff>152400</xdr:colOff>
      <xdr:row>69</xdr:row>
      <xdr:rowOff>170955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001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146609</xdr:rowOff>
    </xdr:from>
    <xdr:to>
      <xdr:col>24</xdr:col>
      <xdr:colOff>63500</xdr:colOff>
      <xdr:row>76</xdr:row>
      <xdr:rowOff>88748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833909"/>
          <a:ext cx="838200" cy="285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118736</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8060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140309</xdr:rowOff>
    </xdr:from>
    <xdr:to>
      <xdr:col>24</xdr:col>
      <xdr:colOff>114300</xdr:colOff>
      <xdr:row>75</xdr:row>
      <xdr:rowOff>70459</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82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88748</xdr:rowOff>
    </xdr:from>
    <xdr:to>
      <xdr:col>19</xdr:col>
      <xdr:colOff>177800</xdr:colOff>
      <xdr:row>76</xdr:row>
      <xdr:rowOff>153721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118948"/>
          <a:ext cx="889000" cy="64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122465</xdr:rowOff>
    </xdr:from>
    <xdr:to>
      <xdr:col>20</xdr:col>
      <xdr:colOff>38100</xdr:colOff>
      <xdr:row>77</xdr:row>
      <xdr:rowOff>52615</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15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43742</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245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153721</xdr:rowOff>
    </xdr:from>
    <xdr:to>
      <xdr:col>15</xdr:col>
      <xdr:colOff>50800</xdr:colOff>
      <xdr:row>77</xdr:row>
      <xdr:rowOff>36018</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183921"/>
          <a:ext cx="889000" cy="53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19253</xdr:rowOff>
    </xdr:from>
    <xdr:to>
      <xdr:col>15</xdr:col>
      <xdr:colOff>101600</xdr:colOff>
      <xdr:row>77</xdr:row>
      <xdr:rowOff>120853</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22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111980</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313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160579</xdr:rowOff>
    </xdr:from>
    <xdr:to>
      <xdr:col>10</xdr:col>
      <xdr:colOff>114300</xdr:colOff>
      <xdr:row>77</xdr:row>
      <xdr:rowOff>36018</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1130300" y="13190779"/>
          <a:ext cx="889000" cy="46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90196</xdr:rowOff>
    </xdr:from>
    <xdr:to>
      <xdr:col>10</xdr:col>
      <xdr:colOff>165100</xdr:colOff>
      <xdr:row>78</xdr:row>
      <xdr:rowOff>20346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291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11473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384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64236</xdr:rowOff>
    </xdr:from>
    <xdr:to>
      <xdr:col>6</xdr:col>
      <xdr:colOff>38100</xdr:colOff>
      <xdr:row>77</xdr:row>
      <xdr:rowOff>165836</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265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156963</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358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95809</xdr:rowOff>
    </xdr:from>
    <xdr:to>
      <xdr:col>24</xdr:col>
      <xdr:colOff>114300</xdr:colOff>
      <xdr:row>75</xdr:row>
      <xdr:rowOff>25959</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783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118686</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634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37948</xdr:rowOff>
    </xdr:from>
    <xdr:to>
      <xdr:col>20</xdr:col>
      <xdr:colOff>38100</xdr:colOff>
      <xdr:row>76</xdr:row>
      <xdr:rowOff>139548</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06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156074</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843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102921</xdr:rowOff>
    </xdr:from>
    <xdr:to>
      <xdr:col>15</xdr:col>
      <xdr:colOff>101600</xdr:colOff>
      <xdr:row>77</xdr:row>
      <xdr:rowOff>33071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133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49598</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908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156668</xdr:rowOff>
    </xdr:from>
    <xdr:to>
      <xdr:col>10</xdr:col>
      <xdr:colOff>165100</xdr:colOff>
      <xdr:row>77</xdr:row>
      <xdr:rowOff>86818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18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103344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962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109779</xdr:rowOff>
    </xdr:from>
    <xdr:to>
      <xdr:col>6</xdr:col>
      <xdr:colOff>38100</xdr:colOff>
      <xdr:row>77</xdr:row>
      <xdr:rowOff>39929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139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56456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915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103434</xdr:rowOff>
    </xdr:from>
    <xdr:to>
      <xdr:col>24</xdr:col>
      <xdr:colOff>62865</xdr:colOff>
      <xdr:row>98</xdr:row>
      <xdr:rowOff>161581</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362484"/>
          <a:ext cx="1270" cy="1601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165408</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96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161581</xdr:rowOff>
    </xdr:from>
    <xdr:to>
      <xdr:col>24</xdr:col>
      <xdr:colOff>152400</xdr:colOff>
      <xdr:row>98</xdr:row>
      <xdr:rowOff>161581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963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50111</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137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124,721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103434</xdr:rowOff>
    </xdr:from>
    <xdr:to>
      <xdr:col>24</xdr:col>
      <xdr:colOff>152400</xdr:colOff>
      <xdr:row>89</xdr:row>
      <xdr:rowOff>103434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36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146117</xdr:rowOff>
    </xdr:from>
    <xdr:to>
      <xdr:col>24</xdr:col>
      <xdr:colOff>63500</xdr:colOff>
      <xdr:row>97</xdr:row>
      <xdr:rowOff>102374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605317"/>
          <a:ext cx="838200" cy="127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117541</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405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94664</xdr:rowOff>
    </xdr:from>
    <xdr:to>
      <xdr:col>24</xdr:col>
      <xdr:colOff>114300</xdr:colOff>
      <xdr:row>97</xdr:row>
      <xdr:rowOff>24814</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553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102374</xdr:rowOff>
    </xdr:from>
    <xdr:to>
      <xdr:col>19</xdr:col>
      <xdr:colOff>177800</xdr:colOff>
      <xdr:row>97</xdr:row>
      <xdr:rowOff>160339</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733024"/>
          <a:ext cx="889000" cy="57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7437</xdr:rowOff>
    </xdr:from>
    <xdr:to>
      <xdr:col>20</xdr:col>
      <xdr:colOff>38100</xdr:colOff>
      <xdr:row>97</xdr:row>
      <xdr:rowOff>109037</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63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125564</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413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153481</xdr:rowOff>
    </xdr:from>
    <xdr:to>
      <xdr:col>15</xdr:col>
      <xdr:colOff>50800</xdr:colOff>
      <xdr:row>97</xdr:row>
      <xdr:rowOff>160339</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019300" y="16441231"/>
          <a:ext cx="889000" cy="349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92459</xdr:rowOff>
    </xdr:from>
    <xdr:to>
      <xdr:col>15</xdr:col>
      <xdr:colOff>101600</xdr:colOff>
      <xdr:row>98</xdr:row>
      <xdr:rowOff>22609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723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39136</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498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153481</xdr:rowOff>
    </xdr:from>
    <xdr:to>
      <xdr:col>10</xdr:col>
      <xdr:colOff>114300</xdr:colOff>
      <xdr:row>96</xdr:row>
      <xdr:rowOff>26935</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441231"/>
          <a:ext cx="889000" cy="4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98778</xdr:rowOff>
    </xdr:from>
    <xdr:to>
      <xdr:col>10</xdr:col>
      <xdr:colOff>165100</xdr:colOff>
      <xdr:row>98</xdr:row>
      <xdr:rowOff>28928</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72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20055</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822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136172</xdr:rowOff>
    </xdr:from>
    <xdr:to>
      <xdr:col>6</xdr:col>
      <xdr:colOff>38100</xdr:colOff>
      <xdr:row>98</xdr:row>
      <xdr:rowOff>66322</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766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57449</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85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95317</xdr:rowOff>
    </xdr:from>
    <xdr:to>
      <xdr:col>24</xdr:col>
      <xdr:colOff>114300</xdr:colOff>
      <xdr:row>97</xdr:row>
      <xdr:rowOff>25467</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554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73744</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532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51574</xdr:rowOff>
    </xdr:from>
    <xdr:to>
      <xdr:col>20</xdr:col>
      <xdr:colOff>38100</xdr:colOff>
      <xdr:row>97</xdr:row>
      <xdr:rowOff>153174</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68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144301</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774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109539</xdr:rowOff>
    </xdr:from>
    <xdr:to>
      <xdr:col>15</xdr:col>
      <xdr:colOff>101600</xdr:colOff>
      <xdr:row>98</xdr:row>
      <xdr:rowOff>39689</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740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30816</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83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102681</xdr:rowOff>
    </xdr:from>
    <xdr:to>
      <xdr:col>10</xdr:col>
      <xdr:colOff>165100</xdr:colOff>
      <xdr:row>96</xdr:row>
      <xdr:rowOff>32831</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390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49358</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165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147585</xdr:rowOff>
    </xdr:from>
    <xdr:to>
      <xdr:col>6</xdr:col>
      <xdr:colOff>38100</xdr:colOff>
      <xdr:row>96</xdr:row>
      <xdr:rowOff>77735</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43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94262</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210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152121</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295621"/>
          <a:ext cx="1270" cy="1435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98798</xdr:rowOff>
    </xdr:from>
    <xdr:ext cx="534377"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07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18,837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152121</xdr:rowOff>
    </xdr:from>
    <xdr:to>
      <xdr:col>55</xdr:col>
      <xdr:colOff>88900</xdr:colOff>
      <xdr:row>30</xdr:row>
      <xdr:rowOff>152121</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295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9779</xdr:rowOff>
    </xdr:from>
    <xdr:to>
      <xdr:col>55</xdr:col>
      <xdr:colOff>0</xdr:colOff>
      <xdr:row>39</xdr:row>
      <xdr:rowOff>10160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6696329"/>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93489</xdr:rowOff>
    </xdr:from>
    <xdr:ext cx="469744"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4371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70612</xdr:rowOff>
    </xdr:from>
    <xdr:to>
      <xdr:col>55</xdr:col>
      <xdr:colOff>50800</xdr:colOff>
      <xdr:row>39</xdr:row>
      <xdr:rowOff>762</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58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5893</xdr:rowOff>
    </xdr:from>
    <xdr:to>
      <xdr:col>50</xdr:col>
      <xdr:colOff>114300</xdr:colOff>
      <xdr:row>39</xdr:row>
      <xdr:rowOff>10160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692443"/>
          <a:ext cx="889000" cy="4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70917</xdr:rowOff>
    </xdr:from>
    <xdr:to>
      <xdr:col>50</xdr:col>
      <xdr:colOff>165100</xdr:colOff>
      <xdr:row>39</xdr:row>
      <xdr:rowOff>1067</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58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17594</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04428" y="636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5893</xdr:rowOff>
    </xdr:from>
    <xdr:to>
      <xdr:col>45</xdr:col>
      <xdr:colOff>177800</xdr:colOff>
      <xdr:row>39</xdr:row>
      <xdr:rowOff>6655</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7861300" y="6692443"/>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61163</xdr:rowOff>
    </xdr:from>
    <xdr:to>
      <xdr:col>46</xdr:col>
      <xdr:colOff>38100</xdr:colOff>
      <xdr:row>38</xdr:row>
      <xdr:rowOff>162763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57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7840</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15428" y="635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6655</xdr:rowOff>
    </xdr:from>
    <xdr:to>
      <xdr:col>41</xdr:col>
      <xdr:colOff>50800</xdr:colOff>
      <xdr:row>39</xdr:row>
      <xdr:rowOff>7188</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6972300" y="6693205"/>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55449</xdr:rowOff>
    </xdr:from>
    <xdr:to>
      <xdr:col>41</xdr:col>
      <xdr:colOff>101600</xdr:colOff>
      <xdr:row>38</xdr:row>
      <xdr:rowOff>157049</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57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2125</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26428" y="6345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53848</xdr:rowOff>
    </xdr:from>
    <xdr:to>
      <xdr:col>36</xdr:col>
      <xdr:colOff>165100</xdr:colOff>
      <xdr:row>38</xdr:row>
      <xdr:rowOff>155448</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5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525</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37428" y="6344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130429</xdr:rowOff>
    </xdr:from>
    <xdr:to>
      <xdr:col>55</xdr:col>
      <xdr:colOff>50800</xdr:colOff>
      <xdr:row>39</xdr:row>
      <xdr:rowOff>60579</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45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49039</xdr:rowOff>
    </xdr:from>
    <xdr:ext cx="378565"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641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130810</xdr:rowOff>
    </xdr:from>
    <xdr:to>
      <xdr:col>50</xdr:col>
      <xdr:colOff>165100</xdr:colOff>
      <xdr:row>39</xdr:row>
      <xdr:rowOff>60960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4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52087</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50017" y="67386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126543</xdr:rowOff>
    </xdr:from>
    <xdr:to>
      <xdr:col>46</xdr:col>
      <xdr:colOff>38100</xdr:colOff>
      <xdr:row>39</xdr:row>
      <xdr:rowOff>56693</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41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47820</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61017" y="67343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127305</xdr:rowOff>
    </xdr:from>
    <xdr:to>
      <xdr:col>41</xdr:col>
      <xdr:colOff>101600</xdr:colOff>
      <xdr:row>39</xdr:row>
      <xdr:rowOff>57455</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4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48582</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2017" y="67351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127838</xdr:rowOff>
    </xdr:from>
    <xdr:to>
      <xdr:col>36</xdr:col>
      <xdr:colOff>165100</xdr:colOff>
      <xdr:row>39</xdr:row>
      <xdr:rowOff>57988</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42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49115</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3017" y="67356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38174</xdr:rowOff>
    </xdr:from>
    <xdr:to>
      <xdr:col>54</xdr:col>
      <xdr:colOff>189865</xdr:colOff>
      <xdr:row>58</xdr:row>
      <xdr:rowOff>127776</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610674"/>
          <a:ext cx="1270" cy="1461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131603</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075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127776</xdr:rowOff>
    </xdr:from>
    <xdr:to>
      <xdr:col>55</xdr:col>
      <xdr:colOff>88900</xdr:colOff>
      <xdr:row>58</xdr:row>
      <xdr:rowOff>127776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071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156301</xdr:rowOff>
    </xdr:from>
    <xdr:ext cx="599010"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385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161,103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38174</xdr:rowOff>
    </xdr:from>
    <xdr:to>
      <xdr:col>55</xdr:col>
      <xdr:colOff>88900</xdr:colOff>
      <xdr:row>50</xdr:row>
      <xdr:rowOff>38174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610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33117</xdr:rowOff>
    </xdr:from>
    <xdr:to>
      <xdr:col>55</xdr:col>
      <xdr:colOff>0</xdr:colOff>
      <xdr:row>58</xdr:row>
      <xdr:rowOff>49650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9977217"/>
          <a:ext cx="838200" cy="16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153785</xdr:rowOff>
    </xdr:from>
    <xdr:ext cx="534377"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754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130908</xdr:rowOff>
    </xdr:from>
    <xdr:to>
      <xdr:col>55</xdr:col>
      <xdr:colOff>50800</xdr:colOff>
      <xdr:row>58</xdr:row>
      <xdr:rowOff>61058</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90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49650</xdr:rowOff>
    </xdr:from>
    <xdr:to>
      <xdr:col>50</xdr:col>
      <xdr:colOff>114300</xdr:colOff>
      <xdr:row>58</xdr:row>
      <xdr:rowOff>56297</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9993750"/>
          <a:ext cx="889000" cy="6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144075</xdr:rowOff>
    </xdr:from>
    <xdr:to>
      <xdr:col>50</xdr:col>
      <xdr:colOff>165100</xdr:colOff>
      <xdr:row>58</xdr:row>
      <xdr:rowOff>74225</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91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90752</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72111" y="9691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47318</xdr:rowOff>
    </xdr:from>
    <xdr:to>
      <xdr:col>45</xdr:col>
      <xdr:colOff>177800</xdr:colOff>
      <xdr:row>58</xdr:row>
      <xdr:rowOff>56297</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7861300" y="9991418"/>
          <a:ext cx="889000" cy="8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136339</xdr:rowOff>
    </xdr:from>
    <xdr:to>
      <xdr:col>46</xdr:col>
      <xdr:colOff>38100</xdr:colOff>
      <xdr:row>58</xdr:row>
      <xdr:rowOff>66489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90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83016</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83111" y="968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47318</xdr:rowOff>
    </xdr:from>
    <xdr:to>
      <xdr:col>41</xdr:col>
      <xdr:colOff>50800</xdr:colOff>
      <xdr:row>58</xdr:row>
      <xdr:rowOff>49156</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9991418"/>
          <a:ext cx="889000" cy="1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143463</xdr:rowOff>
    </xdr:from>
    <xdr:to>
      <xdr:col>41</xdr:col>
      <xdr:colOff>101600</xdr:colOff>
      <xdr:row>58</xdr:row>
      <xdr:rowOff>73613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916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90140</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94111" y="9691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145455</xdr:rowOff>
    </xdr:from>
    <xdr:to>
      <xdr:col>36</xdr:col>
      <xdr:colOff>165100</xdr:colOff>
      <xdr:row>58</xdr:row>
      <xdr:rowOff>75605</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91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92132</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05111" y="969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153767</xdr:rowOff>
    </xdr:from>
    <xdr:to>
      <xdr:col>55</xdr:col>
      <xdr:colOff>50800</xdr:colOff>
      <xdr:row>58</xdr:row>
      <xdr:rowOff>83917</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926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109334</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881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170300</xdr:rowOff>
    </xdr:from>
    <xdr:to>
      <xdr:col>50</xdr:col>
      <xdr:colOff>165100</xdr:colOff>
      <xdr:row>58</xdr:row>
      <xdr:rowOff>100450</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94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91577</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04428" y="1003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5497</xdr:rowOff>
    </xdr:from>
    <xdr:to>
      <xdr:col>46</xdr:col>
      <xdr:colOff>38100</xdr:colOff>
      <xdr:row>58</xdr:row>
      <xdr:rowOff>107097</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94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98224</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15428" y="1004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167968</xdr:rowOff>
    </xdr:from>
    <xdr:to>
      <xdr:col>41</xdr:col>
      <xdr:colOff>101600</xdr:colOff>
      <xdr:row>58</xdr:row>
      <xdr:rowOff>98118</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940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89245</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10033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169806</xdr:rowOff>
    </xdr:from>
    <xdr:to>
      <xdr:col>36</xdr:col>
      <xdr:colOff>165100</xdr:colOff>
      <xdr:row>58</xdr:row>
      <xdr:rowOff>99956</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942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91083</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37428" y="1003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35938</xdr:rowOff>
    </xdr:from>
    <xdr:to>
      <xdr:col>54</xdr:col>
      <xdr:colOff>189865</xdr:colOff>
      <xdr:row>78</xdr:row>
      <xdr:rowOff>75532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208888"/>
          <a:ext cx="1270" cy="1239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79359</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452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75532</xdr:rowOff>
    </xdr:from>
    <xdr:to>
      <xdr:col>55</xdr:col>
      <xdr:colOff>88900</xdr:colOff>
      <xdr:row>78</xdr:row>
      <xdr:rowOff>75532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44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154065</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98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57,039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35938</xdr:rowOff>
    </xdr:from>
    <xdr:to>
      <xdr:col>55</xdr:col>
      <xdr:colOff>88900</xdr:colOff>
      <xdr:row>71</xdr:row>
      <xdr:rowOff>35938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208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13146</xdr:rowOff>
    </xdr:from>
    <xdr:to>
      <xdr:col>55</xdr:col>
      <xdr:colOff>0</xdr:colOff>
      <xdr:row>77</xdr:row>
      <xdr:rowOff>99169</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3214796"/>
          <a:ext cx="838200" cy="86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73967</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2932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51090</xdr:rowOff>
    </xdr:from>
    <xdr:to>
      <xdr:col>55</xdr:col>
      <xdr:colOff>50800</xdr:colOff>
      <xdr:row>76</xdr:row>
      <xdr:rowOff>152690</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0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13146</xdr:rowOff>
    </xdr:from>
    <xdr:to>
      <xdr:col>50</xdr:col>
      <xdr:colOff>114300</xdr:colOff>
      <xdr:row>77</xdr:row>
      <xdr:rowOff>157485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214796"/>
          <a:ext cx="889000" cy="144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1095</xdr:rowOff>
    </xdr:from>
    <xdr:to>
      <xdr:col>50</xdr:col>
      <xdr:colOff>165100</xdr:colOff>
      <xdr:row>76</xdr:row>
      <xdr:rowOff>102695</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03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119222</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280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157485</xdr:rowOff>
    </xdr:from>
    <xdr:to>
      <xdr:col>45</xdr:col>
      <xdr:colOff>177800</xdr:colOff>
      <xdr:row>78</xdr:row>
      <xdr:rowOff>7500</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7861300" y="13359135"/>
          <a:ext cx="889000" cy="21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152177</xdr:rowOff>
    </xdr:from>
    <xdr:to>
      <xdr:col>46</xdr:col>
      <xdr:colOff>38100</xdr:colOff>
      <xdr:row>77</xdr:row>
      <xdr:rowOff>82327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1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98854</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2957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155085</xdr:rowOff>
    </xdr:from>
    <xdr:to>
      <xdr:col>41</xdr:col>
      <xdr:colOff>50800</xdr:colOff>
      <xdr:row>78</xdr:row>
      <xdr:rowOff>7500</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6972300" y="13356735"/>
          <a:ext cx="889000" cy="23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167287</xdr:rowOff>
    </xdr:from>
    <xdr:to>
      <xdr:col>41</xdr:col>
      <xdr:colOff>101600</xdr:colOff>
      <xdr:row>77</xdr:row>
      <xdr:rowOff>97437</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113964</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297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156063</xdr:rowOff>
    </xdr:from>
    <xdr:to>
      <xdr:col>36</xdr:col>
      <xdr:colOff>165100</xdr:colOff>
      <xdr:row>77</xdr:row>
      <xdr:rowOff>86213</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1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102740</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296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48369</xdr:rowOff>
    </xdr:from>
    <xdr:to>
      <xdr:col>55</xdr:col>
      <xdr:colOff>50800</xdr:colOff>
      <xdr:row>77</xdr:row>
      <xdr:rowOff>149969</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250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26796</xdr:rowOff>
    </xdr:from>
    <xdr:ext cx="469744"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228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133796</xdr:rowOff>
    </xdr:from>
    <xdr:to>
      <xdr:col>50</xdr:col>
      <xdr:colOff>165100</xdr:colOff>
      <xdr:row>77</xdr:row>
      <xdr:rowOff>63946</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163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55073</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3256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106685</xdr:rowOff>
    </xdr:from>
    <xdr:to>
      <xdr:col>46</xdr:col>
      <xdr:colOff>38100</xdr:colOff>
      <xdr:row>78</xdr:row>
      <xdr:rowOff>36835</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308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27962</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15428" y="13401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128150</xdr:rowOff>
    </xdr:from>
    <xdr:to>
      <xdr:col>41</xdr:col>
      <xdr:colOff>101600</xdr:colOff>
      <xdr:row>78</xdr:row>
      <xdr:rowOff>58300</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3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49427</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26428" y="1342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104285</xdr:rowOff>
    </xdr:from>
    <xdr:to>
      <xdr:col>36</xdr:col>
      <xdr:colOff>165100</xdr:colOff>
      <xdr:row>78</xdr:row>
      <xdr:rowOff>34435</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305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25562</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37428" y="13398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6959</xdr:rowOff>
    </xdr:from>
    <xdr:to>
      <xdr:col>54</xdr:col>
      <xdr:colOff>189865</xdr:colOff>
      <xdr:row>98</xdr:row>
      <xdr:rowOff>168980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608909"/>
          <a:ext cx="1270" cy="1362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1357</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6974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168980</xdr:rowOff>
    </xdr:from>
    <xdr:to>
      <xdr:col>55</xdr:col>
      <xdr:colOff>88900</xdr:colOff>
      <xdr:row>98</xdr:row>
      <xdr:rowOff>168980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697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125086</xdr:rowOff>
    </xdr:from>
    <xdr:ext cx="534377"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384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93,968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6959</xdr:rowOff>
    </xdr:from>
    <xdr:to>
      <xdr:col>55</xdr:col>
      <xdr:colOff>88900</xdr:colOff>
      <xdr:row>91</xdr:row>
      <xdr:rowOff>6959</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608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82493</xdr:rowOff>
    </xdr:from>
    <xdr:to>
      <xdr:col>55</xdr:col>
      <xdr:colOff>0</xdr:colOff>
      <xdr:row>97</xdr:row>
      <xdr:rowOff>17094</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9639300" y="16541693"/>
          <a:ext cx="838200" cy="106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12540</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4717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34113</xdr:rowOff>
    </xdr:from>
    <xdr:to>
      <xdr:col>55</xdr:col>
      <xdr:colOff>50800</xdr:colOff>
      <xdr:row>96</xdr:row>
      <xdr:rowOff>135713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49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17094</xdr:rowOff>
    </xdr:from>
    <xdr:to>
      <xdr:col>50</xdr:col>
      <xdr:colOff>114300</xdr:colOff>
      <xdr:row>97</xdr:row>
      <xdr:rowOff>41935</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8750300" y="16647744"/>
          <a:ext cx="889000" cy="24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35465</xdr:rowOff>
    </xdr:from>
    <xdr:to>
      <xdr:col>50</xdr:col>
      <xdr:colOff>165100</xdr:colOff>
      <xdr:row>96</xdr:row>
      <xdr:rowOff>137065</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49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153592</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26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41935</xdr:rowOff>
    </xdr:from>
    <xdr:to>
      <xdr:col>45</xdr:col>
      <xdr:colOff>177800</xdr:colOff>
      <xdr:row>98</xdr:row>
      <xdr:rowOff>19075</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7861300" y="16672585"/>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51009</xdr:rowOff>
    </xdr:from>
    <xdr:to>
      <xdr:col>46</xdr:col>
      <xdr:colOff>38100</xdr:colOff>
      <xdr:row>96</xdr:row>
      <xdr:rowOff>152609</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510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169136</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285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163437</xdr:rowOff>
    </xdr:from>
    <xdr:to>
      <xdr:col>41</xdr:col>
      <xdr:colOff>50800</xdr:colOff>
      <xdr:row>98</xdr:row>
      <xdr:rowOff>19075</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6972300" y="16794087"/>
          <a:ext cx="889000" cy="27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59201</xdr:rowOff>
    </xdr:from>
    <xdr:to>
      <xdr:col>41</xdr:col>
      <xdr:colOff>101600</xdr:colOff>
      <xdr:row>96</xdr:row>
      <xdr:rowOff>160801</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518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5878</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293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36264</xdr:rowOff>
    </xdr:from>
    <xdr:to>
      <xdr:col>36</xdr:col>
      <xdr:colOff>165100</xdr:colOff>
      <xdr:row>96</xdr:row>
      <xdr:rowOff>137864</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495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154391</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270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31693</xdr:rowOff>
    </xdr:from>
    <xdr:to>
      <xdr:col>55</xdr:col>
      <xdr:colOff>50800</xdr:colOff>
      <xdr:row>96</xdr:row>
      <xdr:rowOff>133293</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490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54570</xdr:rowOff>
    </xdr:from>
    <xdr:ext cx="534377"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342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137744</xdr:rowOff>
    </xdr:from>
    <xdr:to>
      <xdr:col>50</xdr:col>
      <xdr:colOff>165100</xdr:colOff>
      <xdr:row>97</xdr:row>
      <xdr:rowOff>67894</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59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59021</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72111" y="16689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162585</xdr:rowOff>
    </xdr:from>
    <xdr:to>
      <xdr:col>46</xdr:col>
      <xdr:colOff>38100</xdr:colOff>
      <xdr:row>97</xdr:row>
      <xdr:rowOff>92735</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621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83862</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83111" y="1671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139725</xdr:rowOff>
    </xdr:from>
    <xdr:to>
      <xdr:col>41</xdr:col>
      <xdr:colOff>101600</xdr:colOff>
      <xdr:row>98</xdr:row>
      <xdr:rowOff>69875</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77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61002</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6863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112637</xdr:rowOff>
    </xdr:from>
    <xdr:to>
      <xdr:col>36</xdr:col>
      <xdr:colOff>165100</xdr:colOff>
      <xdr:row>98</xdr:row>
      <xdr:rowOff>42787</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74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33914</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683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107513</xdr:rowOff>
    </xdr:from>
    <xdr:to>
      <xdr:col>85</xdr:col>
      <xdr:colOff>126364</xdr:colOff>
      <xdr:row>38</xdr:row>
      <xdr:rowOff>140432</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593913"/>
          <a:ext cx="1269" cy="1061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144259</xdr:rowOff>
    </xdr:from>
    <xdr:ext cx="469744"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659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140432</xdr:rowOff>
    </xdr:from>
    <xdr:to>
      <xdr:col>86</xdr:col>
      <xdr:colOff>25400</xdr:colOff>
      <xdr:row>38</xdr:row>
      <xdr:rowOff>140432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65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54190</xdr:rowOff>
    </xdr:from>
    <xdr:ext cx="534377"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36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107513</xdr:rowOff>
    </xdr:from>
    <xdr:to>
      <xdr:col>86</xdr:col>
      <xdr:colOff>25400</xdr:colOff>
      <xdr:row>32</xdr:row>
      <xdr:rowOff>107513</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59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20096</xdr:rowOff>
    </xdr:from>
    <xdr:to>
      <xdr:col>85</xdr:col>
      <xdr:colOff>127000</xdr:colOff>
      <xdr:row>37</xdr:row>
      <xdr:rowOff>20782</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5481300" y="6363746"/>
          <a:ext cx="8382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153199</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153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130322</xdr:rowOff>
    </xdr:from>
    <xdr:to>
      <xdr:col>85</xdr:col>
      <xdr:colOff>177800</xdr:colOff>
      <xdr:row>37</xdr:row>
      <xdr:rowOff>60472</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302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20782</xdr:rowOff>
    </xdr:from>
    <xdr:to>
      <xdr:col>81</xdr:col>
      <xdr:colOff>50800</xdr:colOff>
      <xdr:row>37</xdr:row>
      <xdr:rowOff>67737</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4592300" y="6364432"/>
          <a:ext cx="889000" cy="46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114000</xdr:rowOff>
    </xdr:from>
    <xdr:to>
      <xdr:col>81</xdr:col>
      <xdr:colOff>101600</xdr:colOff>
      <xdr:row>37</xdr:row>
      <xdr:rowOff>44150</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2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60677</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06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67737</xdr:rowOff>
    </xdr:from>
    <xdr:to>
      <xdr:col>76</xdr:col>
      <xdr:colOff>114300</xdr:colOff>
      <xdr:row>37</xdr:row>
      <xdr:rowOff>90688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3703300" y="6411387"/>
          <a:ext cx="889000" cy="22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126253</xdr:rowOff>
    </xdr:from>
    <xdr:to>
      <xdr:col>76</xdr:col>
      <xdr:colOff>165100</xdr:colOff>
      <xdr:row>37</xdr:row>
      <xdr:rowOff>56403</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72930</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07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61290</xdr:rowOff>
    </xdr:from>
    <xdr:to>
      <xdr:col>71</xdr:col>
      <xdr:colOff>177800</xdr:colOff>
      <xdr:row>37</xdr:row>
      <xdr:rowOff>90688</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2814300" y="6404940"/>
          <a:ext cx="889000" cy="29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158349</xdr:rowOff>
    </xdr:from>
    <xdr:to>
      <xdr:col>72</xdr:col>
      <xdr:colOff>38100</xdr:colOff>
      <xdr:row>37</xdr:row>
      <xdr:rowOff>88499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105026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10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158669</xdr:rowOff>
    </xdr:from>
    <xdr:to>
      <xdr:col>67</xdr:col>
      <xdr:colOff>101600</xdr:colOff>
      <xdr:row>37</xdr:row>
      <xdr:rowOff>88819</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105346</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10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140746</xdr:rowOff>
    </xdr:from>
    <xdr:to>
      <xdr:col>85</xdr:col>
      <xdr:colOff>177800</xdr:colOff>
      <xdr:row>37</xdr:row>
      <xdr:rowOff>70896</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31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119173</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291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141432</xdr:rowOff>
    </xdr:from>
    <xdr:to>
      <xdr:col>81</xdr:col>
      <xdr:colOff>101600</xdr:colOff>
      <xdr:row>37</xdr:row>
      <xdr:rowOff>71582</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31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62709</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40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16937</xdr:rowOff>
    </xdr:from>
    <xdr:to>
      <xdr:col>76</xdr:col>
      <xdr:colOff>165100</xdr:colOff>
      <xdr:row>37</xdr:row>
      <xdr:rowOff>118537</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360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109664</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453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39888</xdr:rowOff>
    </xdr:from>
    <xdr:to>
      <xdr:col>72</xdr:col>
      <xdr:colOff>38100</xdr:colOff>
      <xdr:row>37</xdr:row>
      <xdr:rowOff>141488</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383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132615</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476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10490</xdr:rowOff>
    </xdr:from>
    <xdr:to>
      <xdr:col>67</xdr:col>
      <xdr:colOff>101600</xdr:colOff>
      <xdr:row>37</xdr:row>
      <xdr:rowOff>112090</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3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103217</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446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18332</xdr:rowOff>
    </xdr:from>
    <xdr:to>
      <xdr:col>85</xdr:col>
      <xdr:colOff>126364</xdr:colOff>
      <xdr:row>58</xdr:row>
      <xdr:rowOff>123165</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8590832"/>
          <a:ext cx="1269" cy="1476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126992</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1007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123165</xdr:rowOff>
    </xdr:from>
    <xdr:to>
      <xdr:col>86</xdr:col>
      <xdr:colOff>25400</xdr:colOff>
      <xdr:row>58</xdr:row>
      <xdr:rowOff>123165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1006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136459</xdr:rowOff>
    </xdr:from>
    <xdr:ext cx="599010"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366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102,371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18332</xdr:rowOff>
    </xdr:from>
    <xdr:to>
      <xdr:col>86</xdr:col>
      <xdr:colOff>25400</xdr:colOff>
      <xdr:row>50</xdr:row>
      <xdr:rowOff>18332</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8590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6731</xdr:rowOff>
    </xdr:from>
    <xdr:to>
      <xdr:col>85</xdr:col>
      <xdr:colOff>127000</xdr:colOff>
      <xdr:row>56</xdr:row>
      <xdr:rowOff>66281</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5481300" y="9607931"/>
          <a:ext cx="838200" cy="5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103909</xdr:rowOff>
    </xdr:from>
    <xdr:ext cx="534377"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362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81032</xdr:rowOff>
    </xdr:from>
    <xdr:to>
      <xdr:col>85</xdr:col>
      <xdr:colOff>177800</xdr:colOff>
      <xdr:row>56</xdr:row>
      <xdr:rowOff>11182</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51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6731</xdr:rowOff>
    </xdr:from>
    <xdr:to>
      <xdr:col>81</xdr:col>
      <xdr:colOff>50800</xdr:colOff>
      <xdr:row>56</xdr:row>
      <xdr:rowOff>96114</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4592300" y="9607931"/>
          <a:ext cx="889000" cy="89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154298</xdr:rowOff>
    </xdr:from>
    <xdr:to>
      <xdr:col>81</xdr:col>
      <xdr:colOff>101600</xdr:colOff>
      <xdr:row>55</xdr:row>
      <xdr:rowOff>84448</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41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100975</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14111" y="918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96114</xdr:rowOff>
    </xdr:from>
    <xdr:to>
      <xdr:col>76</xdr:col>
      <xdr:colOff>114300</xdr:colOff>
      <xdr:row>56</xdr:row>
      <xdr:rowOff>142843</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3703300" y="9697314"/>
          <a:ext cx="889000" cy="46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40704</xdr:rowOff>
    </xdr:from>
    <xdr:to>
      <xdr:col>76</xdr:col>
      <xdr:colOff>165100</xdr:colOff>
      <xdr:row>55</xdr:row>
      <xdr:rowOff>142304</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47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158831</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325111" y="9245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64700</xdr:rowOff>
    </xdr:from>
    <xdr:to>
      <xdr:col>71</xdr:col>
      <xdr:colOff>177800</xdr:colOff>
      <xdr:row>56</xdr:row>
      <xdr:rowOff>142843</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2814300" y="9665900"/>
          <a:ext cx="889000" cy="78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156090</xdr:rowOff>
    </xdr:from>
    <xdr:to>
      <xdr:col>72</xdr:col>
      <xdr:colOff>38100</xdr:colOff>
      <xdr:row>56</xdr:row>
      <xdr:rowOff>86240</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58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102767</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36111" y="9361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5442</xdr:rowOff>
    </xdr:from>
    <xdr:to>
      <xdr:col>67</xdr:col>
      <xdr:colOff>101600</xdr:colOff>
      <xdr:row>56</xdr:row>
      <xdr:rowOff>107042</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60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123569</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47111" y="9381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15481</xdr:rowOff>
    </xdr:from>
    <xdr:to>
      <xdr:col>85</xdr:col>
      <xdr:colOff>177800</xdr:colOff>
      <xdr:row>56</xdr:row>
      <xdr:rowOff>117081</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9616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165358</xdr:rowOff>
    </xdr:from>
    <xdr:ext cx="534377"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959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127381</xdr:rowOff>
    </xdr:from>
    <xdr:to>
      <xdr:col>81</xdr:col>
      <xdr:colOff>101600</xdr:colOff>
      <xdr:row>56</xdr:row>
      <xdr:rowOff>57531</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955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48658</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4111" y="9649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45314</xdr:rowOff>
    </xdr:from>
    <xdr:to>
      <xdr:col>76</xdr:col>
      <xdr:colOff>165100</xdr:colOff>
      <xdr:row>56</xdr:row>
      <xdr:rowOff>146914</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9646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138041</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325111" y="9739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92043</xdr:rowOff>
    </xdr:from>
    <xdr:to>
      <xdr:col>72</xdr:col>
      <xdr:colOff>38100</xdr:colOff>
      <xdr:row>57</xdr:row>
      <xdr:rowOff>22193</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969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13320</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785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13900</xdr:rowOff>
    </xdr:from>
    <xdr:to>
      <xdr:col>67</xdr:col>
      <xdr:colOff>101600</xdr:colOff>
      <xdr:row>56</xdr:row>
      <xdr:rowOff>115500</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96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106627</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70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73711</xdr:rowOff>
    </xdr:from>
    <xdr:to>
      <xdr:col>85</xdr:col>
      <xdr:colOff>126364</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6317595" y="12246661"/>
          <a:ext cx="1269" cy="1342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6" name="災害復旧費最小値テキスト">
          <a:extLst>
            <a:ext uri="{FF2B5EF4-FFF2-40B4-BE49-F238E27FC236}">
              <a16:creationId xmlns:a16="http://schemas.microsoft.com/office/drawing/2014/main" id="{00000000-0008-0000-0700-000072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20388</xdr:rowOff>
    </xdr:from>
    <xdr:ext cx="534377" cy="259045"/>
    <xdr:sp macro="" textlink="">
      <xdr:nvSpPr>
        <xdr:cNvPr id="628" name="災害復旧費最大値テキスト">
          <a:extLst>
            <a:ext uri="{FF2B5EF4-FFF2-40B4-BE49-F238E27FC236}">
              <a16:creationId xmlns:a16="http://schemas.microsoft.com/office/drawing/2014/main" id="{00000000-0008-0000-0700-000074020000}"/>
            </a:ext>
          </a:extLst>
        </xdr:cNvPr>
        <xdr:cNvSpPr txBox="1"/>
      </xdr:nvSpPr>
      <xdr:spPr>
        <a:xfrm>
          <a:off x="16370300" y="1202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73711</xdr:rowOff>
    </xdr:from>
    <xdr:to>
      <xdr:col>86</xdr:col>
      <xdr:colOff>25400</xdr:colOff>
      <xdr:row>71</xdr:row>
      <xdr:rowOff>73711</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2246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31496</xdr:rowOff>
    </xdr:from>
    <xdr:to>
      <xdr:col>85</xdr:col>
      <xdr:colOff>127000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5481300" y="13576046"/>
          <a:ext cx="8382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96690</xdr:rowOff>
    </xdr:from>
    <xdr:ext cx="469744" cy="259045"/>
    <xdr:sp macro="" textlink="">
      <xdr:nvSpPr>
        <xdr:cNvPr id="631" name="災害復旧費平均値テキスト">
          <a:extLst>
            <a:ext uri="{FF2B5EF4-FFF2-40B4-BE49-F238E27FC236}">
              <a16:creationId xmlns:a16="http://schemas.microsoft.com/office/drawing/2014/main" id="{00000000-0008-0000-0700-000077020000}"/>
            </a:ext>
          </a:extLst>
        </xdr:cNvPr>
        <xdr:cNvSpPr txBox="1"/>
      </xdr:nvSpPr>
      <xdr:spPr>
        <a:xfrm>
          <a:off x="16370300" y="13298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73813</xdr:rowOff>
    </xdr:from>
    <xdr:to>
      <xdr:col>85</xdr:col>
      <xdr:colOff>177800</xdr:colOff>
      <xdr:row>79</xdr:row>
      <xdr:rowOff>3963</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6268700" y="1344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9361</xdr:rowOff>
    </xdr:from>
    <xdr:to>
      <xdr:col>81</xdr:col>
      <xdr:colOff>50800</xdr:colOff>
      <xdr:row>79</xdr:row>
      <xdr:rowOff>31496</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4592300" y="13553911"/>
          <a:ext cx="889000" cy="22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699</xdr:rowOff>
    </xdr:from>
    <xdr:to>
      <xdr:col>81</xdr:col>
      <xdr:colOff>101600</xdr:colOff>
      <xdr:row>78</xdr:row>
      <xdr:rowOff>102299</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5430500" y="133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118826</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46428" y="13149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9361</xdr:rowOff>
    </xdr:from>
    <xdr:to>
      <xdr:col>76</xdr:col>
      <xdr:colOff>114300</xdr:colOff>
      <xdr:row>79</xdr:row>
      <xdr:rowOff>35534</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3703300" y="13553911"/>
          <a:ext cx="889000" cy="26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38075</xdr:rowOff>
    </xdr:from>
    <xdr:to>
      <xdr:col>76</xdr:col>
      <xdr:colOff>165100</xdr:colOff>
      <xdr:row>78</xdr:row>
      <xdr:rowOff>139675</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4541500" y="13411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156202</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357428" y="13186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35534</xdr:rowOff>
    </xdr:from>
    <xdr:to>
      <xdr:col>71</xdr:col>
      <xdr:colOff>177800</xdr:colOff>
      <xdr:row>79</xdr:row>
      <xdr:rowOff>42621</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2814300" y="13580084"/>
          <a:ext cx="889000" cy="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82156</xdr:rowOff>
    </xdr:from>
    <xdr:to>
      <xdr:col>72</xdr:col>
      <xdr:colOff>38100</xdr:colOff>
      <xdr:row>79</xdr:row>
      <xdr:rowOff>12306</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3652500" y="1345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28833</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468428" y="13230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115266</xdr:rowOff>
    </xdr:from>
    <xdr:to>
      <xdr:col>67</xdr:col>
      <xdr:colOff>101600</xdr:colOff>
      <xdr:row>79</xdr:row>
      <xdr:rowOff>45416</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2763500" y="13488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61943</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579428" y="1326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0" name="災害復旧費該当値テキスト">
          <a:extLst>
            <a:ext uri="{FF2B5EF4-FFF2-40B4-BE49-F238E27FC236}">
              <a16:creationId xmlns:a16="http://schemas.microsoft.com/office/drawing/2014/main" id="{00000000-0008-0000-0700-00008A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152146</xdr:rowOff>
    </xdr:from>
    <xdr:to>
      <xdr:col>81</xdr:col>
      <xdr:colOff>101600</xdr:colOff>
      <xdr:row>79</xdr:row>
      <xdr:rowOff>82296</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5430500" y="1352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73423</xdr:rowOff>
    </xdr:from>
    <xdr:ext cx="378565"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92017" y="13617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130011</xdr:rowOff>
    </xdr:from>
    <xdr:to>
      <xdr:col>76</xdr:col>
      <xdr:colOff>165100</xdr:colOff>
      <xdr:row>79</xdr:row>
      <xdr:rowOff>60161</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4541500" y="1350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51288</xdr:rowOff>
    </xdr:from>
    <xdr:ext cx="378565"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3017" y="135958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156184</xdr:rowOff>
    </xdr:from>
    <xdr:to>
      <xdr:col>72</xdr:col>
      <xdr:colOff>38100</xdr:colOff>
      <xdr:row>79</xdr:row>
      <xdr:rowOff>86334</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3652500" y="13529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77461</xdr:rowOff>
    </xdr:from>
    <xdr:ext cx="378565"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14017" y="136220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163271</xdr:rowOff>
    </xdr:from>
    <xdr:to>
      <xdr:col>67</xdr:col>
      <xdr:colOff>101600</xdr:colOff>
      <xdr:row>79</xdr:row>
      <xdr:rowOff>93421</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2763500" y="13536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84548</xdr:rowOff>
    </xdr:from>
    <xdr:ext cx="313932"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57333" y="136290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4776</xdr:rowOff>
    </xdr:from>
    <xdr:to>
      <xdr:col>85</xdr:col>
      <xdr:colOff>126364</xdr:colOff>
      <xdr:row>98</xdr:row>
      <xdr:rowOff>119094</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435276"/>
          <a:ext cx="1269" cy="1485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122921</xdr:rowOff>
    </xdr:from>
    <xdr:ext cx="469744"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925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119094</xdr:rowOff>
    </xdr:from>
    <xdr:to>
      <xdr:col>86</xdr:col>
      <xdr:colOff>25400</xdr:colOff>
      <xdr:row>98</xdr:row>
      <xdr:rowOff>119094</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92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122903</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210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100,263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4776</xdr:rowOff>
    </xdr:from>
    <xdr:to>
      <xdr:col>86</xdr:col>
      <xdr:colOff>25400</xdr:colOff>
      <xdr:row>90</xdr:row>
      <xdr:rowOff>4776</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43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110930</xdr:rowOff>
    </xdr:from>
    <xdr:to>
      <xdr:col>85</xdr:col>
      <xdr:colOff>127000</xdr:colOff>
      <xdr:row>94</xdr:row>
      <xdr:rowOff>123126</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5481300" y="16227230"/>
          <a:ext cx="838200" cy="12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2291</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2900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23864</xdr:rowOff>
    </xdr:from>
    <xdr:to>
      <xdr:col>85</xdr:col>
      <xdr:colOff>177800</xdr:colOff>
      <xdr:row>95</xdr:row>
      <xdr:rowOff>125464</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3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99302</xdr:rowOff>
    </xdr:from>
    <xdr:to>
      <xdr:col>81</xdr:col>
      <xdr:colOff>50800</xdr:colOff>
      <xdr:row>94</xdr:row>
      <xdr:rowOff>110930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4592300" y="16215602"/>
          <a:ext cx="889000" cy="11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85536</xdr:rowOff>
    </xdr:from>
    <xdr:to>
      <xdr:col>81</xdr:col>
      <xdr:colOff>101600</xdr:colOff>
      <xdr:row>96</xdr:row>
      <xdr:rowOff>15686</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37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6813</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466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99302</xdr:rowOff>
    </xdr:from>
    <xdr:to>
      <xdr:col>76</xdr:col>
      <xdr:colOff>114300</xdr:colOff>
      <xdr:row>94</xdr:row>
      <xdr:rowOff>122751</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3703300" y="16215602"/>
          <a:ext cx="889000" cy="23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74890</xdr:rowOff>
    </xdr:from>
    <xdr:to>
      <xdr:col>76</xdr:col>
      <xdr:colOff>165100</xdr:colOff>
      <xdr:row>96</xdr:row>
      <xdr:rowOff>5040</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167617</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45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122751</xdr:rowOff>
    </xdr:from>
    <xdr:to>
      <xdr:col>71</xdr:col>
      <xdr:colOff>177800</xdr:colOff>
      <xdr:row>94</xdr:row>
      <xdr:rowOff>128956</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2814300" y="16239051"/>
          <a:ext cx="889000" cy="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65094</xdr:rowOff>
    </xdr:from>
    <xdr:to>
      <xdr:col>72</xdr:col>
      <xdr:colOff>38100</xdr:colOff>
      <xdr:row>95</xdr:row>
      <xdr:rowOff>166694</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157821</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44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67869</xdr:rowOff>
    </xdr:from>
    <xdr:to>
      <xdr:col>67</xdr:col>
      <xdr:colOff>101600</xdr:colOff>
      <xdr:row>95</xdr:row>
      <xdr:rowOff>169469</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35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160596</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44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72326</xdr:rowOff>
    </xdr:from>
    <xdr:to>
      <xdr:col>85</xdr:col>
      <xdr:colOff>177800</xdr:colOff>
      <xdr:row>95</xdr:row>
      <xdr:rowOff>2476</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188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95203</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6040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60130</xdr:rowOff>
    </xdr:from>
    <xdr:to>
      <xdr:col>81</xdr:col>
      <xdr:colOff>101600</xdr:colOff>
      <xdr:row>94</xdr:row>
      <xdr:rowOff>161730</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17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6807</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5951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48502</xdr:rowOff>
    </xdr:from>
    <xdr:to>
      <xdr:col>76</xdr:col>
      <xdr:colOff>165100</xdr:colOff>
      <xdr:row>94</xdr:row>
      <xdr:rowOff>150102</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164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166629</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5940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71951</xdr:rowOff>
    </xdr:from>
    <xdr:to>
      <xdr:col>72</xdr:col>
      <xdr:colOff>38100</xdr:colOff>
      <xdr:row>95</xdr:row>
      <xdr:rowOff>2101</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188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18628</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5963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78156</xdr:rowOff>
    </xdr:from>
    <xdr:to>
      <xdr:col>67</xdr:col>
      <xdr:colOff>101600</xdr:colOff>
      <xdr:row>95</xdr:row>
      <xdr:rowOff>8306</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19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24833</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596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a:extLst>
            <a:ext uri="{FF2B5EF4-FFF2-40B4-BE49-F238E27FC236}">
              <a16:creationId xmlns:a16="http://schemas.microsoft.com/office/drawing/2014/main" id="{00000000-0008-0000-07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152121</xdr:rowOff>
    </xdr:from>
    <xdr:to>
      <xdr:col>116</xdr:col>
      <xdr:colOff>62864</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flipV="1">
          <a:off x="22159595" y="5467071"/>
          <a:ext cx="1269" cy="1263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70502</xdr:rowOff>
    </xdr:from>
    <xdr:ext cx="249299" cy="259045"/>
    <xdr:sp macro="" textlink="">
      <xdr:nvSpPr>
        <xdr:cNvPr id="742" name="諸支出金最小値テキスト">
          <a:extLst>
            <a:ext uri="{FF2B5EF4-FFF2-40B4-BE49-F238E27FC236}">
              <a16:creationId xmlns:a16="http://schemas.microsoft.com/office/drawing/2014/main" id="{00000000-0008-0000-0700-0000E6020000}"/>
            </a:ext>
          </a:extLst>
        </xdr:cNvPr>
        <xdr:cNvSpPr txBox="1"/>
      </xdr:nvSpPr>
      <xdr:spPr>
        <a:xfrm>
          <a:off x="22212300" y="6757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98798</xdr:rowOff>
    </xdr:from>
    <xdr:ext cx="534377" cy="259045"/>
    <xdr:sp macro="" textlink="">
      <xdr:nvSpPr>
        <xdr:cNvPr id="744" name="諸支出金最大値テキスト">
          <a:extLst>
            <a:ext uri="{FF2B5EF4-FFF2-40B4-BE49-F238E27FC236}">
              <a16:creationId xmlns:a16="http://schemas.microsoft.com/office/drawing/2014/main" id="{00000000-0008-0000-0700-0000E8020000}"/>
            </a:ext>
          </a:extLst>
        </xdr:cNvPr>
        <xdr:cNvSpPr txBox="1"/>
      </xdr:nvSpPr>
      <xdr:spPr>
        <a:xfrm>
          <a:off x="22212300" y="524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16,587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152121</xdr:rowOff>
    </xdr:from>
    <xdr:to>
      <xdr:col>116</xdr:col>
      <xdr:colOff>152400</xdr:colOff>
      <xdr:row>31</xdr:row>
      <xdr:rowOff>152121</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5467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169952</xdr:rowOff>
    </xdr:from>
    <xdr:to>
      <xdr:col>116</xdr:col>
      <xdr:colOff>63500</xdr:colOff>
      <xdr:row>39</xdr:row>
      <xdr:rowOff>10389</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21323300" y="6685052"/>
          <a:ext cx="8382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114952</xdr:rowOff>
    </xdr:from>
    <xdr:ext cx="378565" cy="259045"/>
    <xdr:sp macro="" textlink="">
      <xdr:nvSpPr>
        <xdr:cNvPr id="747" name="諸支出金平均値テキスト">
          <a:extLst>
            <a:ext uri="{FF2B5EF4-FFF2-40B4-BE49-F238E27FC236}">
              <a16:creationId xmlns:a16="http://schemas.microsoft.com/office/drawing/2014/main" id="{00000000-0008-0000-0700-0000EB020000}"/>
            </a:ext>
          </a:extLst>
        </xdr:cNvPr>
        <xdr:cNvSpPr txBox="1"/>
      </xdr:nvSpPr>
      <xdr:spPr>
        <a:xfrm>
          <a:off x="22212300" y="663005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136525</xdr:rowOff>
    </xdr:from>
    <xdr:to>
      <xdr:col>116</xdr:col>
      <xdr:colOff>114300</xdr:colOff>
      <xdr:row>39</xdr:row>
      <xdr:rowOff>66675</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2110700" y="66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10389</xdr:rowOff>
    </xdr:from>
    <xdr:to>
      <xdr:col>111</xdr:col>
      <xdr:colOff>177800</xdr:colOff>
      <xdr:row>39</xdr:row>
      <xdr:rowOff>37744</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0434300" y="6696939"/>
          <a:ext cx="889000" cy="27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159538</xdr:rowOff>
    </xdr:from>
    <xdr:to>
      <xdr:col>112</xdr:col>
      <xdr:colOff>38100</xdr:colOff>
      <xdr:row>39</xdr:row>
      <xdr:rowOff>89688</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1272500" y="667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80815</xdr:rowOff>
    </xdr:from>
    <xdr:ext cx="313932"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66333" y="67673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37744</xdr:rowOff>
    </xdr:from>
    <xdr:to>
      <xdr:col>107</xdr:col>
      <xdr:colOff>50800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flipV="1">
          <a:off x="19545300" y="6724294"/>
          <a:ext cx="889000" cy="6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158318</xdr:rowOff>
    </xdr:from>
    <xdr:to>
      <xdr:col>107</xdr:col>
      <xdr:colOff>101600</xdr:colOff>
      <xdr:row>39</xdr:row>
      <xdr:rowOff>88468</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0383500" y="6673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104995</xdr:rowOff>
    </xdr:from>
    <xdr:ext cx="313932"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77333" y="64486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158318</xdr:rowOff>
    </xdr:from>
    <xdr:to>
      <xdr:col>102</xdr:col>
      <xdr:colOff>165100</xdr:colOff>
      <xdr:row>39</xdr:row>
      <xdr:rowOff>88468</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9494500" y="6673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104995</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88333" y="64486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147879</xdr:rowOff>
    </xdr:from>
    <xdr:to>
      <xdr:col>98</xdr:col>
      <xdr:colOff>38100</xdr:colOff>
      <xdr:row>39</xdr:row>
      <xdr:rowOff>78029</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8605500" y="666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94556</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7017" y="6438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119152</xdr:rowOff>
    </xdr:from>
    <xdr:to>
      <xdr:col>116</xdr:col>
      <xdr:colOff>114300</xdr:colOff>
      <xdr:row>39</xdr:row>
      <xdr:rowOff>49302</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2110700" y="663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78528</xdr:rowOff>
    </xdr:from>
    <xdr:ext cx="378565" cy="259045"/>
    <xdr:sp macro="" textlink="">
      <xdr:nvSpPr>
        <xdr:cNvPr id="766" name="諸支出金該当値テキスト">
          <a:extLst>
            <a:ext uri="{FF2B5EF4-FFF2-40B4-BE49-F238E27FC236}">
              <a16:creationId xmlns:a16="http://schemas.microsoft.com/office/drawing/2014/main" id="{00000000-0008-0000-0700-0000FE020000}"/>
            </a:ext>
          </a:extLst>
        </xdr:cNvPr>
        <xdr:cNvSpPr txBox="1"/>
      </xdr:nvSpPr>
      <xdr:spPr>
        <a:xfrm>
          <a:off x="22212300" y="6422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131039</xdr:rowOff>
    </xdr:from>
    <xdr:to>
      <xdr:col>112</xdr:col>
      <xdr:colOff>38100</xdr:colOff>
      <xdr:row>39</xdr:row>
      <xdr:rowOff>61189</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1272500" y="664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77716</xdr:rowOff>
    </xdr:from>
    <xdr:ext cx="378565"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34017" y="64213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158394</xdr:rowOff>
    </xdr:from>
    <xdr:to>
      <xdr:col>107</xdr:col>
      <xdr:colOff>101600</xdr:colOff>
      <xdr:row>39</xdr:row>
      <xdr:rowOff>88544</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0383500" y="667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79671</xdr:rowOff>
    </xdr:from>
    <xdr:ext cx="313932"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77333" y="67662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前年度同様に議会費、民生費、公債費で類似団体平均を上回る結果となった。類似団体より手厚い分野が特定の目的に偏っている状態といえる。また、新たに土木費が類似団体平均を上回った。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数値の変動率が特に大きかったのは、総務費、民生費、衛生費、商工費である。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総務費は、住民一人当たり</a:t>
          </a:r>
          <a:r>
            <a:rPr kumimoji="1" lang="en-US" altLang="ja-JP" sz="1300">
              <a:latin typeface="ＭＳ Ｐゴシック" panose="020B0600070205080204" pitchFamily="50" charset="-128"/>
              <a:ea typeface="ＭＳ Ｐゴシック" panose="020B0600070205080204" pitchFamily="50" charset="-128"/>
            </a:rPr>
            <a:t>90,141</a:t>
          </a:r>
          <a:r>
            <a:rPr kumimoji="1" lang="ja-JP" altLang="en-US" sz="1300">
              <a:latin typeface="ＭＳ Ｐゴシック" panose="020B0600070205080204" pitchFamily="50" charset="-128"/>
              <a:ea typeface="ＭＳ Ｐゴシック" panose="020B0600070205080204" pitchFamily="50" charset="-128"/>
            </a:rPr>
            <a:t>円減少し、</a:t>
          </a:r>
          <a:r>
            <a:rPr kumimoji="1" lang="en-US" altLang="ja-JP" sz="1300">
              <a:latin typeface="ＭＳ Ｐゴシック" panose="020B0600070205080204" pitchFamily="50" charset="-128"/>
              <a:ea typeface="ＭＳ Ｐゴシック" panose="020B0600070205080204" pitchFamily="50" charset="-128"/>
            </a:rPr>
            <a:t>54,656</a:t>
          </a:r>
          <a:r>
            <a:rPr kumimoji="1" lang="ja-JP" altLang="en-US" sz="1300">
              <a:latin typeface="ＭＳ Ｐゴシック" panose="020B0600070205080204" pitchFamily="50" charset="-128"/>
              <a:ea typeface="ＭＳ Ｐゴシック" panose="020B0600070205080204" pitchFamily="50" charset="-128"/>
            </a:rPr>
            <a:t>円になった。特別定額給付金給付事業がなくなったことによる。</a:t>
          </a:r>
        </a:p>
        <a:p>
          <a:r>
            <a:rPr kumimoji="1" lang="en-US" altLang="ja-JP"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民生費は、住民一人当たり</a:t>
          </a:r>
          <a:r>
            <a:rPr kumimoji="1" lang="en-US" altLang="ja-JP" sz="1300">
              <a:latin typeface="ＭＳ Ｐゴシック" panose="020B0600070205080204" pitchFamily="50" charset="-128"/>
              <a:ea typeface="ＭＳ Ｐゴシック" panose="020B0600070205080204" pitchFamily="50" charset="-128"/>
            </a:rPr>
            <a:t>22,444</a:t>
          </a:r>
          <a:r>
            <a:rPr kumimoji="1" lang="ja-JP" altLang="en-US" sz="1300">
              <a:latin typeface="ＭＳ Ｐゴシック" panose="020B0600070205080204" pitchFamily="50" charset="-128"/>
              <a:ea typeface="ＭＳ Ｐゴシック" panose="020B0600070205080204" pitchFamily="50" charset="-128"/>
            </a:rPr>
            <a:t>円増加し、</a:t>
          </a:r>
          <a:r>
            <a:rPr kumimoji="1" lang="en-US" altLang="ja-JP" sz="1300">
              <a:latin typeface="ＭＳ Ｐゴシック" panose="020B0600070205080204" pitchFamily="50" charset="-128"/>
              <a:ea typeface="ＭＳ Ｐゴシック" panose="020B0600070205080204" pitchFamily="50" charset="-128"/>
            </a:rPr>
            <a:t>179,456</a:t>
          </a:r>
          <a:r>
            <a:rPr kumimoji="1" lang="ja-JP" altLang="en-US" sz="1300">
              <a:latin typeface="ＭＳ Ｐゴシック" panose="020B0600070205080204" pitchFamily="50" charset="-128"/>
              <a:ea typeface="ＭＳ Ｐゴシック" panose="020B0600070205080204" pitchFamily="50" charset="-128"/>
            </a:rPr>
            <a:t>円になった。子育て世帯等臨時特別支援事業や住民税非課税世帯等に対する臨時特別給付金給付事業など新型コロナウイルス感染症対応事業の増加による。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衛生費は、住民一人当たり</a:t>
          </a:r>
          <a:r>
            <a:rPr kumimoji="1" lang="en-US" altLang="ja-JP" sz="1300">
              <a:latin typeface="ＭＳ Ｐゴシック" panose="020B0600070205080204" pitchFamily="50" charset="-128"/>
              <a:ea typeface="ＭＳ Ｐゴシック" panose="020B0600070205080204" pitchFamily="50" charset="-128"/>
            </a:rPr>
            <a:t>7,821</a:t>
          </a:r>
          <a:r>
            <a:rPr kumimoji="1" lang="ja-JP" altLang="en-US" sz="1300">
              <a:latin typeface="ＭＳ Ｐゴシック" panose="020B0600070205080204" pitchFamily="50" charset="-128"/>
              <a:ea typeface="ＭＳ Ｐゴシック" panose="020B0600070205080204" pitchFamily="50" charset="-128"/>
            </a:rPr>
            <a:t>円増加し、</a:t>
          </a:r>
          <a:r>
            <a:rPr kumimoji="1" lang="en-US" altLang="ja-JP" sz="1300">
              <a:latin typeface="ＭＳ Ｐゴシック" panose="020B0600070205080204" pitchFamily="50" charset="-128"/>
              <a:ea typeface="ＭＳ Ｐゴシック" panose="020B0600070205080204" pitchFamily="50" charset="-128"/>
            </a:rPr>
            <a:t>48,607</a:t>
          </a:r>
          <a:r>
            <a:rPr kumimoji="1" lang="ja-JP" altLang="en-US" sz="1300">
              <a:latin typeface="ＭＳ Ｐゴシック" panose="020B0600070205080204" pitchFamily="50" charset="-128"/>
              <a:ea typeface="ＭＳ Ｐゴシック" panose="020B0600070205080204" pitchFamily="50" charset="-128"/>
            </a:rPr>
            <a:t>円になった。新型コロナウイルスワクチン接種事業の増加による。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商工費は、住民一人当たり</a:t>
          </a:r>
          <a:r>
            <a:rPr kumimoji="1" lang="en-US" altLang="ja-JP" sz="1300">
              <a:latin typeface="ＭＳ Ｐゴシック" panose="020B0600070205080204" pitchFamily="50" charset="-128"/>
              <a:ea typeface="ＭＳ Ｐゴシック" panose="020B0600070205080204" pitchFamily="50" charset="-128"/>
            </a:rPr>
            <a:t>3,763</a:t>
          </a:r>
          <a:r>
            <a:rPr kumimoji="1" lang="ja-JP" altLang="en-US" sz="1300">
              <a:latin typeface="ＭＳ Ｐゴシック" panose="020B0600070205080204" pitchFamily="50" charset="-128"/>
              <a:ea typeface="ＭＳ Ｐゴシック" panose="020B0600070205080204" pitchFamily="50" charset="-128"/>
            </a:rPr>
            <a:t>円減少し、</a:t>
          </a:r>
          <a:r>
            <a:rPr kumimoji="1" lang="en-US" altLang="ja-JP" sz="1300">
              <a:latin typeface="ＭＳ Ｐゴシック" panose="020B0600070205080204" pitchFamily="50" charset="-128"/>
              <a:ea typeface="ＭＳ Ｐゴシック" panose="020B0600070205080204" pitchFamily="50" charset="-128"/>
            </a:rPr>
            <a:t>9,273</a:t>
          </a:r>
          <a:r>
            <a:rPr kumimoji="1" lang="ja-JP" altLang="en-US" sz="1300">
              <a:latin typeface="ＭＳ Ｐゴシック" panose="020B0600070205080204" pitchFamily="50" charset="-128"/>
              <a:ea typeface="ＭＳ Ｐゴシック" panose="020B0600070205080204" pitchFamily="50" charset="-128"/>
            </a:rPr>
            <a:t>円になった。事業継続給付金など新型コロナウイルス感染症対応事業の減少などによる。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群馬県安中市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実質収支は</a:t>
          </a:r>
          <a:r>
            <a:rPr kumimoji="1" lang="en-US" altLang="ja-JP" sz="1400">
              <a:latin typeface="ＭＳ ゴシック" pitchFamily="49" charset="-128"/>
              <a:ea typeface="ＭＳ ゴシック" pitchFamily="49" charset="-128"/>
            </a:rPr>
            <a:t>11.7</a:t>
          </a:r>
          <a:r>
            <a:rPr kumimoji="1" lang="ja-JP" altLang="en-US" sz="1400">
              <a:latin typeface="ＭＳ ゴシック" pitchFamily="49" charset="-128"/>
              <a:ea typeface="ＭＳ ゴシック" pitchFamily="49" charset="-128"/>
            </a:rPr>
            <a:t>億円から</a:t>
          </a:r>
          <a:r>
            <a:rPr kumimoji="1" lang="en-US" altLang="ja-JP" sz="1400">
              <a:latin typeface="ＭＳ ゴシック" pitchFamily="49" charset="-128"/>
              <a:ea typeface="ＭＳ ゴシック" pitchFamily="49" charset="-128"/>
            </a:rPr>
            <a:t>14.2</a:t>
          </a:r>
          <a:r>
            <a:rPr kumimoji="1" lang="ja-JP" altLang="en-US" sz="1400">
              <a:latin typeface="ＭＳ ゴシック" pitchFamily="49" charset="-128"/>
              <a:ea typeface="ＭＳ ゴシック" pitchFamily="49" charset="-128"/>
            </a:rPr>
            <a:t>億円に好転し、単年度収支も</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億円の黒字となった。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年度は財政調整基金を取り崩すことがなかったとはいえ、油断することなく早期に経常経費を削減し、基金の取崩しに依存した財政状況から脱却する必要がある。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群馬県安中市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年度においては一般会計は財政調整基金を取り崩すことなく黒字となり、各会計とも黒字を維持している。</a:t>
          </a:r>
        </a:p>
        <a:p>
          <a:r>
            <a:rPr kumimoji="1" lang="ja-JP" altLang="en-US" sz="1400">
              <a:latin typeface="ＭＳ ゴシック" pitchFamily="49" charset="-128"/>
              <a:ea typeface="ＭＳ ゴシック" pitchFamily="49" charset="-128"/>
            </a:rPr>
            <a:t>　しかし、病院事業会計は依然として一般会計からの繰入金が多い。基準外繰入が減ったが、不採算地区病院に指定されたことで、他会計繰入金の基準内繰入（経常的経費）の割合が増えただけで、総額はほぼ横ばいとなっている。</a:t>
          </a:r>
        </a:p>
        <a:p>
          <a:r>
            <a:rPr kumimoji="1" lang="ja-JP" altLang="en-US" sz="1400">
              <a:latin typeface="ＭＳ ゴシック" pitchFamily="49" charset="-128"/>
              <a:ea typeface="ＭＳ ゴシック" pitchFamily="49" charset="-128"/>
            </a:rPr>
            <a:t>　病院への繰出が一般会計の財政を悪化させている要因の一つであり、経営改善が喫緊の課題である。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群馬県安中市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元利償還金の減少などにより、実質公債費比率は改善した。</a:t>
          </a:r>
        </a:p>
        <a:p>
          <a:r>
            <a:rPr kumimoji="1" lang="ja-JP" altLang="en-US" sz="1400">
              <a:latin typeface="ＭＳ ゴシック" pitchFamily="49" charset="-128"/>
              <a:ea typeface="ＭＳ ゴシック" pitchFamily="49" charset="-128"/>
            </a:rPr>
            <a:t>　近年は建設事業の厳選により、地方債発行額を抑えることができているが、今後は、建設事業の増加が見込まれている。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引き続き、公債費をコントロールする観点からも、建設事業量を計画的に管理し、公債費の平準化を図ることが重要である。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本市では満期一括償還地方債の借入は行っていない。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群馬県安中市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年度は地方債発行が</a:t>
          </a:r>
          <a:r>
            <a:rPr kumimoji="1" lang="en-US" altLang="ja-JP" sz="1400">
              <a:latin typeface="ＭＳ ゴシック" pitchFamily="49" charset="-128"/>
              <a:ea typeface="ＭＳ ゴシック" pitchFamily="49" charset="-128"/>
            </a:rPr>
            <a:t>17.2</a:t>
          </a:r>
          <a:r>
            <a:rPr kumimoji="1" lang="ja-JP" altLang="en-US" sz="1400">
              <a:latin typeface="ＭＳ ゴシック" pitchFamily="49" charset="-128"/>
              <a:ea typeface="ＭＳ ゴシック" pitchFamily="49" charset="-128"/>
            </a:rPr>
            <a:t>億円に対し、公債費の償還元金が</a:t>
          </a:r>
          <a:r>
            <a:rPr kumimoji="1" lang="en-US" altLang="ja-JP" sz="1400">
              <a:latin typeface="ＭＳ ゴシック" pitchFamily="49" charset="-128"/>
              <a:ea typeface="ＭＳ ゴシック" pitchFamily="49" charset="-128"/>
            </a:rPr>
            <a:t>27.9</a:t>
          </a:r>
          <a:r>
            <a:rPr kumimoji="1" lang="ja-JP" altLang="en-US" sz="1400">
              <a:latin typeface="ＭＳ ゴシック" pitchFamily="49" charset="-128"/>
              <a:ea typeface="ＭＳ ゴシック" pitchFamily="49" charset="-128"/>
            </a:rPr>
            <a:t>億円と償還額が大幅に上回ったため、地方債現在高は</a:t>
          </a:r>
          <a:r>
            <a:rPr kumimoji="1" lang="en-US" altLang="ja-JP" sz="1400">
              <a:latin typeface="ＭＳ ゴシック" pitchFamily="49" charset="-128"/>
              <a:ea typeface="ＭＳ ゴシック" pitchFamily="49" charset="-128"/>
            </a:rPr>
            <a:t>10.7</a:t>
          </a:r>
          <a:r>
            <a:rPr kumimoji="1" lang="ja-JP" altLang="en-US" sz="1400">
              <a:latin typeface="ＭＳ ゴシック" pitchFamily="49" charset="-128"/>
              <a:ea typeface="ＭＳ ゴシック" pitchFamily="49" charset="-128"/>
            </a:rPr>
            <a:t>億円減少し、比率も改善した。</a:t>
          </a:r>
        </a:p>
        <a:p>
          <a:r>
            <a:rPr kumimoji="1" lang="ja-JP" altLang="en-US" sz="1400">
              <a:latin typeface="ＭＳ ゴシック" pitchFamily="49" charset="-128"/>
              <a:ea typeface="ＭＳ ゴシック" pitchFamily="49" charset="-128"/>
            </a:rPr>
            <a:t>　将来負担は新発債を抑制すればすぐに減少するが、新発債の発行状況によっては容易に比率が悪化に転じる状況である。</a:t>
          </a:r>
        </a:p>
        <a:p>
          <a:r>
            <a:rPr kumimoji="1" lang="ja-JP" altLang="en-US" sz="1400">
              <a:latin typeface="ＭＳ ゴシック" pitchFamily="49" charset="-128"/>
              <a:ea typeface="ＭＳ ゴシック" pitchFamily="49" charset="-128"/>
            </a:rPr>
            <a:t>　財源の不足に対しては、交付税措置のない地方債に頼るより、税収の減少から考えても公債費以外も含めた歳出規模の是正が必要である。</a:t>
          </a:r>
        </a:p>
        <a:p>
          <a:r>
            <a:rPr kumimoji="1" lang="ja-JP" altLang="en-US" sz="1400">
              <a:latin typeface="ＭＳ ゴシック" pitchFamily="49" charset="-128"/>
              <a:ea typeface="ＭＳ ゴシック" pitchFamily="49" charset="-128"/>
            </a:rPr>
            <a:t>　将来負担を増大させないために、基金に頼らず地方債残高を抑制することが重要である。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群馬県安中市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年度末の基金残高は、普通会計で約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億円となっており、前年度末から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・主な要因としては、財政調整基金の約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千万円の増加、減債基金の約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千万円の増加などがある。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・財政調整基金は、歳入の変動に備えるため現在の残高水準を維持する。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・資産の有効活用のため、特定目的基金で役目を終えたものがあれば整理していく。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・地域振興基金：市民の連帯の強化及び地域振興に充てるため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・庁舎建設基金：庁舎建設に必要な財源の確保に資するため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・職員退職手当基金：職員の退職手当の財源に充てるため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・福祉基金：安中市の福祉事業の推進を図るため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・ふるさと創生基金：地域づくりに必要な財源の確保に資するため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・庁舎建設基金は庁舎の建設に備えて、平成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年度から毎年度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億ずつ積み立てている。令和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億円に増額し積み立てた。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・福祉基金は高齢者タクシー料金補助等の財源として取り崩している。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・職員退職手当基金は一定のルールにより取崩しと積立を行っている。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・ふるさと創生基金はふるさと納税の目的に沿った事業へ充当するため積み立てており、事業実施とともに取り崩している。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・庁舎建設基金は庁舎建設事業を開始したことから、財源として取り崩していく。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・利子の積立しか動きのない基金が存在するため、役目を終えた基金を整理していく。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・公共施設等の更新・改修等に要する経費の財源を確保するため、公共施設等整備基金を新設した。今後見込まれる財政支出に備える。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千万円となっており、前年度末から約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・これは、前年度決算剰余金を積み立てた一方で、取崩しがなかったことによる。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・本市の歳入は景気動向・企業業績に影響されやすい市税（法人市民税）の割合が高く、コントロールできないため、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市税の減少が数年続いた場合に予算編成に支障が生じるおそれがある。歳出の抑制によって取崩しを減らし、現在の残高を維持する必要がある。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千万円となっており、前年度末から約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千万円の増加となっている。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年度普通交付税の再算定により措置された臨時財政対策債償還基金費相当分を積み立てたことによる。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・今後、長寿命化対策等で見込まれる公債費の増加に対応するため、財政調整基金と併せて残高を維持することが必要である。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群馬県安中市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56,078
55,418
276.31
27,701,808
26,174,677
1,416,928
16,161,365
20,629,089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a:extLst>
            <a:ext uri="{FF2B5EF4-FFF2-40B4-BE49-F238E27FC236}">
              <a16:creationId xmlns:a16="http://schemas.microsoft.com/office/drawing/2014/main" id="{00000000-0008-0000-0D00-000018000000}"/>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a:extLst>
            <a:ext uri="{FF2B5EF4-FFF2-40B4-BE49-F238E27FC236}">
              <a16:creationId xmlns:a16="http://schemas.microsoft.com/office/drawing/2014/main" id="{00000000-0008-0000-0D00-000019000000}"/>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a:extLst>
            <a:ext uri="{FF2B5EF4-FFF2-40B4-BE49-F238E27FC236}">
              <a16:creationId xmlns:a16="http://schemas.microsoft.com/office/drawing/2014/main" id="{00000000-0008-0000-0D00-00001A000000}"/>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a:extLst>
            <a:ext uri="{FF2B5EF4-FFF2-40B4-BE49-F238E27FC236}">
              <a16:creationId xmlns:a16="http://schemas.microsoft.com/office/drawing/2014/main" id="{00000000-0008-0000-0D00-00001B000000}"/>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a:extLst>
            <a:ext uri="{FF2B5EF4-FFF2-40B4-BE49-F238E27FC236}">
              <a16:creationId xmlns:a16="http://schemas.microsoft.com/office/drawing/2014/main" id="{00000000-0008-0000-0D00-00001D000000}"/>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a:extLst>
            <a:ext uri="{FF2B5EF4-FFF2-40B4-BE49-F238E27FC236}">
              <a16:creationId xmlns:a16="http://schemas.microsoft.com/office/drawing/2014/main" id="{00000000-0008-0000-0D00-00001E000000}"/>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a:extLst>
            <a:ext uri="{FF2B5EF4-FFF2-40B4-BE49-F238E27FC236}">
              <a16:creationId xmlns:a16="http://schemas.microsoft.com/office/drawing/2014/main" id="{00000000-0008-0000-0D00-00001F000000}"/>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a:extLst>
            <a:ext uri="{FF2B5EF4-FFF2-40B4-BE49-F238E27FC236}">
              <a16:creationId xmlns:a16="http://schemas.microsoft.com/office/drawing/2014/main" id="{00000000-0008-0000-0D00-000020000000}"/>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a:extLst>
            <a:ext uri="{FF2B5EF4-FFF2-40B4-BE49-F238E27FC236}">
              <a16:creationId xmlns:a16="http://schemas.microsoft.com/office/drawing/2014/main" id="{00000000-0008-0000-0D00-000021000000}"/>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a:extLst>
            <a:ext uri="{FF2B5EF4-FFF2-40B4-BE49-F238E27FC236}">
              <a16:creationId xmlns:a16="http://schemas.microsoft.com/office/drawing/2014/main" id="{00000000-0008-0000-0D00-000022000000}"/>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6" name="テキスト ボックス 35">
          <a:extLst>
            <a:ext uri="{FF2B5EF4-FFF2-40B4-BE49-F238E27FC236}">
              <a16:creationId xmlns:a16="http://schemas.microsoft.com/office/drawing/2014/main" id="{00000000-0008-0000-0D00-000024000000}"/>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7" name="テキスト ボックス 36">
          <a:extLst>
            <a:ext uri="{FF2B5EF4-FFF2-40B4-BE49-F238E27FC236}">
              <a16:creationId xmlns:a16="http://schemas.microsoft.com/office/drawing/2014/main" id="{00000000-0008-0000-0D00-000025000000}"/>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8" name="テキスト ボックス 37">
          <a:extLst>
            <a:ext uri="{FF2B5EF4-FFF2-40B4-BE49-F238E27FC236}">
              <a16:creationId xmlns:a16="http://schemas.microsoft.com/office/drawing/2014/main" id="{00000000-0008-0000-0D00-000026000000}"/>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9" name="テキスト ボックス 38">
          <a:extLst>
            <a:ext uri="{FF2B5EF4-FFF2-40B4-BE49-F238E27FC236}">
              <a16:creationId xmlns:a16="http://schemas.microsoft.com/office/drawing/2014/main" id="{00000000-0008-0000-0D00-000027000000}"/>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a:extLst>
            <a:ext uri="{FF2B5EF4-FFF2-40B4-BE49-F238E27FC236}">
              <a16:creationId xmlns:a16="http://schemas.microsoft.com/office/drawing/2014/main" id="{00000000-0008-0000-0D00-000031000000}"/>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a:extLst>
            <a:ext uri="{FF2B5EF4-FFF2-40B4-BE49-F238E27FC236}">
              <a16:creationId xmlns:a16="http://schemas.microsoft.com/office/drawing/2014/main" id="{00000000-0008-0000-0D00-000032000000}"/>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a:extLst>
            <a:ext uri="{FF2B5EF4-FFF2-40B4-BE49-F238E27FC236}">
              <a16:creationId xmlns:a16="http://schemas.microsoft.com/office/drawing/2014/main" id="{00000000-0008-0000-0D00-000033000000}"/>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a:extLst>
            <a:ext uri="{FF2B5EF4-FFF2-40B4-BE49-F238E27FC236}">
              <a16:creationId xmlns:a16="http://schemas.microsoft.com/office/drawing/2014/main" id="{00000000-0008-0000-0D00-000034000000}"/>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有形固定資産の取得価額で道路が全体の約半分を占めるが、その道路の中でも</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割強が道路台帳が整備された昭和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月を取得年月日としているため、道路の有形固定資産減価償却率は類似団体平均より低い数字となっている。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また、そのことが全体の有形固定資産減価償却率も引き下げていると推測される。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a:extLst>
            <a:ext uri="{FF2B5EF4-FFF2-40B4-BE49-F238E27FC236}">
              <a16:creationId xmlns:a16="http://schemas.microsoft.com/office/drawing/2014/main" id="{00000000-0008-0000-0D00-000043000000}"/>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a:extLst>
            <a:ext uri="{FF2B5EF4-FFF2-40B4-BE49-F238E27FC236}">
              <a16:creationId xmlns:a16="http://schemas.microsoft.com/office/drawing/2014/main" id="{00000000-0008-0000-0D00-000044000000}"/>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128058</xdr:rowOff>
    </xdr:from>
    <xdr:to>
      <xdr:col>23</xdr:col>
      <xdr:colOff>85090</xdr:colOff>
      <xdr:row>34</xdr:row>
      <xdr:rowOff>43392</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flipV="1">
          <a:off x="4760595" y="4757208"/>
          <a:ext cx="1270" cy="111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47219</xdr:rowOff>
    </xdr:from>
    <xdr:ext cx="405111" cy="259045"/>
    <xdr:sp macro="" textlink="">
      <xdr:nvSpPr>
        <xdr:cNvPr id="70" name="有形固定資産減価償却率最小値テキスト">
          <a:extLst>
            <a:ext uri="{FF2B5EF4-FFF2-40B4-BE49-F238E27FC236}">
              <a16:creationId xmlns:a16="http://schemas.microsoft.com/office/drawing/2014/main" id="{00000000-0008-0000-0D00-000046000000}"/>
            </a:ext>
          </a:extLst>
        </xdr:cNvPr>
        <xdr:cNvSpPr txBox="1"/>
      </xdr:nvSpPr>
      <xdr:spPr>
        <a:xfrm>
          <a:off x="4813300" y="5876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43392</xdr:rowOff>
    </xdr:from>
    <xdr:to>
      <xdr:col>23</xdr:col>
      <xdr:colOff>174625</xdr:colOff>
      <xdr:row>34</xdr:row>
      <xdr:rowOff>43392</xdr:rowOff>
    </xdr:to>
    <xdr:cxnSp macro="">
      <xdr:nvCxnSpPr>
        <xdr:cNvPr id="71" name="直線コネクタ 70">
          <a:extLst>
            <a:ext uri="{FF2B5EF4-FFF2-40B4-BE49-F238E27FC236}">
              <a16:creationId xmlns:a16="http://schemas.microsoft.com/office/drawing/2014/main" id="{00000000-0008-0000-0D00-000047000000}"/>
            </a:ext>
          </a:extLst>
        </xdr:cNvPr>
        <xdr:cNvCxnSpPr/>
      </xdr:nvCxnSpPr>
      <xdr:spPr>
        <a:xfrm>
          <a:off x="4673600" y="5872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74735</xdr:rowOff>
    </xdr:from>
    <xdr:ext cx="405111" cy="259045"/>
    <xdr:sp macro="" textlink="">
      <xdr:nvSpPr>
        <xdr:cNvPr id="72" name="有形固定資産減価償却率最大値テキスト">
          <a:extLst>
            <a:ext uri="{FF2B5EF4-FFF2-40B4-BE49-F238E27FC236}">
              <a16:creationId xmlns:a16="http://schemas.microsoft.com/office/drawing/2014/main" id="{00000000-0008-0000-0D00-000048000000}"/>
            </a:ext>
          </a:extLst>
        </xdr:cNvPr>
        <xdr:cNvSpPr txBox="1"/>
      </xdr:nvSpPr>
      <xdr:spPr>
        <a:xfrm>
          <a:off x="4813300" y="4532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128058</xdr:rowOff>
    </xdr:from>
    <xdr:to>
      <xdr:col>23</xdr:col>
      <xdr:colOff>174625</xdr:colOff>
      <xdr:row>27</xdr:row>
      <xdr:rowOff>128058</xdr:rowOff>
    </xdr:to>
    <xdr:cxnSp macro="">
      <xdr:nvCxnSpPr>
        <xdr:cNvPr id="73" name="直線コネクタ 72">
          <a:extLst>
            <a:ext uri="{FF2B5EF4-FFF2-40B4-BE49-F238E27FC236}">
              <a16:creationId xmlns:a16="http://schemas.microsoft.com/office/drawing/2014/main" id="{00000000-0008-0000-0D00-000049000000}"/>
            </a:ext>
          </a:extLst>
        </xdr:cNvPr>
        <xdr:cNvCxnSpPr/>
      </xdr:nvCxnSpPr>
      <xdr:spPr>
        <a:xfrm>
          <a:off x="4673600" y="4757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131462</xdr:rowOff>
    </xdr:from>
    <xdr:ext cx="405111" cy="259045"/>
    <xdr:sp macro="" textlink="">
      <xdr:nvSpPr>
        <xdr:cNvPr id="74" name="有形固定資産減価償却率平均値テキスト">
          <a:extLst>
            <a:ext uri="{FF2B5EF4-FFF2-40B4-BE49-F238E27FC236}">
              <a16:creationId xmlns:a16="http://schemas.microsoft.com/office/drawing/2014/main" id="{00000000-0008-0000-0D00-00004A000000}"/>
            </a:ext>
          </a:extLst>
        </xdr:cNvPr>
        <xdr:cNvSpPr txBox="1"/>
      </xdr:nvSpPr>
      <xdr:spPr>
        <a:xfrm>
          <a:off x="4813300" y="52749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153035</xdr:rowOff>
    </xdr:from>
    <xdr:to>
      <xdr:col>23</xdr:col>
      <xdr:colOff>136525</xdr:colOff>
      <xdr:row>31</xdr:row>
      <xdr:rowOff>83185</xdr:rowOff>
    </xdr:to>
    <xdr:sp macro="" textlink="">
      <xdr:nvSpPr>
        <xdr:cNvPr id="75" name="フローチャート: 判断 74">
          <a:extLst>
            <a:ext uri="{FF2B5EF4-FFF2-40B4-BE49-F238E27FC236}">
              <a16:creationId xmlns:a16="http://schemas.microsoft.com/office/drawing/2014/main" id="{00000000-0008-0000-0D00-00004B000000}"/>
            </a:ext>
          </a:extLst>
        </xdr:cNvPr>
        <xdr:cNvSpPr/>
      </xdr:nvSpPr>
      <xdr:spPr>
        <a:xfrm>
          <a:off x="4711700" y="529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102658</xdr:rowOff>
    </xdr:from>
    <xdr:to>
      <xdr:col>19</xdr:col>
      <xdr:colOff>187325</xdr:colOff>
      <xdr:row>31</xdr:row>
      <xdr:rowOff>32808</xdr:rowOff>
    </xdr:to>
    <xdr:sp macro="" textlink="">
      <xdr:nvSpPr>
        <xdr:cNvPr id="76" name="フローチャート: 判断 75">
          <a:extLst>
            <a:ext uri="{FF2B5EF4-FFF2-40B4-BE49-F238E27FC236}">
              <a16:creationId xmlns:a16="http://schemas.microsoft.com/office/drawing/2014/main" id="{00000000-0008-0000-0D00-00004C000000}"/>
            </a:ext>
          </a:extLst>
        </xdr:cNvPr>
        <xdr:cNvSpPr/>
      </xdr:nvSpPr>
      <xdr:spPr>
        <a:xfrm>
          <a:off x="4000500" y="524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99060</xdr:rowOff>
    </xdr:from>
    <xdr:to>
      <xdr:col>15</xdr:col>
      <xdr:colOff>187325</xdr:colOff>
      <xdr:row>31</xdr:row>
      <xdr:rowOff>29210</xdr:rowOff>
    </xdr:to>
    <xdr:sp macro="" textlink="">
      <xdr:nvSpPr>
        <xdr:cNvPr id="77" name="フローチャート: 判断 76">
          <a:extLst>
            <a:ext uri="{FF2B5EF4-FFF2-40B4-BE49-F238E27FC236}">
              <a16:creationId xmlns:a16="http://schemas.microsoft.com/office/drawing/2014/main" id="{00000000-0008-0000-0D00-00004D000000}"/>
            </a:ext>
          </a:extLst>
        </xdr:cNvPr>
        <xdr:cNvSpPr/>
      </xdr:nvSpPr>
      <xdr:spPr>
        <a:xfrm>
          <a:off x="3238500" y="524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55880</xdr:rowOff>
    </xdr:from>
    <xdr:to>
      <xdr:col>11</xdr:col>
      <xdr:colOff>187325</xdr:colOff>
      <xdr:row>30</xdr:row>
      <xdr:rowOff>157480</xdr:rowOff>
    </xdr:to>
    <xdr:sp macro="" textlink="">
      <xdr:nvSpPr>
        <xdr:cNvPr id="78" name="フローチャート: 判断 77">
          <a:extLst>
            <a:ext uri="{FF2B5EF4-FFF2-40B4-BE49-F238E27FC236}">
              <a16:creationId xmlns:a16="http://schemas.microsoft.com/office/drawing/2014/main" id="{00000000-0008-0000-0D00-00004E000000}"/>
            </a:ext>
          </a:extLst>
        </xdr:cNvPr>
        <xdr:cNvSpPr/>
      </xdr:nvSpPr>
      <xdr:spPr>
        <a:xfrm>
          <a:off x="2476500" y="519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9102</xdr:rowOff>
    </xdr:from>
    <xdr:to>
      <xdr:col>7</xdr:col>
      <xdr:colOff>187325</xdr:colOff>
      <xdr:row>30</xdr:row>
      <xdr:rowOff>110702</xdr:rowOff>
    </xdr:to>
    <xdr:sp macro="" textlink="">
      <xdr:nvSpPr>
        <xdr:cNvPr id="79" name="フローチャート: 判断 78">
          <a:extLst>
            <a:ext uri="{FF2B5EF4-FFF2-40B4-BE49-F238E27FC236}">
              <a16:creationId xmlns:a16="http://schemas.microsoft.com/office/drawing/2014/main" id="{00000000-0008-0000-0D00-00004F000000}"/>
            </a:ext>
          </a:extLst>
        </xdr:cNvPr>
        <xdr:cNvSpPr/>
      </xdr:nvSpPr>
      <xdr:spPr>
        <a:xfrm>
          <a:off x="1714500" y="515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D00-000051000000}"/>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D00-000052000000}"/>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00000000-0008-0000-0D00-000053000000}"/>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D00-000054000000}"/>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166158</xdr:rowOff>
    </xdr:from>
    <xdr:to>
      <xdr:col>23</xdr:col>
      <xdr:colOff>136525</xdr:colOff>
      <xdr:row>30</xdr:row>
      <xdr:rowOff>96308</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4711700" y="513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17585</xdr:rowOff>
    </xdr:from>
    <xdr:ext cx="405111" cy="259045"/>
    <xdr:sp macro="" textlink="">
      <xdr:nvSpPr>
        <xdr:cNvPr id="86" name="有形固定資産減価償却率該当値テキスト">
          <a:extLst>
            <a:ext uri="{FF2B5EF4-FFF2-40B4-BE49-F238E27FC236}">
              <a16:creationId xmlns:a16="http://schemas.microsoft.com/office/drawing/2014/main" id="{00000000-0008-0000-0D00-000056000000}"/>
            </a:ext>
          </a:extLst>
        </xdr:cNvPr>
        <xdr:cNvSpPr txBox="1"/>
      </xdr:nvSpPr>
      <xdr:spPr>
        <a:xfrm>
          <a:off x="4813300" y="4989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122978</xdr:rowOff>
    </xdr:from>
    <xdr:to>
      <xdr:col>19</xdr:col>
      <xdr:colOff>187325</xdr:colOff>
      <xdr:row>30</xdr:row>
      <xdr:rowOff>53128</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4000500" y="5095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2328</xdr:rowOff>
    </xdr:from>
    <xdr:to>
      <xdr:col>23</xdr:col>
      <xdr:colOff>85725</xdr:colOff>
      <xdr:row>30</xdr:row>
      <xdr:rowOff>45508</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a:off x="4051300" y="5145828"/>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72602</xdr:rowOff>
    </xdr:from>
    <xdr:to>
      <xdr:col>15</xdr:col>
      <xdr:colOff>187325</xdr:colOff>
      <xdr:row>30</xdr:row>
      <xdr:rowOff>2752</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3238500" y="5044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123402</xdr:rowOff>
    </xdr:from>
    <xdr:to>
      <xdr:col>19</xdr:col>
      <xdr:colOff>136525</xdr:colOff>
      <xdr:row>30</xdr:row>
      <xdr:rowOff>2328</xdr:rowOff>
    </xdr:to>
    <xdr:cxnSp macro="">
      <xdr:nvCxnSpPr>
        <xdr:cNvPr id="90" name="直線コネクタ 89">
          <a:extLst>
            <a:ext uri="{FF2B5EF4-FFF2-40B4-BE49-F238E27FC236}">
              <a16:creationId xmlns:a16="http://schemas.microsoft.com/office/drawing/2014/main" id="{00000000-0008-0000-0D00-00005A000000}"/>
            </a:ext>
          </a:extLst>
        </xdr:cNvPr>
        <xdr:cNvCxnSpPr/>
      </xdr:nvCxnSpPr>
      <xdr:spPr>
        <a:xfrm>
          <a:off x="3289300" y="5095452"/>
          <a:ext cx="762000" cy="5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7832</xdr:rowOff>
    </xdr:from>
    <xdr:to>
      <xdr:col>11</xdr:col>
      <xdr:colOff>187325</xdr:colOff>
      <xdr:row>29</xdr:row>
      <xdr:rowOff>109432</xdr:rowOff>
    </xdr:to>
    <xdr:sp macro="" textlink="">
      <xdr:nvSpPr>
        <xdr:cNvPr id="91" name="楕円 90">
          <a:extLst>
            <a:ext uri="{FF2B5EF4-FFF2-40B4-BE49-F238E27FC236}">
              <a16:creationId xmlns:a16="http://schemas.microsoft.com/office/drawing/2014/main" id="{00000000-0008-0000-0D00-00005B000000}"/>
            </a:ext>
          </a:extLst>
        </xdr:cNvPr>
        <xdr:cNvSpPr/>
      </xdr:nvSpPr>
      <xdr:spPr>
        <a:xfrm>
          <a:off x="2476500" y="4979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58632</xdr:rowOff>
    </xdr:from>
    <xdr:to>
      <xdr:col>15</xdr:col>
      <xdr:colOff>136525</xdr:colOff>
      <xdr:row>29</xdr:row>
      <xdr:rowOff>123402</xdr:rowOff>
    </xdr:to>
    <xdr:cxnSp macro="">
      <xdr:nvCxnSpPr>
        <xdr:cNvPr id="92" name="直線コネクタ 91">
          <a:extLst>
            <a:ext uri="{FF2B5EF4-FFF2-40B4-BE49-F238E27FC236}">
              <a16:creationId xmlns:a16="http://schemas.microsoft.com/office/drawing/2014/main" id="{00000000-0008-0000-0D00-00005C000000}"/>
            </a:ext>
          </a:extLst>
        </xdr:cNvPr>
        <xdr:cNvCxnSpPr/>
      </xdr:nvCxnSpPr>
      <xdr:spPr>
        <a:xfrm>
          <a:off x="2527300" y="5030682"/>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146897</xdr:rowOff>
    </xdr:from>
    <xdr:to>
      <xdr:col>7</xdr:col>
      <xdr:colOff>187325</xdr:colOff>
      <xdr:row>29</xdr:row>
      <xdr:rowOff>77047</xdr:rowOff>
    </xdr:to>
    <xdr:sp macro="" textlink="">
      <xdr:nvSpPr>
        <xdr:cNvPr id="93" name="楕円 92">
          <a:extLst>
            <a:ext uri="{FF2B5EF4-FFF2-40B4-BE49-F238E27FC236}">
              <a16:creationId xmlns:a16="http://schemas.microsoft.com/office/drawing/2014/main" id="{00000000-0008-0000-0D00-00005D000000}"/>
            </a:ext>
          </a:extLst>
        </xdr:cNvPr>
        <xdr:cNvSpPr/>
      </xdr:nvSpPr>
      <xdr:spPr>
        <a:xfrm>
          <a:off x="1714500" y="494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26247</xdr:rowOff>
    </xdr:from>
    <xdr:to>
      <xdr:col>11</xdr:col>
      <xdr:colOff>136525</xdr:colOff>
      <xdr:row>29</xdr:row>
      <xdr:rowOff>58632</xdr:rowOff>
    </xdr:to>
    <xdr:cxnSp macro="">
      <xdr:nvCxnSpPr>
        <xdr:cNvPr id="94" name="直線コネクタ 93">
          <a:extLst>
            <a:ext uri="{FF2B5EF4-FFF2-40B4-BE49-F238E27FC236}">
              <a16:creationId xmlns:a16="http://schemas.microsoft.com/office/drawing/2014/main" id="{00000000-0008-0000-0D00-00005E000000}"/>
            </a:ext>
          </a:extLst>
        </xdr:cNvPr>
        <xdr:cNvCxnSpPr/>
      </xdr:nvCxnSpPr>
      <xdr:spPr>
        <a:xfrm>
          <a:off x="1765300" y="4998297"/>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23935</xdr:rowOff>
    </xdr:from>
    <xdr:ext cx="405111" cy="259045"/>
    <xdr:sp macro="" textlink="">
      <xdr:nvSpPr>
        <xdr:cNvPr id="95" name="n_1aveValue有形固定資産減価償却率">
          <a:extLst>
            <a:ext uri="{FF2B5EF4-FFF2-40B4-BE49-F238E27FC236}">
              <a16:creationId xmlns:a16="http://schemas.microsoft.com/office/drawing/2014/main" id="{00000000-0008-0000-0D00-00005F000000}"/>
            </a:ext>
          </a:extLst>
        </xdr:cNvPr>
        <xdr:cNvSpPr txBox="1"/>
      </xdr:nvSpPr>
      <xdr:spPr>
        <a:xfrm>
          <a:off x="3836044" y="5338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20337</xdr:rowOff>
    </xdr:from>
    <xdr:ext cx="405111" cy="259045"/>
    <xdr:sp macro="" textlink="">
      <xdr:nvSpPr>
        <xdr:cNvPr id="96" name="n_2aveValue有形固定資産減価償却率">
          <a:extLst>
            <a:ext uri="{FF2B5EF4-FFF2-40B4-BE49-F238E27FC236}">
              <a16:creationId xmlns:a16="http://schemas.microsoft.com/office/drawing/2014/main" id="{00000000-0008-0000-0D00-000060000000}"/>
            </a:ext>
          </a:extLst>
        </xdr:cNvPr>
        <xdr:cNvSpPr txBox="1"/>
      </xdr:nvSpPr>
      <xdr:spPr>
        <a:xfrm>
          <a:off x="3086744" y="5335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148607</xdr:rowOff>
    </xdr:from>
    <xdr:ext cx="405111" cy="259045"/>
    <xdr:sp macro="" textlink="">
      <xdr:nvSpPr>
        <xdr:cNvPr id="97" name="n_3aveValue有形固定資産減価償却率">
          <a:extLst>
            <a:ext uri="{FF2B5EF4-FFF2-40B4-BE49-F238E27FC236}">
              <a16:creationId xmlns:a16="http://schemas.microsoft.com/office/drawing/2014/main" id="{00000000-0008-0000-0D00-000061000000}"/>
            </a:ext>
          </a:extLst>
        </xdr:cNvPr>
        <xdr:cNvSpPr txBox="1"/>
      </xdr:nvSpPr>
      <xdr:spPr>
        <a:xfrm>
          <a:off x="2324744" y="5292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101829</xdr:rowOff>
    </xdr:from>
    <xdr:ext cx="405111" cy="259045"/>
    <xdr:sp macro="" textlink="">
      <xdr:nvSpPr>
        <xdr:cNvPr id="98" name="n_4aveValue有形固定資産減価償却率">
          <a:extLst>
            <a:ext uri="{FF2B5EF4-FFF2-40B4-BE49-F238E27FC236}">
              <a16:creationId xmlns:a16="http://schemas.microsoft.com/office/drawing/2014/main" id="{00000000-0008-0000-0D00-000062000000}"/>
            </a:ext>
          </a:extLst>
        </xdr:cNvPr>
        <xdr:cNvSpPr txBox="1"/>
      </xdr:nvSpPr>
      <xdr:spPr>
        <a:xfrm>
          <a:off x="1562744" y="5245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69655</xdr:rowOff>
    </xdr:from>
    <xdr:ext cx="405111" cy="259045"/>
    <xdr:sp macro="" textlink="">
      <xdr:nvSpPr>
        <xdr:cNvPr id="99" name="n_1mainValue有形固定資産減価償却率">
          <a:extLst>
            <a:ext uri="{FF2B5EF4-FFF2-40B4-BE49-F238E27FC236}">
              <a16:creationId xmlns:a16="http://schemas.microsoft.com/office/drawing/2014/main" id="{00000000-0008-0000-0D00-000063000000}"/>
            </a:ext>
          </a:extLst>
        </xdr:cNvPr>
        <xdr:cNvSpPr txBox="1"/>
      </xdr:nvSpPr>
      <xdr:spPr>
        <a:xfrm>
          <a:off x="3836044" y="4870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19279</xdr:rowOff>
    </xdr:from>
    <xdr:ext cx="405111" cy="259045"/>
    <xdr:sp macro="" textlink="">
      <xdr:nvSpPr>
        <xdr:cNvPr id="100" name="n_2mainValue有形固定資産減価償却率">
          <a:extLst>
            <a:ext uri="{FF2B5EF4-FFF2-40B4-BE49-F238E27FC236}">
              <a16:creationId xmlns:a16="http://schemas.microsoft.com/office/drawing/2014/main" id="{00000000-0008-0000-0D00-000064000000}"/>
            </a:ext>
          </a:extLst>
        </xdr:cNvPr>
        <xdr:cNvSpPr txBox="1"/>
      </xdr:nvSpPr>
      <xdr:spPr>
        <a:xfrm>
          <a:off x="3086744" y="4819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125959</xdr:rowOff>
    </xdr:from>
    <xdr:ext cx="405111" cy="259045"/>
    <xdr:sp macro="" textlink="">
      <xdr:nvSpPr>
        <xdr:cNvPr id="101" name="n_3mainValue有形固定資産減価償却率">
          <a:extLst>
            <a:ext uri="{FF2B5EF4-FFF2-40B4-BE49-F238E27FC236}">
              <a16:creationId xmlns:a16="http://schemas.microsoft.com/office/drawing/2014/main" id="{00000000-0008-0000-0D00-000065000000}"/>
            </a:ext>
          </a:extLst>
        </xdr:cNvPr>
        <xdr:cNvSpPr txBox="1"/>
      </xdr:nvSpPr>
      <xdr:spPr>
        <a:xfrm>
          <a:off x="2324744" y="4755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93574</xdr:rowOff>
    </xdr:from>
    <xdr:ext cx="405111" cy="259045"/>
    <xdr:sp macro="" textlink="">
      <xdr:nvSpPr>
        <xdr:cNvPr id="102" name="n_4mainValue有形固定資産減価償却率">
          <a:extLst>
            <a:ext uri="{FF2B5EF4-FFF2-40B4-BE49-F238E27FC236}">
              <a16:creationId xmlns:a16="http://schemas.microsoft.com/office/drawing/2014/main" id="{00000000-0008-0000-0D00-000066000000}"/>
            </a:ext>
          </a:extLst>
        </xdr:cNvPr>
        <xdr:cNvSpPr txBox="1"/>
      </xdr:nvSpPr>
      <xdr:spPr>
        <a:xfrm>
          <a:off x="1562744" y="4722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[ 358.9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a:extLst>
            <a:ext uri="{FF2B5EF4-FFF2-40B4-BE49-F238E27FC236}">
              <a16:creationId xmlns:a16="http://schemas.microsoft.com/office/drawing/2014/main" id="{00000000-0008-0000-0D00-000070000000}"/>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a:extLst>
            <a:ext uri="{FF2B5EF4-FFF2-40B4-BE49-F238E27FC236}">
              <a16:creationId xmlns:a16="http://schemas.microsoft.com/office/drawing/2014/main" id="{00000000-0008-0000-0D00-000071000000}"/>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a:extLst>
            <a:ext uri="{FF2B5EF4-FFF2-40B4-BE49-F238E27FC236}">
              <a16:creationId xmlns:a16="http://schemas.microsoft.com/office/drawing/2014/main" id="{00000000-0008-0000-0D00-000072000000}"/>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a:extLst>
            <a:ext uri="{FF2B5EF4-FFF2-40B4-BE49-F238E27FC236}">
              <a16:creationId xmlns:a16="http://schemas.microsoft.com/office/drawing/2014/main" id="{00000000-0008-0000-0D00-000073000000}"/>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まで集中的に行っていた学校施設の耐震補強などの事業の起債の影響で、比率の分子である将来負担額を増大させていたが、近年は新発債を抑えることで地方債残高は減少傾向にあり、債務償還比率も類似団体平均を下回っ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しかし、今後は庁舎の建替えや各施設の老朽化対策など、地方債残高の増加が見込まれるため、慎重な財政運営を行う必要がある。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828811" y="56298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0" name="テキスト ボックス 129">
          <a:extLst>
            <a:ext uri="{FF2B5EF4-FFF2-40B4-BE49-F238E27FC236}">
              <a16:creationId xmlns:a16="http://schemas.microsoft.com/office/drawing/2014/main" id="{00000000-0008-0000-0D00-000082000000}"/>
            </a:ext>
          </a:extLst>
        </xdr:cNvPr>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a:extLst>
            <a:ext uri="{FF2B5EF4-FFF2-40B4-BE49-F238E27FC236}">
              <a16:creationId xmlns:a16="http://schemas.microsoft.com/office/drawing/2014/main" id="{00000000-0008-0000-0D00-000084000000}"/>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72435</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flipV="1">
          <a:off x="14793595" y="4489903"/>
          <a:ext cx="1269" cy="141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76262</xdr:rowOff>
    </xdr:from>
    <xdr:ext cx="469744" cy="259045"/>
    <xdr:sp macro="" textlink="">
      <xdr:nvSpPr>
        <xdr:cNvPr id="134" name="債務償還比率最小値テキスト">
          <a:extLst>
            <a:ext uri="{FF2B5EF4-FFF2-40B4-BE49-F238E27FC236}">
              <a16:creationId xmlns:a16="http://schemas.microsoft.com/office/drawing/2014/main" id="{00000000-0008-0000-0D00-000086000000}"/>
            </a:ext>
          </a:extLst>
        </xdr:cNvPr>
        <xdr:cNvSpPr txBox="1"/>
      </xdr:nvSpPr>
      <xdr:spPr>
        <a:xfrm>
          <a:off x="14846300" y="5905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72435</xdr:rowOff>
    </xdr:from>
    <xdr:to>
      <xdr:col>76</xdr:col>
      <xdr:colOff>111125</xdr:colOff>
      <xdr:row>34</xdr:row>
      <xdr:rowOff>72435</xdr:rowOff>
    </xdr:to>
    <xdr:cxnSp macro="">
      <xdr:nvCxnSpPr>
        <xdr:cNvPr id="135" name="直線コネクタ 134">
          <a:extLst>
            <a:ext uri="{FF2B5EF4-FFF2-40B4-BE49-F238E27FC236}">
              <a16:creationId xmlns:a16="http://schemas.microsoft.com/office/drawing/2014/main" id="{00000000-0008-0000-0D00-000087000000}"/>
            </a:ext>
          </a:extLst>
        </xdr:cNvPr>
        <xdr:cNvCxnSpPr/>
      </xdr:nvCxnSpPr>
      <xdr:spPr>
        <a:xfrm>
          <a:off x="14706600" y="5901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6" name="債務償還比率最大値テキスト">
          <a:extLst>
            <a:ext uri="{FF2B5EF4-FFF2-40B4-BE49-F238E27FC236}">
              <a16:creationId xmlns:a16="http://schemas.microsoft.com/office/drawing/2014/main" id="{00000000-0008-0000-0D00-000088000000}"/>
            </a:ext>
          </a:extLst>
        </xdr:cNvPr>
        <xdr:cNvSpPr txBox="1"/>
      </xdr:nvSpPr>
      <xdr:spPr>
        <a:xfrm>
          <a:off x="14846300" y="42651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7" name="直線コネクタ 136">
          <a:extLst>
            <a:ext uri="{FF2B5EF4-FFF2-40B4-BE49-F238E27FC236}">
              <a16:creationId xmlns:a16="http://schemas.microsoft.com/office/drawing/2014/main" id="{00000000-0008-0000-0D00-000089000000}"/>
            </a:ext>
          </a:extLst>
        </xdr:cNvPr>
        <xdr:cNvCxnSpPr/>
      </xdr:nvCxnSpPr>
      <xdr:spPr>
        <a:xfrm>
          <a:off x="14706600" y="44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34153</xdr:rowOff>
    </xdr:from>
    <xdr:ext cx="469744" cy="259045"/>
    <xdr:sp macro="" textlink="">
      <xdr:nvSpPr>
        <xdr:cNvPr id="138" name="債務償還比率平均値テキスト">
          <a:extLst>
            <a:ext uri="{FF2B5EF4-FFF2-40B4-BE49-F238E27FC236}">
              <a16:creationId xmlns:a16="http://schemas.microsoft.com/office/drawing/2014/main" id="{00000000-0008-0000-0D00-00008A000000}"/>
            </a:ext>
          </a:extLst>
        </xdr:cNvPr>
        <xdr:cNvSpPr txBox="1"/>
      </xdr:nvSpPr>
      <xdr:spPr>
        <a:xfrm>
          <a:off x="14846300" y="51776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55726</xdr:rowOff>
    </xdr:from>
    <xdr:to>
      <xdr:col>76</xdr:col>
      <xdr:colOff>73025</xdr:colOff>
      <xdr:row>30</xdr:row>
      <xdr:rowOff>157326</xdr:rowOff>
    </xdr:to>
    <xdr:sp macro="" textlink="">
      <xdr:nvSpPr>
        <xdr:cNvPr id="139" name="フローチャート: 判断 138">
          <a:extLst>
            <a:ext uri="{FF2B5EF4-FFF2-40B4-BE49-F238E27FC236}">
              <a16:creationId xmlns:a16="http://schemas.microsoft.com/office/drawing/2014/main" id="{00000000-0008-0000-0D00-00008B000000}"/>
            </a:ext>
          </a:extLst>
        </xdr:cNvPr>
        <xdr:cNvSpPr/>
      </xdr:nvSpPr>
      <xdr:spPr>
        <a:xfrm>
          <a:off x="14744700" y="5199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100330</xdr:rowOff>
    </xdr:from>
    <xdr:to>
      <xdr:col>72</xdr:col>
      <xdr:colOff>123825</xdr:colOff>
      <xdr:row>32</xdr:row>
      <xdr:rowOff>30480</xdr:rowOff>
    </xdr:to>
    <xdr:sp macro="" textlink="">
      <xdr:nvSpPr>
        <xdr:cNvPr id="140" name="フローチャート: 判断 139">
          <a:extLst>
            <a:ext uri="{FF2B5EF4-FFF2-40B4-BE49-F238E27FC236}">
              <a16:creationId xmlns:a16="http://schemas.microsoft.com/office/drawing/2014/main" id="{00000000-0008-0000-0D00-00008C000000}"/>
            </a:ext>
          </a:extLst>
        </xdr:cNvPr>
        <xdr:cNvSpPr/>
      </xdr:nvSpPr>
      <xdr:spPr>
        <a:xfrm>
          <a:off x="14033500" y="54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106036</xdr:rowOff>
    </xdr:from>
    <xdr:to>
      <xdr:col>68</xdr:col>
      <xdr:colOff>123825</xdr:colOff>
      <xdr:row>32</xdr:row>
      <xdr:rowOff>36186</xdr:rowOff>
    </xdr:to>
    <xdr:sp macro="" textlink="">
      <xdr:nvSpPr>
        <xdr:cNvPr id="141" name="フローチャート: 判断 140">
          <a:extLst>
            <a:ext uri="{FF2B5EF4-FFF2-40B4-BE49-F238E27FC236}">
              <a16:creationId xmlns:a16="http://schemas.microsoft.com/office/drawing/2014/main" id="{00000000-0008-0000-0D00-00008D000000}"/>
            </a:ext>
          </a:extLst>
        </xdr:cNvPr>
        <xdr:cNvSpPr/>
      </xdr:nvSpPr>
      <xdr:spPr>
        <a:xfrm>
          <a:off x="13271500" y="542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81670</xdr:rowOff>
    </xdr:from>
    <xdr:to>
      <xdr:col>64</xdr:col>
      <xdr:colOff>123825</xdr:colOff>
      <xdr:row>32</xdr:row>
      <xdr:rowOff>11820</xdr:rowOff>
    </xdr:to>
    <xdr:sp macro="" textlink="">
      <xdr:nvSpPr>
        <xdr:cNvPr id="142" name="フローチャート: 判断 141">
          <a:extLst>
            <a:ext uri="{FF2B5EF4-FFF2-40B4-BE49-F238E27FC236}">
              <a16:creationId xmlns:a16="http://schemas.microsoft.com/office/drawing/2014/main" id="{00000000-0008-0000-0D00-00008E000000}"/>
            </a:ext>
          </a:extLst>
        </xdr:cNvPr>
        <xdr:cNvSpPr/>
      </xdr:nvSpPr>
      <xdr:spPr>
        <a:xfrm>
          <a:off x="12509500" y="5396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112667</xdr:rowOff>
    </xdr:from>
    <xdr:to>
      <xdr:col>60</xdr:col>
      <xdr:colOff>123825</xdr:colOff>
      <xdr:row>32</xdr:row>
      <xdr:rowOff>42817</xdr:rowOff>
    </xdr:to>
    <xdr:sp macro="" textlink="">
      <xdr:nvSpPr>
        <xdr:cNvPr id="143" name="フローチャート: 判断 142">
          <a:extLst>
            <a:ext uri="{FF2B5EF4-FFF2-40B4-BE49-F238E27FC236}">
              <a16:creationId xmlns:a16="http://schemas.microsoft.com/office/drawing/2014/main" id="{00000000-0008-0000-0D00-00008F000000}"/>
            </a:ext>
          </a:extLst>
        </xdr:cNvPr>
        <xdr:cNvSpPr/>
      </xdr:nvSpPr>
      <xdr:spPr>
        <a:xfrm>
          <a:off x="11747500" y="5427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D00-000090000000}"/>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00000000-0008-0000-0D00-000091000000}"/>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00000000-0008-0000-0D00-000092000000}"/>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00000000-0008-0000-0D00-000093000000}"/>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00000000-0008-0000-0D00-000094000000}"/>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20529</xdr:rowOff>
    </xdr:from>
    <xdr:to>
      <xdr:col>76</xdr:col>
      <xdr:colOff>73025</xdr:colOff>
      <xdr:row>29</xdr:row>
      <xdr:rowOff>122129</xdr:rowOff>
    </xdr:to>
    <xdr:sp macro="" textlink="">
      <xdr:nvSpPr>
        <xdr:cNvPr id="149" name="楕円 148">
          <a:extLst>
            <a:ext uri="{FF2B5EF4-FFF2-40B4-BE49-F238E27FC236}">
              <a16:creationId xmlns:a16="http://schemas.microsoft.com/office/drawing/2014/main" id="{00000000-0008-0000-0D00-000095000000}"/>
            </a:ext>
          </a:extLst>
        </xdr:cNvPr>
        <xdr:cNvSpPr/>
      </xdr:nvSpPr>
      <xdr:spPr>
        <a:xfrm>
          <a:off x="14744700" y="499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43406</xdr:rowOff>
    </xdr:from>
    <xdr:ext cx="469744" cy="259045"/>
    <xdr:sp macro="" textlink="">
      <xdr:nvSpPr>
        <xdr:cNvPr id="150" name="債務償還比率該当値テキスト">
          <a:extLst>
            <a:ext uri="{FF2B5EF4-FFF2-40B4-BE49-F238E27FC236}">
              <a16:creationId xmlns:a16="http://schemas.microsoft.com/office/drawing/2014/main" id="{00000000-0008-0000-0D00-000096000000}"/>
            </a:ext>
          </a:extLst>
        </xdr:cNvPr>
        <xdr:cNvSpPr txBox="1"/>
      </xdr:nvSpPr>
      <xdr:spPr>
        <a:xfrm>
          <a:off x="14846300" y="4844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144671</xdr:rowOff>
    </xdr:from>
    <xdr:to>
      <xdr:col>72</xdr:col>
      <xdr:colOff>123825</xdr:colOff>
      <xdr:row>30</xdr:row>
      <xdr:rowOff>74821</xdr:rowOff>
    </xdr:to>
    <xdr:sp macro="" textlink="">
      <xdr:nvSpPr>
        <xdr:cNvPr id="151" name="楕円 150">
          <a:extLst>
            <a:ext uri="{FF2B5EF4-FFF2-40B4-BE49-F238E27FC236}">
              <a16:creationId xmlns:a16="http://schemas.microsoft.com/office/drawing/2014/main" id="{00000000-0008-0000-0D00-000097000000}"/>
            </a:ext>
          </a:extLst>
        </xdr:cNvPr>
        <xdr:cNvSpPr/>
      </xdr:nvSpPr>
      <xdr:spPr>
        <a:xfrm>
          <a:off x="14033500" y="511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71329</xdr:rowOff>
    </xdr:from>
    <xdr:to>
      <xdr:col>76</xdr:col>
      <xdr:colOff>22225</xdr:colOff>
      <xdr:row>30</xdr:row>
      <xdr:rowOff>24021</xdr:rowOff>
    </xdr:to>
    <xdr:cxnSp macro="">
      <xdr:nvCxnSpPr>
        <xdr:cNvPr id="152" name="直線コネクタ 151">
          <a:extLst>
            <a:ext uri="{FF2B5EF4-FFF2-40B4-BE49-F238E27FC236}">
              <a16:creationId xmlns:a16="http://schemas.microsoft.com/office/drawing/2014/main" id="{00000000-0008-0000-0D00-000098000000}"/>
            </a:ext>
          </a:extLst>
        </xdr:cNvPr>
        <xdr:cNvCxnSpPr/>
      </xdr:nvCxnSpPr>
      <xdr:spPr>
        <a:xfrm flipV="1">
          <a:off x="14084300" y="5043379"/>
          <a:ext cx="711200" cy="124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115407</xdr:rowOff>
    </xdr:from>
    <xdr:to>
      <xdr:col>68</xdr:col>
      <xdr:colOff>123825</xdr:colOff>
      <xdr:row>31</xdr:row>
      <xdr:rowOff>45557</xdr:rowOff>
    </xdr:to>
    <xdr:sp macro="" textlink="">
      <xdr:nvSpPr>
        <xdr:cNvPr id="153" name="楕円 152">
          <a:extLst>
            <a:ext uri="{FF2B5EF4-FFF2-40B4-BE49-F238E27FC236}">
              <a16:creationId xmlns:a16="http://schemas.microsoft.com/office/drawing/2014/main" id="{00000000-0008-0000-0D00-000099000000}"/>
            </a:ext>
          </a:extLst>
        </xdr:cNvPr>
        <xdr:cNvSpPr/>
      </xdr:nvSpPr>
      <xdr:spPr>
        <a:xfrm>
          <a:off x="13271500" y="525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24021</xdr:rowOff>
    </xdr:from>
    <xdr:to>
      <xdr:col>72</xdr:col>
      <xdr:colOff>73025</xdr:colOff>
      <xdr:row>30</xdr:row>
      <xdr:rowOff>166207</xdr:rowOff>
    </xdr:to>
    <xdr:cxnSp macro="">
      <xdr:nvCxnSpPr>
        <xdr:cNvPr id="154" name="直線コネクタ 153">
          <a:extLst>
            <a:ext uri="{FF2B5EF4-FFF2-40B4-BE49-F238E27FC236}">
              <a16:creationId xmlns:a16="http://schemas.microsoft.com/office/drawing/2014/main" id="{00000000-0008-0000-0D00-00009A000000}"/>
            </a:ext>
          </a:extLst>
        </xdr:cNvPr>
        <xdr:cNvCxnSpPr/>
      </xdr:nvCxnSpPr>
      <xdr:spPr>
        <a:xfrm flipV="1">
          <a:off x="13322300" y="5167521"/>
          <a:ext cx="762000" cy="142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84138</xdr:rowOff>
    </xdr:from>
    <xdr:to>
      <xdr:col>64</xdr:col>
      <xdr:colOff>123825</xdr:colOff>
      <xdr:row>32</xdr:row>
      <xdr:rowOff>14288</xdr:rowOff>
    </xdr:to>
    <xdr:sp macro="" textlink="">
      <xdr:nvSpPr>
        <xdr:cNvPr id="155" name="楕円 154">
          <a:extLst>
            <a:ext uri="{FF2B5EF4-FFF2-40B4-BE49-F238E27FC236}">
              <a16:creationId xmlns:a16="http://schemas.microsoft.com/office/drawing/2014/main" id="{00000000-0008-0000-0D00-00009B000000}"/>
            </a:ext>
          </a:extLst>
        </xdr:cNvPr>
        <xdr:cNvSpPr/>
      </xdr:nvSpPr>
      <xdr:spPr>
        <a:xfrm>
          <a:off x="12509500" y="539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166207</xdr:rowOff>
    </xdr:from>
    <xdr:to>
      <xdr:col>68</xdr:col>
      <xdr:colOff>73025</xdr:colOff>
      <xdr:row>31</xdr:row>
      <xdr:rowOff>134938</xdr:rowOff>
    </xdr:to>
    <xdr:cxnSp macro="">
      <xdr:nvCxnSpPr>
        <xdr:cNvPr id="156" name="直線コネクタ 155">
          <a:extLst>
            <a:ext uri="{FF2B5EF4-FFF2-40B4-BE49-F238E27FC236}">
              <a16:creationId xmlns:a16="http://schemas.microsoft.com/office/drawing/2014/main" id="{00000000-0008-0000-0D00-00009C000000}"/>
            </a:ext>
          </a:extLst>
        </xdr:cNvPr>
        <xdr:cNvCxnSpPr/>
      </xdr:nvCxnSpPr>
      <xdr:spPr>
        <a:xfrm flipV="1">
          <a:off x="12560300" y="5309707"/>
          <a:ext cx="762000" cy="140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43770</xdr:rowOff>
    </xdr:from>
    <xdr:to>
      <xdr:col>60</xdr:col>
      <xdr:colOff>123825</xdr:colOff>
      <xdr:row>32</xdr:row>
      <xdr:rowOff>145370</xdr:rowOff>
    </xdr:to>
    <xdr:sp macro="" textlink="">
      <xdr:nvSpPr>
        <xdr:cNvPr id="157" name="楕円 156">
          <a:extLst>
            <a:ext uri="{FF2B5EF4-FFF2-40B4-BE49-F238E27FC236}">
              <a16:creationId xmlns:a16="http://schemas.microsoft.com/office/drawing/2014/main" id="{00000000-0008-0000-0D00-00009D000000}"/>
            </a:ext>
          </a:extLst>
        </xdr:cNvPr>
        <xdr:cNvSpPr/>
      </xdr:nvSpPr>
      <xdr:spPr>
        <a:xfrm>
          <a:off x="11747500" y="553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134938</xdr:rowOff>
    </xdr:from>
    <xdr:to>
      <xdr:col>64</xdr:col>
      <xdr:colOff>73025</xdr:colOff>
      <xdr:row>32</xdr:row>
      <xdr:rowOff>94570</xdr:rowOff>
    </xdr:to>
    <xdr:cxnSp macro="">
      <xdr:nvCxnSpPr>
        <xdr:cNvPr id="158" name="直線コネクタ 157">
          <a:extLst>
            <a:ext uri="{FF2B5EF4-FFF2-40B4-BE49-F238E27FC236}">
              <a16:creationId xmlns:a16="http://schemas.microsoft.com/office/drawing/2014/main" id="{00000000-0008-0000-0D00-00009E000000}"/>
            </a:ext>
          </a:extLst>
        </xdr:cNvPr>
        <xdr:cNvCxnSpPr/>
      </xdr:nvCxnSpPr>
      <xdr:spPr>
        <a:xfrm flipV="1">
          <a:off x="11798300" y="5449888"/>
          <a:ext cx="762000" cy="131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21607</xdr:rowOff>
    </xdr:from>
    <xdr:ext cx="469744" cy="259045"/>
    <xdr:sp macro="" textlink="">
      <xdr:nvSpPr>
        <xdr:cNvPr id="159" name="n_1aveValue債務償還比率">
          <a:extLst>
            <a:ext uri="{FF2B5EF4-FFF2-40B4-BE49-F238E27FC236}">
              <a16:creationId xmlns:a16="http://schemas.microsoft.com/office/drawing/2014/main" id="{00000000-0008-0000-0D00-00009F000000}"/>
            </a:ext>
          </a:extLst>
        </xdr:cNvPr>
        <xdr:cNvSpPr txBox="1"/>
      </xdr:nvSpPr>
      <xdr:spPr>
        <a:xfrm>
          <a:off x="13836727" y="550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27313</xdr:rowOff>
    </xdr:from>
    <xdr:ext cx="469744" cy="259045"/>
    <xdr:sp macro="" textlink="">
      <xdr:nvSpPr>
        <xdr:cNvPr id="160" name="n_2aveValue債務償還比率">
          <a:extLst>
            <a:ext uri="{FF2B5EF4-FFF2-40B4-BE49-F238E27FC236}">
              <a16:creationId xmlns:a16="http://schemas.microsoft.com/office/drawing/2014/main" id="{00000000-0008-0000-0D00-0000A0000000}"/>
            </a:ext>
          </a:extLst>
        </xdr:cNvPr>
        <xdr:cNvSpPr txBox="1"/>
      </xdr:nvSpPr>
      <xdr:spPr>
        <a:xfrm>
          <a:off x="13087427" y="551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28347</xdr:rowOff>
    </xdr:from>
    <xdr:ext cx="469744" cy="259045"/>
    <xdr:sp macro="" textlink="">
      <xdr:nvSpPr>
        <xdr:cNvPr id="161" name="n_3aveValue債務償還比率">
          <a:extLst>
            <a:ext uri="{FF2B5EF4-FFF2-40B4-BE49-F238E27FC236}">
              <a16:creationId xmlns:a16="http://schemas.microsoft.com/office/drawing/2014/main" id="{00000000-0008-0000-0D00-0000A1000000}"/>
            </a:ext>
          </a:extLst>
        </xdr:cNvPr>
        <xdr:cNvSpPr txBox="1"/>
      </xdr:nvSpPr>
      <xdr:spPr>
        <a:xfrm>
          <a:off x="12325427" y="517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59344</xdr:rowOff>
    </xdr:from>
    <xdr:ext cx="469744" cy="259045"/>
    <xdr:sp macro="" textlink="">
      <xdr:nvSpPr>
        <xdr:cNvPr id="162" name="n_4aveValue債務償還比率">
          <a:extLst>
            <a:ext uri="{FF2B5EF4-FFF2-40B4-BE49-F238E27FC236}">
              <a16:creationId xmlns:a16="http://schemas.microsoft.com/office/drawing/2014/main" id="{00000000-0008-0000-0D00-0000A2000000}"/>
            </a:ext>
          </a:extLst>
        </xdr:cNvPr>
        <xdr:cNvSpPr txBox="1"/>
      </xdr:nvSpPr>
      <xdr:spPr>
        <a:xfrm>
          <a:off x="11563427" y="5202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91348</xdr:rowOff>
    </xdr:from>
    <xdr:ext cx="469744" cy="259045"/>
    <xdr:sp macro="" textlink="">
      <xdr:nvSpPr>
        <xdr:cNvPr id="163" name="n_1mainValue債務償還比率">
          <a:extLst>
            <a:ext uri="{FF2B5EF4-FFF2-40B4-BE49-F238E27FC236}">
              <a16:creationId xmlns:a16="http://schemas.microsoft.com/office/drawing/2014/main" id="{00000000-0008-0000-0D00-0000A3000000}"/>
            </a:ext>
          </a:extLst>
        </xdr:cNvPr>
        <xdr:cNvSpPr txBox="1"/>
      </xdr:nvSpPr>
      <xdr:spPr>
        <a:xfrm>
          <a:off x="13836727" y="4891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62084</xdr:rowOff>
    </xdr:from>
    <xdr:ext cx="469744" cy="259045"/>
    <xdr:sp macro="" textlink="">
      <xdr:nvSpPr>
        <xdr:cNvPr id="164" name="n_2mainValue債務償還比率">
          <a:extLst>
            <a:ext uri="{FF2B5EF4-FFF2-40B4-BE49-F238E27FC236}">
              <a16:creationId xmlns:a16="http://schemas.microsoft.com/office/drawing/2014/main" id="{00000000-0008-0000-0D00-0000A4000000}"/>
            </a:ext>
          </a:extLst>
        </xdr:cNvPr>
        <xdr:cNvSpPr txBox="1"/>
      </xdr:nvSpPr>
      <xdr:spPr>
        <a:xfrm>
          <a:off x="13087427" y="5034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5415</xdr:rowOff>
    </xdr:from>
    <xdr:ext cx="469744" cy="259045"/>
    <xdr:sp macro="" textlink="">
      <xdr:nvSpPr>
        <xdr:cNvPr id="165" name="n_3mainValue債務償還比率">
          <a:extLst>
            <a:ext uri="{FF2B5EF4-FFF2-40B4-BE49-F238E27FC236}">
              <a16:creationId xmlns:a16="http://schemas.microsoft.com/office/drawing/2014/main" id="{00000000-0008-0000-0D00-0000A5000000}"/>
            </a:ext>
          </a:extLst>
        </xdr:cNvPr>
        <xdr:cNvSpPr txBox="1"/>
      </xdr:nvSpPr>
      <xdr:spPr>
        <a:xfrm>
          <a:off x="12325427" y="5491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136497</xdr:rowOff>
    </xdr:from>
    <xdr:ext cx="469744" cy="259045"/>
    <xdr:sp macro="" textlink="">
      <xdr:nvSpPr>
        <xdr:cNvPr id="166" name="n_4mainValue債務償還比率">
          <a:extLst>
            <a:ext uri="{FF2B5EF4-FFF2-40B4-BE49-F238E27FC236}">
              <a16:creationId xmlns:a16="http://schemas.microsoft.com/office/drawing/2014/main" id="{00000000-0008-0000-0D00-0000A6000000}"/>
            </a:ext>
          </a:extLst>
        </xdr:cNvPr>
        <xdr:cNvSpPr txBox="1"/>
      </xdr:nvSpPr>
      <xdr:spPr>
        <a:xfrm>
          <a:off x="11563427" y="562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a:extLst>
            <a:ext uri="{FF2B5EF4-FFF2-40B4-BE49-F238E27FC236}">
              <a16:creationId xmlns:a16="http://schemas.microsoft.com/office/drawing/2014/main" id="{00000000-0008-0000-0D00-0000A7000000}"/>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a:extLst>
            <a:ext uri="{FF2B5EF4-FFF2-40B4-BE49-F238E27FC236}">
              <a16:creationId xmlns:a16="http://schemas.microsoft.com/office/drawing/2014/main" id="{00000000-0008-0000-0D00-0000A8000000}"/>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a:extLst>
            <a:ext uri="{FF2B5EF4-FFF2-40B4-BE49-F238E27FC236}">
              <a16:creationId xmlns:a16="http://schemas.microsoft.com/office/drawing/2014/main" id="{00000000-0008-0000-0D00-0000A9000000}"/>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a:extLst>
            <a:ext uri="{FF2B5EF4-FFF2-40B4-BE49-F238E27FC236}">
              <a16:creationId xmlns:a16="http://schemas.microsoft.com/office/drawing/2014/main" id="{00000000-0008-0000-0D00-0000AA000000}"/>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a:extLst>
            <a:ext uri="{FF2B5EF4-FFF2-40B4-BE49-F238E27FC236}">
              <a16:creationId xmlns:a16="http://schemas.microsoft.com/office/drawing/2014/main" id="{00000000-0008-0000-0D00-0000AB000000}"/>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a:extLst>
            <a:ext uri="{FF2B5EF4-FFF2-40B4-BE49-F238E27FC236}">
              <a16:creationId xmlns:a16="http://schemas.microsoft.com/office/drawing/2014/main" id="{00000000-0008-0000-0D00-0000AC000000}"/>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群馬県安中市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56,078
55,418
276.31
27,701,808
26,174,677
1,416,928
16,161,365
20,629,089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00000000-0008-0000-0E00-000036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35</xdr:row>
      <xdr:rowOff>108204</xdr:rowOff>
    </xdr:from>
    <xdr:to>
      <xdr:col>24</xdr:col>
      <xdr:colOff>62865</xdr:colOff>
      <xdr:row>42</xdr:row>
      <xdr:rowOff>64770</xdr:rowOff>
    </xdr:to>
    <xdr:cxnSp macro="">
      <xdr:nvCxnSpPr>
        <xdr:cNvPr id="55" name="直線コネクタ 54">
          <a:extLst>
            <a:ext uri="{FF2B5EF4-FFF2-40B4-BE49-F238E27FC236}">
              <a16:creationId xmlns:a16="http://schemas.microsoft.com/office/drawing/2014/main" id="{00000000-0008-0000-0E00-000037000000}"/>
            </a:ext>
          </a:extLst>
        </xdr:cNvPr>
        <xdr:cNvCxnSpPr/>
      </xdr:nvCxnSpPr>
      <xdr:spPr>
        <a:xfrm flipV="1">
          <a:off x="4634865" y="6108954"/>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6" name="【道路】&#10;有形固定資産減価償却率最小値テキスト">
          <a:extLst>
            <a:ext uri="{FF2B5EF4-FFF2-40B4-BE49-F238E27FC236}">
              <a16:creationId xmlns:a16="http://schemas.microsoft.com/office/drawing/2014/main" id="{00000000-0008-0000-0E00-000038000000}"/>
            </a:ext>
          </a:extLst>
        </xdr:cNvPr>
        <xdr:cNvSpPr txBox="1"/>
      </xdr:nvSpPr>
      <xdr:spPr>
        <a:xfrm>
          <a:off x="4673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a:off x="4546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34</xdr:row>
      <xdr:rowOff>54881</xdr:rowOff>
    </xdr:from>
    <xdr:ext cx="405111" cy="259045"/>
    <xdr:sp macro="" textlink="">
      <xdr:nvSpPr>
        <xdr:cNvPr id="58" name="【道路】&#10;有形固定資産減価償却率最大値テキスト">
          <a:extLst>
            <a:ext uri="{FF2B5EF4-FFF2-40B4-BE49-F238E27FC236}">
              <a16:creationId xmlns:a16="http://schemas.microsoft.com/office/drawing/2014/main" id="{00000000-0008-0000-0E00-00003A000000}"/>
            </a:ext>
          </a:extLst>
        </xdr:cNvPr>
        <xdr:cNvSpPr txBox="1"/>
      </xdr:nvSpPr>
      <xdr:spPr>
        <a:xfrm>
          <a:off x="4673600" y="5884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35</xdr:row>
      <xdr:rowOff>108204</xdr:rowOff>
    </xdr:from>
    <xdr:to>
      <xdr:col>24</xdr:col>
      <xdr:colOff>152400</xdr:colOff>
      <xdr:row>35</xdr:row>
      <xdr:rowOff>108204</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6108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17543</xdr:rowOff>
    </xdr:from>
    <xdr:ext cx="405111" cy="259045"/>
    <xdr:sp macro="" textlink="">
      <xdr:nvSpPr>
        <xdr:cNvPr id="60" name="【道路】&#10;有形固定資産減価償却率平均値テキスト">
          <a:extLst>
            <a:ext uri="{FF2B5EF4-FFF2-40B4-BE49-F238E27FC236}">
              <a16:creationId xmlns:a16="http://schemas.microsoft.com/office/drawing/2014/main" id="{00000000-0008-0000-0E00-00003C000000}"/>
            </a:ext>
          </a:extLst>
        </xdr:cNvPr>
        <xdr:cNvSpPr txBox="1"/>
      </xdr:nvSpPr>
      <xdr:spPr>
        <a:xfrm>
          <a:off x="4673600" y="67040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39116</xdr:rowOff>
    </xdr:from>
    <xdr:to>
      <xdr:col>24</xdr:col>
      <xdr:colOff>114300</xdr:colOff>
      <xdr:row>39</xdr:row>
      <xdr:rowOff>140716</xdr:rowOff>
    </xdr:to>
    <xdr:sp macro="" textlink="">
      <xdr:nvSpPr>
        <xdr:cNvPr id="61" name="フローチャート: 判断 60">
          <a:extLst>
            <a:ext uri="{FF2B5EF4-FFF2-40B4-BE49-F238E27FC236}">
              <a16:creationId xmlns:a16="http://schemas.microsoft.com/office/drawing/2014/main" id="{00000000-0008-0000-0E00-00003D000000}"/>
            </a:ext>
          </a:extLst>
        </xdr:cNvPr>
        <xdr:cNvSpPr/>
      </xdr:nvSpPr>
      <xdr:spPr>
        <a:xfrm>
          <a:off x="4584700" y="672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162560</xdr:rowOff>
    </xdr:from>
    <xdr:to>
      <xdr:col>20</xdr:col>
      <xdr:colOff>38100</xdr:colOff>
      <xdr:row>39</xdr:row>
      <xdr:rowOff>92710</xdr:rowOff>
    </xdr:to>
    <xdr:sp macro="" textlink="">
      <xdr:nvSpPr>
        <xdr:cNvPr id="62" name="フローチャート: 判断 61">
          <a:extLst>
            <a:ext uri="{FF2B5EF4-FFF2-40B4-BE49-F238E27FC236}">
              <a16:creationId xmlns:a16="http://schemas.microsoft.com/office/drawing/2014/main" id="{00000000-0008-0000-0E00-00003E000000}"/>
            </a:ext>
          </a:extLst>
        </xdr:cNvPr>
        <xdr:cNvSpPr/>
      </xdr:nvSpPr>
      <xdr:spPr>
        <a:xfrm>
          <a:off x="3746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146558</xdr:rowOff>
    </xdr:from>
    <xdr:to>
      <xdr:col>15</xdr:col>
      <xdr:colOff>101600</xdr:colOff>
      <xdr:row>39</xdr:row>
      <xdr:rowOff>76708</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2857500" y="666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96266</xdr:rowOff>
    </xdr:from>
    <xdr:to>
      <xdr:col>10</xdr:col>
      <xdr:colOff>165100</xdr:colOff>
      <xdr:row>39</xdr:row>
      <xdr:rowOff>26416</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1968500" y="6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25400</xdr:rowOff>
    </xdr:from>
    <xdr:to>
      <xdr:col>6</xdr:col>
      <xdr:colOff>38100</xdr:colOff>
      <xdr:row>38</xdr:row>
      <xdr:rowOff>127000</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1079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E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E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254</xdr:rowOff>
    </xdr:from>
    <xdr:to>
      <xdr:col>24</xdr:col>
      <xdr:colOff>114300</xdr:colOff>
      <xdr:row>37</xdr:row>
      <xdr:rowOff>101854</xdr:rowOff>
    </xdr:to>
    <xdr:sp macro="" textlink="">
      <xdr:nvSpPr>
        <xdr:cNvPr id="71" name="楕円 70">
          <a:extLst>
            <a:ext uri="{FF2B5EF4-FFF2-40B4-BE49-F238E27FC236}">
              <a16:creationId xmlns:a16="http://schemas.microsoft.com/office/drawing/2014/main" id="{00000000-0008-0000-0E00-000047000000}"/>
            </a:ext>
          </a:extLst>
        </xdr:cNvPr>
        <xdr:cNvSpPr/>
      </xdr:nvSpPr>
      <xdr:spPr>
        <a:xfrm>
          <a:off x="4584700" y="634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23131</xdr:rowOff>
    </xdr:from>
    <xdr:ext cx="405111" cy="259045"/>
    <xdr:sp macro="" textlink="">
      <xdr:nvSpPr>
        <xdr:cNvPr id="72" name="【道路】&#10;有形固定資産減価償却率該当値テキスト">
          <a:extLst>
            <a:ext uri="{FF2B5EF4-FFF2-40B4-BE49-F238E27FC236}">
              <a16:creationId xmlns:a16="http://schemas.microsoft.com/office/drawing/2014/main" id="{00000000-0008-0000-0E00-000048000000}"/>
            </a:ext>
          </a:extLst>
        </xdr:cNvPr>
        <xdr:cNvSpPr txBox="1"/>
      </xdr:nvSpPr>
      <xdr:spPr>
        <a:xfrm>
          <a:off x="4673600" y="619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135128</xdr:rowOff>
    </xdr:from>
    <xdr:to>
      <xdr:col>20</xdr:col>
      <xdr:colOff>38100</xdr:colOff>
      <xdr:row>37</xdr:row>
      <xdr:rowOff>65278</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3746500" y="630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14478</xdr:rowOff>
    </xdr:from>
    <xdr:to>
      <xdr:col>24</xdr:col>
      <xdr:colOff>63500</xdr:colOff>
      <xdr:row>37</xdr:row>
      <xdr:rowOff>51054</xdr:rowOff>
    </xdr:to>
    <xdr:cxnSp macro="">
      <xdr:nvCxnSpPr>
        <xdr:cNvPr id="74" name="直線コネクタ 73">
          <a:extLst>
            <a:ext uri="{FF2B5EF4-FFF2-40B4-BE49-F238E27FC236}">
              <a16:creationId xmlns:a16="http://schemas.microsoft.com/office/drawing/2014/main" id="{00000000-0008-0000-0E00-00004A000000}"/>
            </a:ext>
          </a:extLst>
        </xdr:cNvPr>
        <xdr:cNvCxnSpPr/>
      </xdr:nvCxnSpPr>
      <xdr:spPr>
        <a:xfrm>
          <a:off x="3797300" y="635812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109982</xdr:rowOff>
    </xdr:from>
    <xdr:to>
      <xdr:col>15</xdr:col>
      <xdr:colOff>101600</xdr:colOff>
      <xdr:row>37</xdr:row>
      <xdr:rowOff>40132</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2857500" y="628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160782</xdr:rowOff>
    </xdr:from>
    <xdr:to>
      <xdr:col>19</xdr:col>
      <xdr:colOff>177800</xdr:colOff>
      <xdr:row>37</xdr:row>
      <xdr:rowOff>14478</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2908300" y="6332982"/>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68834</xdr:rowOff>
    </xdr:from>
    <xdr:to>
      <xdr:col>10</xdr:col>
      <xdr:colOff>165100</xdr:colOff>
      <xdr:row>36</xdr:row>
      <xdr:rowOff>170434</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1968500" y="6241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119634</xdr:rowOff>
    </xdr:from>
    <xdr:to>
      <xdr:col>15</xdr:col>
      <xdr:colOff>50800</xdr:colOff>
      <xdr:row>36</xdr:row>
      <xdr:rowOff>160782</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019300" y="629183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27686</xdr:rowOff>
    </xdr:from>
    <xdr:to>
      <xdr:col>6</xdr:col>
      <xdr:colOff>38100</xdr:colOff>
      <xdr:row>36</xdr:row>
      <xdr:rowOff>129286</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079500" y="619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78486</xdr:rowOff>
    </xdr:from>
    <xdr:to>
      <xdr:col>10</xdr:col>
      <xdr:colOff>114300</xdr:colOff>
      <xdr:row>36</xdr:row>
      <xdr:rowOff>119634</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1130300" y="625068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83837</xdr:rowOff>
    </xdr:from>
    <xdr:ext cx="405111" cy="259045"/>
    <xdr:sp macro="" textlink="">
      <xdr:nvSpPr>
        <xdr:cNvPr id="81" name="n_1aveValue【道路】&#10;有形固定資産減価償却率">
          <a:extLst>
            <a:ext uri="{FF2B5EF4-FFF2-40B4-BE49-F238E27FC236}">
              <a16:creationId xmlns:a16="http://schemas.microsoft.com/office/drawing/2014/main" id="{00000000-0008-0000-0E00-000051000000}"/>
            </a:ext>
          </a:extLst>
        </xdr:cNvPr>
        <xdr:cNvSpPr txBox="1"/>
      </xdr:nvSpPr>
      <xdr:spPr>
        <a:xfrm>
          <a:off x="3582044"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67835</xdr:rowOff>
    </xdr:from>
    <xdr:ext cx="405111" cy="259045"/>
    <xdr:sp macro="" textlink="">
      <xdr:nvSpPr>
        <xdr:cNvPr id="82" name="n_2aveValue【道路】&#10;有形固定資産減価償却率">
          <a:extLst>
            <a:ext uri="{FF2B5EF4-FFF2-40B4-BE49-F238E27FC236}">
              <a16:creationId xmlns:a16="http://schemas.microsoft.com/office/drawing/2014/main" id="{00000000-0008-0000-0E00-000052000000}"/>
            </a:ext>
          </a:extLst>
        </xdr:cNvPr>
        <xdr:cNvSpPr txBox="1"/>
      </xdr:nvSpPr>
      <xdr:spPr>
        <a:xfrm>
          <a:off x="2705744" y="6754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17543</xdr:rowOff>
    </xdr:from>
    <xdr:ext cx="405111" cy="259045"/>
    <xdr:sp macro="" textlink="">
      <xdr:nvSpPr>
        <xdr:cNvPr id="83" name="n_3aveValue【道路】&#10;有形固定資産減価償却率">
          <a:extLst>
            <a:ext uri="{FF2B5EF4-FFF2-40B4-BE49-F238E27FC236}">
              <a16:creationId xmlns:a16="http://schemas.microsoft.com/office/drawing/2014/main" id="{00000000-0008-0000-0E00-000053000000}"/>
            </a:ext>
          </a:extLst>
        </xdr:cNvPr>
        <xdr:cNvSpPr txBox="1"/>
      </xdr:nvSpPr>
      <xdr:spPr>
        <a:xfrm>
          <a:off x="1816744" y="6704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118127</xdr:rowOff>
    </xdr:from>
    <xdr:ext cx="405111" cy="259045"/>
    <xdr:sp macro="" textlink="">
      <xdr:nvSpPr>
        <xdr:cNvPr id="84" name="n_4aveValue【道路】&#10;有形固定資産減価償却率">
          <a:extLst>
            <a:ext uri="{FF2B5EF4-FFF2-40B4-BE49-F238E27FC236}">
              <a16:creationId xmlns:a16="http://schemas.microsoft.com/office/drawing/2014/main" id="{00000000-0008-0000-0E00-000054000000}"/>
            </a:ext>
          </a:extLst>
        </xdr:cNvPr>
        <xdr:cNvSpPr txBox="1"/>
      </xdr:nvSpPr>
      <xdr:spPr>
        <a:xfrm>
          <a:off x="9277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81805</xdr:rowOff>
    </xdr:from>
    <xdr:ext cx="405111" cy="259045"/>
    <xdr:sp macro="" textlink="">
      <xdr:nvSpPr>
        <xdr:cNvPr id="85" name="n_1mainValue【道路】&#10;有形固定資産減価償却率">
          <a:extLst>
            <a:ext uri="{FF2B5EF4-FFF2-40B4-BE49-F238E27FC236}">
              <a16:creationId xmlns:a16="http://schemas.microsoft.com/office/drawing/2014/main" id="{00000000-0008-0000-0E00-000055000000}"/>
            </a:ext>
          </a:extLst>
        </xdr:cNvPr>
        <xdr:cNvSpPr txBox="1"/>
      </xdr:nvSpPr>
      <xdr:spPr>
        <a:xfrm>
          <a:off x="3582044" y="6082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56659</xdr:rowOff>
    </xdr:from>
    <xdr:ext cx="405111" cy="259045"/>
    <xdr:sp macro="" textlink="">
      <xdr:nvSpPr>
        <xdr:cNvPr id="86" name="n_2mainValue【道路】&#10;有形固定資産減価償却率">
          <a:extLst>
            <a:ext uri="{FF2B5EF4-FFF2-40B4-BE49-F238E27FC236}">
              <a16:creationId xmlns:a16="http://schemas.microsoft.com/office/drawing/2014/main" id="{00000000-0008-0000-0E00-000056000000}"/>
            </a:ext>
          </a:extLst>
        </xdr:cNvPr>
        <xdr:cNvSpPr txBox="1"/>
      </xdr:nvSpPr>
      <xdr:spPr>
        <a:xfrm>
          <a:off x="2705744" y="6057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15511</xdr:rowOff>
    </xdr:from>
    <xdr:ext cx="405111" cy="259045"/>
    <xdr:sp macro="" textlink="">
      <xdr:nvSpPr>
        <xdr:cNvPr id="87" name="n_3mainValue【道路】&#10;有形固定資産減価償却率">
          <a:extLst>
            <a:ext uri="{FF2B5EF4-FFF2-40B4-BE49-F238E27FC236}">
              <a16:creationId xmlns:a16="http://schemas.microsoft.com/office/drawing/2014/main" id="{00000000-0008-0000-0E00-000057000000}"/>
            </a:ext>
          </a:extLst>
        </xdr:cNvPr>
        <xdr:cNvSpPr txBox="1"/>
      </xdr:nvSpPr>
      <xdr:spPr>
        <a:xfrm>
          <a:off x="1816744" y="6016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145813</xdr:rowOff>
    </xdr:from>
    <xdr:ext cx="405111" cy="259045"/>
    <xdr:sp macro="" textlink="">
      <xdr:nvSpPr>
        <xdr:cNvPr id="88" name="n_4mainValue【道路】&#10;有形固定資産減価償却率">
          <a:extLst>
            <a:ext uri="{FF2B5EF4-FFF2-40B4-BE49-F238E27FC236}">
              <a16:creationId xmlns:a16="http://schemas.microsoft.com/office/drawing/2014/main" id="{00000000-0008-0000-0E00-000058000000}"/>
            </a:ext>
          </a:extLst>
        </xdr:cNvPr>
        <xdr:cNvSpPr txBox="1"/>
      </xdr:nvSpPr>
      <xdr:spPr>
        <a:xfrm>
          <a:off x="927744" y="597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E00-00005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E00-00005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00000000-0008-0000-0E00-000061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E00-000062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a:extLst>
            <a:ext uri="{FF2B5EF4-FFF2-40B4-BE49-F238E27FC236}">
              <a16:creationId xmlns:a16="http://schemas.microsoft.com/office/drawing/2014/main" id="{00000000-0008-0000-0E00-000063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a:extLst>
            <a:ext uri="{FF2B5EF4-FFF2-40B4-BE49-F238E27FC236}">
              <a16:creationId xmlns:a16="http://schemas.microsoft.com/office/drawing/2014/main" id="{00000000-0008-0000-0E00-000064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E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00000000-0008-0000-0E00-000070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E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53944</xdr:rowOff>
    </xdr:from>
    <xdr:to>
      <xdr:col>54</xdr:col>
      <xdr:colOff>189865</xdr:colOff>
      <xdr:row>42</xdr:row>
      <xdr:rowOff>35003</xdr:rowOff>
    </xdr:to>
    <xdr:cxnSp macro="">
      <xdr:nvCxnSpPr>
        <xdr:cNvPr id="114" name="直線コネクタ 113">
          <a:extLst>
            <a:ext uri="{FF2B5EF4-FFF2-40B4-BE49-F238E27FC236}">
              <a16:creationId xmlns:a16="http://schemas.microsoft.com/office/drawing/2014/main" id="{00000000-0008-0000-0E00-000072000000}"/>
            </a:ext>
          </a:extLst>
        </xdr:cNvPr>
        <xdr:cNvCxnSpPr/>
      </xdr:nvCxnSpPr>
      <xdr:spPr>
        <a:xfrm flipV="1">
          <a:off x="10476865" y="5883244"/>
          <a:ext cx="0" cy="1352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38830</xdr:rowOff>
    </xdr:from>
    <xdr:ext cx="469744" cy="259045"/>
    <xdr:sp macro="" textlink="">
      <xdr:nvSpPr>
        <xdr:cNvPr id="115" name="【道路】&#10;一人当たり延長最小値テキスト">
          <a:extLst>
            <a:ext uri="{FF2B5EF4-FFF2-40B4-BE49-F238E27FC236}">
              <a16:creationId xmlns:a16="http://schemas.microsoft.com/office/drawing/2014/main" id="{00000000-0008-0000-0E00-000073000000}"/>
            </a:ext>
          </a:extLst>
        </xdr:cNvPr>
        <xdr:cNvSpPr txBox="1"/>
      </xdr:nvSpPr>
      <xdr:spPr>
        <a:xfrm>
          <a:off x="10515600" y="7239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35003</xdr:rowOff>
    </xdr:from>
    <xdr:to>
      <xdr:col>55</xdr:col>
      <xdr:colOff>88900</xdr:colOff>
      <xdr:row>42</xdr:row>
      <xdr:rowOff>35003</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a:off x="10388600" y="7235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621</xdr:rowOff>
    </xdr:from>
    <xdr:ext cx="534377" cy="259045"/>
    <xdr:sp macro="" textlink="">
      <xdr:nvSpPr>
        <xdr:cNvPr id="117" name="【道路】&#10;一人当たり延長最大値テキスト">
          <a:extLst>
            <a:ext uri="{FF2B5EF4-FFF2-40B4-BE49-F238E27FC236}">
              <a16:creationId xmlns:a16="http://schemas.microsoft.com/office/drawing/2014/main" id="{00000000-0008-0000-0E00-000075000000}"/>
            </a:ext>
          </a:extLst>
        </xdr:cNvPr>
        <xdr:cNvSpPr txBox="1"/>
      </xdr:nvSpPr>
      <xdr:spPr>
        <a:xfrm>
          <a:off x="10515600" y="5658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53944</xdr:rowOff>
    </xdr:from>
    <xdr:to>
      <xdr:col>55</xdr:col>
      <xdr:colOff>88900</xdr:colOff>
      <xdr:row>34</xdr:row>
      <xdr:rowOff>53944</xdr:rowOff>
    </xdr:to>
    <xdr:cxnSp macro="">
      <xdr:nvCxnSpPr>
        <xdr:cNvPr id="118" name="直線コネクタ 117">
          <a:extLst>
            <a:ext uri="{FF2B5EF4-FFF2-40B4-BE49-F238E27FC236}">
              <a16:creationId xmlns:a16="http://schemas.microsoft.com/office/drawing/2014/main" id="{00000000-0008-0000-0E00-000076000000}"/>
            </a:ext>
          </a:extLst>
        </xdr:cNvPr>
        <xdr:cNvCxnSpPr/>
      </xdr:nvCxnSpPr>
      <xdr:spPr>
        <a:xfrm>
          <a:off x="10388600" y="5883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121752</xdr:rowOff>
    </xdr:from>
    <xdr:ext cx="534377" cy="259045"/>
    <xdr:sp macro="" textlink="">
      <xdr:nvSpPr>
        <xdr:cNvPr id="119" name="【道路】&#10;一人当たり延長平均値テキスト">
          <a:extLst>
            <a:ext uri="{FF2B5EF4-FFF2-40B4-BE49-F238E27FC236}">
              <a16:creationId xmlns:a16="http://schemas.microsoft.com/office/drawing/2014/main" id="{00000000-0008-0000-0E00-000077000000}"/>
            </a:ext>
          </a:extLst>
        </xdr:cNvPr>
        <xdr:cNvSpPr txBox="1"/>
      </xdr:nvSpPr>
      <xdr:spPr>
        <a:xfrm>
          <a:off x="10515600" y="69797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143325</xdr:rowOff>
    </xdr:from>
    <xdr:to>
      <xdr:col>55</xdr:col>
      <xdr:colOff>50800</xdr:colOff>
      <xdr:row>41</xdr:row>
      <xdr:rowOff>73475</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10426700" y="7001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168684</xdr:rowOff>
    </xdr:from>
    <xdr:to>
      <xdr:col>50</xdr:col>
      <xdr:colOff>165100</xdr:colOff>
      <xdr:row>41</xdr:row>
      <xdr:rowOff>98834</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9588500" y="7026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162592</xdr:rowOff>
    </xdr:from>
    <xdr:to>
      <xdr:col>46</xdr:col>
      <xdr:colOff>38100</xdr:colOff>
      <xdr:row>41</xdr:row>
      <xdr:rowOff>92742</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8699500" y="702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165222</xdr:rowOff>
    </xdr:from>
    <xdr:to>
      <xdr:col>41</xdr:col>
      <xdr:colOff>101600</xdr:colOff>
      <xdr:row>41</xdr:row>
      <xdr:rowOff>95372</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7810500" y="70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128515</xdr:rowOff>
    </xdr:from>
    <xdr:to>
      <xdr:col>36</xdr:col>
      <xdr:colOff>165100</xdr:colOff>
      <xdr:row>41</xdr:row>
      <xdr:rowOff>58665</xdr:rowOff>
    </xdr:to>
    <xdr:sp macro="" textlink="">
      <xdr:nvSpPr>
        <xdr:cNvPr id="124" name="フローチャート: 判断 123">
          <a:extLst>
            <a:ext uri="{FF2B5EF4-FFF2-40B4-BE49-F238E27FC236}">
              <a16:creationId xmlns:a16="http://schemas.microsoft.com/office/drawing/2014/main" id="{00000000-0008-0000-0E00-00007C000000}"/>
            </a:ext>
          </a:extLst>
        </xdr:cNvPr>
        <xdr:cNvSpPr/>
      </xdr:nvSpPr>
      <xdr:spPr>
        <a:xfrm>
          <a:off x="6921500" y="698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67593</xdr:rowOff>
    </xdr:from>
    <xdr:to>
      <xdr:col>55</xdr:col>
      <xdr:colOff>50800</xdr:colOff>
      <xdr:row>39</xdr:row>
      <xdr:rowOff>169193</xdr:rowOff>
    </xdr:to>
    <xdr:sp macro="" textlink="">
      <xdr:nvSpPr>
        <xdr:cNvPr id="130" name="楕円 129">
          <a:extLst>
            <a:ext uri="{FF2B5EF4-FFF2-40B4-BE49-F238E27FC236}">
              <a16:creationId xmlns:a16="http://schemas.microsoft.com/office/drawing/2014/main" id="{00000000-0008-0000-0E00-000082000000}"/>
            </a:ext>
          </a:extLst>
        </xdr:cNvPr>
        <xdr:cNvSpPr/>
      </xdr:nvSpPr>
      <xdr:spPr>
        <a:xfrm>
          <a:off x="10426700" y="6754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90470</xdr:rowOff>
    </xdr:from>
    <xdr:ext cx="534377" cy="259045"/>
    <xdr:sp macro="" textlink="">
      <xdr:nvSpPr>
        <xdr:cNvPr id="131" name="【道路】&#10;一人当たり延長該当値テキスト">
          <a:extLst>
            <a:ext uri="{FF2B5EF4-FFF2-40B4-BE49-F238E27FC236}">
              <a16:creationId xmlns:a16="http://schemas.microsoft.com/office/drawing/2014/main" id="{00000000-0008-0000-0E00-000083000000}"/>
            </a:ext>
          </a:extLst>
        </xdr:cNvPr>
        <xdr:cNvSpPr txBox="1"/>
      </xdr:nvSpPr>
      <xdr:spPr>
        <a:xfrm>
          <a:off x="10515600" y="6605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72851</xdr:rowOff>
    </xdr:from>
    <xdr:to>
      <xdr:col>50</xdr:col>
      <xdr:colOff>165100</xdr:colOff>
      <xdr:row>40</xdr:row>
      <xdr:rowOff>3001</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9588500" y="6759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118393</xdr:rowOff>
    </xdr:from>
    <xdr:to>
      <xdr:col>55</xdr:col>
      <xdr:colOff>0</xdr:colOff>
      <xdr:row>39</xdr:row>
      <xdr:rowOff>123651</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flipV="1">
          <a:off x="9639300" y="6804943"/>
          <a:ext cx="838200" cy="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95727</xdr:rowOff>
    </xdr:from>
    <xdr:to>
      <xdr:col>46</xdr:col>
      <xdr:colOff>38100</xdr:colOff>
      <xdr:row>40</xdr:row>
      <xdr:rowOff>25877</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8699500" y="678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123651</xdr:rowOff>
    </xdr:from>
    <xdr:to>
      <xdr:col>50</xdr:col>
      <xdr:colOff>114300</xdr:colOff>
      <xdr:row>39</xdr:row>
      <xdr:rowOff>146527</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flipV="1">
          <a:off x="8750300" y="6810201"/>
          <a:ext cx="889000" cy="22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101703</xdr:rowOff>
    </xdr:from>
    <xdr:to>
      <xdr:col>41</xdr:col>
      <xdr:colOff>101600</xdr:colOff>
      <xdr:row>40</xdr:row>
      <xdr:rowOff>31853</xdr:rowOff>
    </xdr:to>
    <xdr:sp macro="" textlink="">
      <xdr:nvSpPr>
        <xdr:cNvPr id="136" name="楕円 135">
          <a:extLst>
            <a:ext uri="{FF2B5EF4-FFF2-40B4-BE49-F238E27FC236}">
              <a16:creationId xmlns:a16="http://schemas.microsoft.com/office/drawing/2014/main" id="{00000000-0008-0000-0E00-000088000000}"/>
            </a:ext>
          </a:extLst>
        </xdr:cNvPr>
        <xdr:cNvSpPr/>
      </xdr:nvSpPr>
      <xdr:spPr>
        <a:xfrm>
          <a:off x="7810500" y="6788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146527</xdr:rowOff>
    </xdr:from>
    <xdr:to>
      <xdr:col>45</xdr:col>
      <xdr:colOff>177800</xdr:colOff>
      <xdr:row>39</xdr:row>
      <xdr:rowOff>152503</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flipV="1">
          <a:off x="7861300" y="6833077"/>
          <a:ext cx="889000" cy="5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107679</xdr:rowOff>
    </xdr:from>
    <xdr:to>
      <xdr:col>36</xdr:col>
      <xdr:colOff>165100</xdr:colOff>
      <xdr:row>40</xdr:row>
      <xdr:rowOff>37829</xdr:rowOff>
    </xdr:to>
    <xdr:sp macro="" textlink="">
      <xdr:nvSpPr>
        <xdr:cNvPr id="138" name="楕円 137">
          <a:extLst>
            <a:ext uri="{FF2B5EF4-FFF2-40B4-BE49-F238E27FC236}">
              <a16:creationId xmlns:a16="http://schemas.microsoft.com/office/drawing/2014/main" id="{00000000-0008-0000-0E00-00008A000000}"/>
            </a:ext>
          </a:extLst>
        </xdr:cNvPr>
        <xdr:cNvSpPr/>
      </xdr:nvSpPr>
      <xdr:spPr>
        <a:xfrm>
          <a:off x="6921500" y="6794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152503</xdr:rowOff>
    </xdr:from>
    <xdr:to>
      <xdr:col>41</xdr:col>
      <xdr:colOff>50800</xdr:colOff>
      <xdr:row>39</xdr:row>
      <xdr:rowOff>158479</xdr:rowOff>
    </xdr:to>
    <xdr:cxnSp macro="">
      <xdr:nvCxnSpPr>
        <xdr:cNvPr id="139" name="直線コネクタ 138">
          <a:extLst>
            <a:ext uri="{FF2B5EF4-FFF2-40B4-BE49-F238E27FC236}">
              <a16:creationId xmlns:a16="http://schemas.microsoft.com/office/drawing/2014/main" id="{00000000-0008-0000-0E00-00008B000000}"/>
            </a:ext>
          </a:extLst>
        </xdr:cNvPr>
        <xdr:cNvCxnSpPr/>
      </xdr:nvCxnSpPr>
      <xdr:spPr>
        <a:xfrm flipV="1">
          <a:off x="6972300" y="6839053"/>
          <a:ext cx="889000" cy="5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89961</xdr:rowOff>
    </xdr:from>
    <xdr:ext cx="534377" cy="259045"/>
    <xdr:sp macro="" textlink="">
      <xdr:nvSpPr>
        <xdr:cNvPr id="140" name="n_1aveValue【道路】&#10;一人当たり延長">
          <a:extLst>
            <a:ext uri="{FF2B5EF4-FFF2-40B4-BE49-F238E27FC236}">
              <a16:creationId xmlns:a16="http://schemas.microsoft.com/office/drawing/2014/main" id="{00000000-0008-0000-0E00-00008C000000}"/>
            </a:ext>
          </a:extLst>
        </xdr:cNvPr>
        <xdr:cNvSpPr txBox="1"/>
      </xdr:nvSpPr>
      <xdr:spPr>
        <a:xfrm>
          <a:off x="9359411" y="7119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83869</xdr:rowOff>
    </xdr:from>
    <xdr:ext cx="534377" cy="259045"/>
    <xdr:sp macro="" textlink="">
      <xdr:nvSpPr>
        <xdr:cNvPr id="141" name="n_2aveValue【道路】&#10;一人当たり延長">
          <a:extLst>
            <a:ext uri="{FF2B5EF4-FFF2-40B4-BE49-F238E27FC236}">
              <a16:creationId xmlns:a16="http://schemas.microsoft.com/office/drawing/2014/main" id="{00000000-0008-0000-0E00-00008D000000}"/>
            </a:ext>
          </a:extLst>
        </xdr:cNvPr>
        <xdr:cNvSpPr txBox="1"/>
      </xdr:nvSpPr>
      <xdr:spPr>
        <a:xfrm>
          <a:off x="8483111" y="7113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86499</xdr:rowOff>
    </xdr:from>
    <xdr:ext cx="534377" cy="259045"/>
    <xdr:sp macro="" textlink="">
      <xdr:nvSpPr>
        <xdr:cNvPr id="142" name="n_3aveValue【道路】&#10;一人当たり延長">
          <a:extLst>
            <a:ext uri="{FF2B5EF4-FFF2-40B4-BE49-F238E27FC236}">
              <a16:creationId xmlns:a16="http://schemas.microsoft.com/office/drawing/2014/main" id="{00000000-0008-0000-0E00-00008E000000}"/>
            </a:ext>
          </a:extLst>
        </xdr:cNvPr>
        <xdr:cNvSpPr txBox="1"/>
      </xdr:nvSpPr>
      <xdr:spPr>
        <a:xfrm>
          <a:off x="7594111" y="711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49792</xdr:rowOff>
    </xdr:from>
    <xdr:ext cx="534377" cy="259045"/>
    <xdr:sp macro="" textlink="">
      <xdr:nvSpPr>
        <xdr:cNvPr id="143" name="n_4aveValue【道路】&#10;一人当たり延長">
          <a:extLst>
            <a:ext uri="{FF2B5EF4-FFF2-40B4-BE49-F238E27FC236}">
              <a16:creationId xmlns:a16="http://schemas.microsoft.com/office/drawing/2014/main" id="{00000000-0008-0000-0E00-00008F000000}"/>
            </a:ext>
          </a:extLst>
        </xdr:cNvPr>
        <xdr:cNvSpPr txBox="1"/>
      </xdr:nvSpPr>
      <xdr:spPr>
        <a:xfrm>
          <a:off x="6705111" y="7079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19528</xdr:rowOff>
    </xdr:from>
    <xdr:ext cx="534377" cy="259045"/>
    <xdr:sp macro="" textlink="">
      <xdr:nvSpPr>
        <xdr:cNvPr id="144" name="n_1mainValue【道路】&#10;一人当たり延長">
          <a:extLst>
            <a:ext uri="{FF2B5EF4-FFF2-40B4-BE49-F238E27FC236}">
              <a16:creationId xmlns:a16="http://schemas.microsoft.com/office/drawing/2014/main" id="{00000000-0008-0000-0E00-000090000000}"/>
            </a:ext>
          </a:extLst>
        </xdr:cNvPr>
        <xdr:cNvSpPr txBox="1"/>
      </xdr:nvSpPr>
      <xdr:spPr>
        <a:xfrm>
          <a:off x="9359411" y="6534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42404</xdr:rowOff>
    </xdr:from>
    <xdr:ext cx="534377" cy="259045"/>
    <xdr:sp macro="" textlink="">
      <xdr:nvSpPr>
        <xdr:cNvPr id="145" name="n_2mainValue【道路】&#10;一人当たり延長">
          <a:extLst>
            <a:ext uri="{FF2B5EF4-FFF2-40B4-BE49-F238E27FC236}">
              <a16:creationId xmlns:a16="http://schemas.microsoft.com/office/drawing/2014/main" id="{00000000-0008-0000-0E00-000091000000}"/>
            </a:ext>
          </a:extLst>
        </xdr:cNvPr>
        <xdr:cNvSpPr txBox="1"/>
      </xdr:nvSpPr>
      <xdr:spPr>
        <a:xfrm>
          <a:off x="8483111" y="655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48380</xdr:rowOff>
    </xdr:from>
    <xdr:ext cx="534377" cy="259045"/>
    <xdr:sp macro="" textlink="">
      <xdr:nvSpPr>
        <xdr:cNvPr id="146" name="n_3mainValue【道路】&#10;一人当たり延長">
          <a:extLst>
            <a:ext uri="{FF2B5EF4-FFF2-40B4-BE49-F238E27FC236}">
              <a16:creationId xmlns:a16="http://schemas.microsoft.com/office/drawing/2014/main" id="{00000000-0008-0000-0E00-000092000000}"/>
            </a:ext>
          </a:extLst>
        </xdr:cNvPr>
        <xdr:cNvSpPr txBox="1"/>
      </xdr:nvSpPr>
      <xdr:spPr>
        <a:xfrm>
          <a:off x="7594111" y="6563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54356</xdr:rowOff>
    </xdr:from>
    <xdr:ext cx="534377" cy="259045"/>
    <xdr:sp macro="" textlink="">
      <xdr:nvSpPr>
        <xdr:cNvPr id="147" name="n_4mainValue【道路】&#10;一人当たり延長">
          <a:extLst>
            <a:ext uri="{FF2B5EF4-FFF2-40B4-BE49-F238E27FC236}">
              <a16:creationId xmlns:a16="http://schemas.microsoft.com/office/drawing/2014/main" id="{00000000-0008-0000-0E00-000093000000}"/>
            </a:ext>
          </a:extLst>
        </xdr:cNvPr>
        <xdr:cNvSpPr txBox="1"/>
      </xdr:nvSpPr>
      <xdr:spPr>
        <a:xfrm>
          <a:off x="6705111" y="6569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00000000-0008-0000-0E00-0000AA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0000000-0008-0000-0E00-0000AB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0000000-0008-0000-0E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78377</xdr:rowOff>
    </xdr:from>
    <xdr:to>
      <xdr:col>24</xdr:col>
      <xdr:colOff>62865</xdr:colOff>
      <xdr:row>63</xdr:row>
      <xdr:rowOff>111034</xdr:rowOff>
    </xdr:to>
    <xdr:cxnSp macro="">
      <xdr:nvCxnSpPr>
        <xdr:cNvPr id="173" name="直線コネクタ 172">
          <a:extLst>
            <a:ext uri="{FF2B5EF4-FFF2-40B4-BE49-F238E27FC236}">
              <a16:creationId xmlns:a16="http://schemas.microsoft.com/office/drawing/2014/main" id="{00000000-0008-0000-0E00-0000AD000000}"/>
            </a:ext>
          </a:extLst>
        </xdr:cNvPr>
        <xdr:cNvCxnSpPr/>
      </xdr:nvCxnSpPr>
      <xdr:spPr>
        <a:xfrm flipV="1">
          <a:off x="4634865" y="9508127"/>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114861</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00000000-0008-0000-0E00-0000AE000000}"/>
            </a:ext>
          </a:extLst>
        </xdr:cNvPr>
        <xdr:cNvSpPr txBox="1"/>
      </xdr:nvSpPr>
      <xdr:spPr>
        <a:xfrm>
          <a:off x="4673600" y="10916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111034</xdr:rowOff>
    </xdr:from>
    <xdr:to>
      <xdr:col>24</xdr:col>
      <xdr:colOff>152400</xdr:colOff>
      <xdr:row>63</xdr:row>
      <xdr:rowOff>111034</xdr:rowOff>
    </xdr:to>
    <xdr:cxnSp macro="">
      <xdr:nvCxnSpPr>
        <xdr:cNvPr id="175" name="直線コネクタ 174">
          <a:extLst>
            <a:ext uri="{FF2B5EF4-FFF2-40B4-BE49-F238E27FC236}">
              <a16:creationId xmlns:a16="http://schemas.microsoft.com/office/drawing/2014/main" id="{00000000-0008-0000-0E00-0000AF000000}"/>
            </a:ext>
          </a:extLst>
        </xdr:cNvPr>
        <xdr:cNvCxnSpPr/>
      </xdr:nvCxnSpPr>
      <xdr:spPr>
        <a:xfrm>
          <a:off x="4546600" y="10912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25054</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00000000-0008-0000-0E00-0000B0000000}"/>
            </a:ext>
          </a:extLst>
        </xdr:cNvPr>
        <xdr:cNvSpPr txBox="1"/>
      </xdr:nvSpPr>
      <xdr:spPr>
        <a:xfrm>
          <a:off x="4673600" y="928335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78377</xdr:rowOff>
    </xdr:from>
    <xdr:to>
      <xdr:col>24</xdr:col>
      <xdr:colOff>152400</xdr:colOff>
      <xdr:row>55</xdr:row>
      <xdr:rowOff>78377</xdr:rowOff>
    </xdr:to>
    <xdr:cxnSp macro="">
      <xdr:nvCxnSpPr>
        <xdr:cNvPr id="177" name="直線コネクタ 176">
          <a:extLst>
            <a:ext uri="{FF2B5EF4-FFF2-40B4-BE49-F238E27FC236}">
              <a16:creationId xmlns:a16="http://schemas.microsoft.com/office/drawing/2014/main" id="{00000000-0008-0000-0E00-0000B1000000}"/>
            </a:ext>
          </a:extLst>
        </xdr:cNvPr>
        <xdr:cNvCxnSpPr/>
      </xdr:nvCxnSpPr>
      <xdr:spPr>
        <a:xfrm>
          <a:off x="4546600" y="950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136996</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00000000-0008-0000-0E00-0000B2000000}"/>
            </a:ext>
          </a:extLst>
        </xdr:cNvPr>
        <xdr:cNvSpPr txBox="1"/>
      </xdr:nvSpPr>
      <xdr:spPr>
        <a:xfrm>
          <a:off x="4673600" y="102525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114119</xdr:rowOff>
    </xdr:from>
    <xdr:to>
      <xdr:col>24</xdr:col>
      <xdr:colOff>114300</xdr:colOff>
      <xdr:row>61</xdr:row>
      <xdr:rowOff>44269</xdr:rowOff>
    </xdr:to>
    <xdr:sp macro="" textlink="">
      <xdr:nvSpPr>
        <xdr:cNvPr id="179" name="フローチャート: 判断 178">
          <a:extLst>
            <a:ext uri="{FF2B5EF4-FFF2-40B4-BE49-F238E27FC236}">
              <a16:creationId xmlns:a16="http://schemas.microsoft.com/office/drawing/2014/main" id="{00000000-0008-0000-0E00-0000B3000000}"/>
            </a:ext>
          </a:extLst>
        </xdr:cNvPr>
        <xdr:cNvSpPr/>
      </xdr:nvSpPr>
      <xdr:spPr>
        <a:xfrm>
          <a:off x="45847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3746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2857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94524</xdr:rowOff>
    </xdr:from>
    <xdr:to>
      <xdr:col>10</xdr:col>
      <xdr:colOff>165100</xdr:colOff>
      <xdr:row>61</xdr:row>
      <xdr:rowOff>24674</xdr:rowOff>
    </xdr:to>
    <xdr:sp macro="" textlink="">
      <xdr:nvSpPr>
        <xdr:cNvPr id="182" name="フローチャート: 判断 181">
          <a:extLst>
            <a:ext uri="{FF2B5EF4-FFF2-40B4-BE49-F238E27FC236}">
              <a16:creationId xmlns:a16="http://schemas.microsoft.com/office/drawing/2014/main" id="{00000000-0008-0000-0E00-0000B6000000}"/>
            </a:ext>
          </a:extLst>
        </xdr:cNvPr>
        <xdr:cNvSpPr/>
      </xdr:nvSpPr>
      <xdr:spPr>
        <a:xfrm>
          <a:off x="19685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65133</xdr:rowOff>
    </xdr:from>
    <xdr:to>
      <xdr:col>6</xdr:col>
      <xdr:colOff>38100</xdr:colOff>
      <xdr:row>60</xdr:row>
      <xdr:rowOff>166733</xdr:rowOff>
    </xdr:to>
    <xdr:sp macro="" textlink="">
      <xdr:nvSpPr>
        <xdr:cNvPr id="183" name="フローチャート: 判断 182">
          <a:extLst>
            <a:ext uri="{FF2B5EF4-FFF2-40B4-BE49-F238E27FC236}">
              <a16:creationId xmlns:a16="http://schemas.microsoft.com/office/drawing/2014/main" id="{00000000-0008-0000-0E00-0000B7000000}"/>
            </a:ext>
          </a:extLst>
        </xdr:cNvPr>
        <xdr:cNvSpPr/>
      </xdr:nvSpPr>
      <xdr:spPr>
        <a:xfrm>
          <a:off x="1079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E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16147</xdr:rowOff>
    </xdr:from>
    <xdr:to>
      <xdr:col>24</xdr:col>
      <xdr:colOff>114300</xdr:colOff>
      <xdr:row>61</xdr:row>
      <xdr:rowOff>117747</xdr:rowOff>
    </xdr:to>
    <xdr:sp macro="" textlink="">
      <xdr:nvSpPr>
        <xdr:cNvPr id="189" name="楕円 188">
          <a:extLst>
            <a:ext uri="{FF2B5EF4-FFF2-40B4-BE49-F238E27FC236}">
              <a16:creationId xmlns:a16="http://schemas.microsoft.com/office/drawing/2014/main" id="{00000000-0008-0000-0E00-0000BD000000}"/>
            </a:ext>
          </a:extLst>
        </xdr:cNvPr>
        <xdr:cNvSpPr/>
      </xdr:nvSpPr>
      <xdr:spPr>
        <a:xfrm>
          <a:off x="4584700" y="1047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166024</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00000000-0008-0000-0E00-0000BE000000}"/>
            </a:ext>
          </a:extLst>
        </xdr:cNvPr>
        <xdr:cNvSpPr txBox="1"/>
      </xdr:nvSpPr>
      <xdr:spPr>
        <a:xfrm>
          <a:off x="4673600" y="1045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164737</xdr:rowOff>
    </xdr:from>
    <xdr:to>
      <xdr:col>20</xdr:col>
      <xdr:colOff>38100</xdr:colOff>
      <xdr:row>61</xdr:row>
      <xdr:rowOff>94887</xdr:rowOff>
    </xdr:to>
    <xdr:sp macro="" textlink="">
      <xdr:nvSpPr>
        <xdr:cNvPr id="191" name="楕円 190">
          <a:extLst>
            <a:ext uri="{FF2B5EF4-FFF2-40B4-BE49-F238E27FC236}">
              <a16:creationId xmlns:a16="http://schemas.microsoft.com/office/drawing/2014/main" id="{00000000-0008-0000-0E00-0000BF000000}"/>
            </a:ext>
          </a:extLst>
        </xdr:cNvPr>
        <xdr:cNvSpPr/>
      </xdr:nvSpPr>
      <xdr:spPr>
        <a:xfrm>
          <a:off x="3746500" y="1045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44087</xdr:rowOff>
    </xdr:from>
    <xdr:to>
      <xdr:col>24</xdr:col>
      <xdr:colOff>63500</xdr:colOff>
      <xdr:row>61</xdr:row>
      <xdr:rowOff>66947</xdr:rowOff>
    </xdr:to>
    <xdr:cxnSp macro="">
      <xdr:nvCxnSpPr>
        <xdr:cNvPr id="192" name="直線コネクタ 191">
          <a:extLst>
            <a:ext uri="{FF2B5EF4-FFF2-40B4-BE49-F238E27FC236}">
              <a16:creationId xmlns:a16="http://schemas.microsoft.com/office/drawing/2014/main" id="{00000000-0008-0000-0E00-0000C0000000}"/>
            </a:ext>
          </a:extLst>
        </xdr:cNvPr>
        <xdr:cNvCxnSpPr/>
      </xdr:nvCxnSpPr>
      <xdr:spPr>
        <a:xfrm>
          <a:off x="3797300" y="10502537"/>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140244</xdr:rowOff>
    </xdr:from>
    <xdr:to>
      <xdr:col>15</xdr:col>
      <xdr:colOff>101600</xdr:colOff>
      <xdr:row>61</xdr:row>
      <xdr:rowOff>70394</xdr:rowOff>
    </xdr:to>
    <xdr:sp macro="" textlink="">
      <xdr:nvSpPr>
        <xdr:cNvPr id="193" name="楕円 192">
          <a:extLst>
            <a:ext uri="{FF2B5EF4-FFF2-40B4-BE49-F238E27FC236}">
              <a16:creationId xmlns:a16="http://schemas.microsoft.com/office/drawing/2014/main" id="{00000000-0008-0000-0E00-0000C1000000}"/>
            </a:ext>
          </a:extLst>
        </xdr:cNvPr>
        <xdr:cNvSpPr/>
      </xdr:nvSpPr>
      <xdr:spPr>
        <a:xfrm>
          <a:off x="2857500" y="1042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19594</xdr:rowOff>
    </xdr:from>
    <xdr:to>
      <xdr:col>19</xdr:col>
      <xdr:colOff>177800</xdr:colOff>
      <xdr:row>61</xdr:row>
      <xdr:rowOff>44087</xdr:rowOff>
    </xdr:to>
    <xdr:cxnSp macro="">
      <xdr:nvCxnSpPr>
        <xdr:cNvPr id="194" name="直線コネクタ 193">
          <a:extLst>
            <a:ext uri="{FF2B5EF4-FFF2-40B4-BE49-F238E27FC236}">
              <a16:creationId xmlns:a16="http://schemas.microsoft.com/office/drawing/2014/main" id="{00000000-0008-0000-0E00-0000C2000000}"/>
            </a:ext>
          </a:extLst>
        </xdr:cNvPr>
        <xdr:cNvCxnSpPr/>
      </xdr:nvCxnSpPr>
      <xdr:spPr>
        <a:xfrm>
          <a:off x="2908300" y="1047804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114119</xdr:rowOff>
    </xdr:from>
    <xdr:to>
      <xdr:col>10</xdr:col>
      <xdr:colOff>165100</xdr:colOff>
      <xdr:row>61</xdr:row>
      <xdr:rowOff>44269</xdr:rowOff>
    </xdr:to>
    <xdr:sp macro="" textlink="">
      <xdr:nvSpPr>
        <xdr:cNvPr id="195" name="楕円 194">
          <a:extLst>
            <a:ext uri="{FF2B5EF4-FFF2-40B4-BE49-F238E27FC236}">
              <a16:creationId xmlns:a16="http://schemas.microsoft.com/office/drawing/2014/main" id="{00000000-0008-0000-0E00-0000C3000000}"/>
            </a:ext>
          </a:extLst>
        </xdr:cNvPr>
        <xdr:cNvSpPr/>
      </xdr:nvSpPr>
      <xdr:spPr>
        <a:xfrm>
          <a:off x="1968500" y="1040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164919</xdr:rowOff>
    </xdr:from>
    <xdr:to>
      <xdr:col>15</xdr:col>
      <xdr:colOff>50800</xdr:colOff>
      <xdr:row>61</xdr:row>
      <xdr:rowOff>19594</xdr:rowOff>
    </xdr:to>
    <xdr:cxnSp macro="">
      <xdr:nvCxnSpPr>
        <xdr:cNvPr id="196" name="直線コネクタ 195">
          <a:extLst>
            <a:ext uri="{FF2B5EF4-FFF2-40B4-BE49-F238E27FC236}">
              <a16:creationId xmlns:a16="http://schemas.microsoft.com/office/drawing/2014/main" id="{00000000-0008-0000-0E00-0000C4000000}"/>
            </a:ext>
          </a:extLst>
        </xdr:cNvPr>
        <xdr:cNvCxnSpPr/>
      </xdr:nvCxnSpPr>
      <xdr:spPr>
        <a:xfrm>
          <a:off x="2019300" y="1045191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86360</xdr:rowOff>
    </xdr:from>
    <xdr:to>
      <xdr:col>6</xdr:col>
      <xdr:colOff>38100</xdr:colOff>
      <xdr:row>61</xdr:row>
      <xdr:rowOff>16510</xdr:rowOff>
    </xdr:to>
    <xdr:sp macro="" textlink="">
      <xdr:nvSpPr>
        <xdr:cNvPr id="197" name="楕円 196">
          <a:extLst>
            <a:ext uri="{FF2B5EF4-FFF2-40B4-BE49-F238E27FC236}">
              <a16:creationId xmlns:a16="http://schemas.microsoft.com/office/drawing/2014/main" id="{00000000-0008-0000-0E00-0000C5000000}"/>
            </a:ext>
          </a:extLst>
        </xdr:cNvPr>
        <xdr:cNvSpPr/>
      </xdr:nvSpPr>
      <xdr:spPr>
        <a:xfrm>
          <a:off x="1079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137160</xdr:rowOff>
    </xdr:from>
    <xdr:to>
      <xdr:col>10</xdr:col>
      <xdr:colOff>114300</xdr:colOff>
      <xdr:row>60</xdr:row>
      <xdr:rowOff>164919</xdr:rowOff>
    </xdr:to>
    <xdr:cxnSp macro="">
      <xdr:nvCxnSpPr>
        <xdr:cNvPr id="198" name="直線コネクタ 197">
          <a:extLst>
            <a:ext uri="{FF2B5EF4-FFF2-40B4-BE49-F238E27FC236}">
              <a16:creationId xmlns:a16="http://schemas.microsoft.com/office/drawing/2014/main" id="{00000000-0008-0000-0E00-0000C6000000}"/>
            </a:ext>
          </a:extLst>
        </xdr:cNvPr>
        <xdr:cNvCxnSpPr/>
      </xdr:nvCxnSpPr>
      <xdr:spPr>
        <a:xfrm>
          <a:off x="1130300" y="10424160"/>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55897</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35820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67327</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2705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41201</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1816744" y="1015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11810</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927744" y="1012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86014</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3582044" y="1054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61521</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2705744" y="1051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35396</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00000000-0008-0000-0E00-0000CD000000}"/>
            </a:ext>
          </a:extLst>
        </xdr:cNvPr>
        <xdr:cNvSpPr txBox="1"/>
      </xdr:nvSpPr>
      <xdr:spPr>
        <a:xfrm>
          <a:off x="1816744" y="1049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7637</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00000000-0008-0000-0E00-0000CE000000}"/>
            </a:ext>
          </a:extLst>
        </xdr:cNvPr>
        <xdr:cNvSpPr txBox="1"/>
      </xdr:nvSpPr>
      <xdr:spPr>
        <a:xfrm>
          <a:off x="927744"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E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E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00000000-0008-0000-0E00-0000DA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00000000-0008-0000-0E00-0000DB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00000000-0008-0000-0E00-0000DC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00000000-0008-0000-0E00-0000DD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00000000-0008-0000-0E00-0000DE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00000000-0008-0000-0E00-0000DF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00000000-0008-0000-0E00-0000E0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00000000-0008-0000-0E00-0000E1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00000000-0008-0000-0E00-0000E2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E00-0000E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00000000-0008-0000-0E00-0000E4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00000000-0008-0000-0E00-0000E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58096</xdr:rowOff>
    </xdr:from>
    <xdr:to>
      <xdr:col>54</xdr:col>
      <xdr:colOff>189865</xdr:colOff>
      <xdr:row>64</xdr:row>
      <xdr:rowOff>71821</xdr:rowOff>
    </xdr:to>
    <xdr:cxnSp macro="">
      <xdr:nvCxnSpPr>
        <xdr:cNvPr id="230" name="直線コネクタ 229">
          <a:extLst>
            <a:ext uri="{FF2B5EF4-FFF2-40B4-BE49-F238E27FC236}">
              <a16:creationId xmlns:a16="http://schemas.microsoft.com/office/drawing/2014/main" id="{00000000-0008-0000-0E00-0000E6000000}"/>
            </a:ext>
          </a:extLst>
        </xdr:cNvPr>
        <xdr:cNvCxnSpPr/>
      </xdr:nvCxnSpPr>
      <xdr:spPr>
        <a:xfrm flipV="1">
          <a:off x="10476865" y="9659296"/>
          <a:ext cx="0" cy="1385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75648</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00000000-0008-0000-0E00-0000E7000000}"/>
            </a:ext>
          </a:extLst>
        </xdr:cNvPr>
        <xdr:cNvSpPr txBox="1"/>
      </xdr:nvSpPr>
      <xdr:spPr>
        <a:xfrm>
          <a:off x="10515600" y="11048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71821</xdr:rowOff>
    </xdr:from>
    <xdr:to>
      <xdr:col>55</xdr:col>
      <xdr:colOff>88900</xdr:colOff>
      <xdr:row>64</xdr:row>
      <xdr:rowOff>71821</xdr:rowOff>
    </xdr:to>
    <xdr:cxnSp macro="">
      <xdr:nvCxnSpPr>
        <xdr:cNvPr id="232" name="直線コネクタ 231">
          <a:extLst>
            <a:ext uri="{FF2B5EF4-FFF2-40B4-BE49-F238E27FC236}">
              <a16:creationId xmlns:a16="http://schemas.microsoft.com/office/drawing/2014/main" id="{00000000-0008-0000-0E00-0000E8000000}"/>
            </a:ext>
          </a:extLst>
        </xdr:cNvPr>
        <xdr:cNvCxnSpPr/>
      </xdr:nvCxnSpPr>
      <xdr:spPr>
        <a:xfrm>
          <a:off x="10388600" y="11044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4773</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00000000-0008-0000-0E00-0000E9000000}"/>
            </a:ext>
          </a:extLst>
        </xdr:cNvPr>
        <xdr:cNvSpPr txBox="1"/>
      </xdr:nvSpPr>
      <xdr:spPr>
        <a:xfrm>
          <a:off x="10515600" y="94345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58096</xdr:rowOff>
    </xdr:from>
    <xdr:to>
      <xdr:col>55</xdr:col>
      <xdr:colOff>88900</xdr:colOff>
      <xdr:row>56</xdr:row>
      <xdr:rowOff>58096</xdr:rowOff>
    </xdr:to>
    <xdr:cxnSp macro="">
      <xdr:nvCxnSpPr>
        <xdr:cNvPr id="234" name="直線コネクタ 233">
          <a:extLst>
            <a:ext uri="{FF2B5EF4-FFF2-40B4-BE49-F238E27FC236}">
              <a16:creationId xmlns:a16="http://schemas.microsoft.com/office/drawing/2014/main" id="{00000000-0008-0000-0E00-0000EA000000}"/>
            </a:ext>
          </a:extLst>
        </xdr:cNvPr>
        <xdr:cNvCxnSpPr/>
      </xdr:nvCxnSpPr>
      <xdr:spPr>
        <a:xfrm>
          <a:off x="10388600" y="9659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75213</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00000000-0008-0000-0E00-0000EB000000}"/>
            </a:ext>
          </a:extLst>
        </xdr:cNvPr>
        <xdr:cNvSpPr txBox="1"/>
      </xdr:nvSpPr>
      <xdr:spPr>
        <a:xfrm>
          <a:off x="10515600" y="107051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96786</xdr:rowOff>
    </xdr:from>
    <xdr:to>
      <xdr:col>55</xdr:col>
      <xdr:colOff>50800</xdr:colOff>
      <xdr:row>63</xdr:row>
      <xdr:rowOff>26936</xdr:rowOff>
    </xdr:to>
    <xdr:sp macro="" textlink="">
      <xdr:nvSpPr>
        <xdr:cNvPr id="236" name="フローチャート: 判断 235">
          <a:extLst>
            <a:ext uri="{FF2B5EF4-FFF2-40B4-BE49-F238E27FC236}">
              <a16:creationId xmlns:a16="http://schemas.microsoft.com/office/drawing/2014/main" id="{00000000-0008-0000-0E00-0000EC000000}"/>
            </a:ext>
          </a:extLst>
        </xdr:cNvPr>
        <xdr:cNvSpPr/>
      </xdr:nvSpPr>
      <xdr:spPr>
        <a:xfrm>
          <a:off x="10426700" y="1072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111844</xdr:rowOff>
    </xdr:from>
    <xdr:to>
      <xdr:col>50</xdr:col>
      <xdr:colOff>165100</xdr:colOff>
      <xdr:row>63</xdr:row>
      <xdr:rowOff>41994</xdr:rowOff>
    </xdr:to>
    <xdr:sp macro="" textlink="">
      <xdr:nvSpPr>
        <xdr:cNvPr id="237" name="フローチャート: 判断 236">
          <a:extLst>
            <a:ext uri="{FF2B5EF4-FFF2-40B4-BE49-F238E27FC236}">
              <a16:creationId xmlns:a16="http://schemas.microsoft.com/office/drawing/2014/main" id="{00000000-0008-0000-0E00-0000ED000000}"/>
            </a:ext>
          </a:extLst>
        </xdr:cNvPr>
        <xdr:cNvSpPr/>
      </xdr:nvSpPr>
      <xdr:spPr>
        <a:xfrm>
          <a:off x="9588500" y="1074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113012</xdr:rowOff>
    </xdr:from>
    <xdr:to>
      <xdr:col>46</xdr:col>
      <xdr:colOff>38100</xdr:colOff>
      <xdr:row>63</xdr:row>
      <xdr:rowOff>43162</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8699500" y="10742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114671</xdr:rowOff>
    </xdr:from>
    <xdr:to>
      <xdr:col>41</xdr:col>
      <xdr:colOff>101600</xdr:colOff>
      <xdr:row>63</xdr:row>
      <xdr:rowOff>44821</xdr:rowOff>
    </xdr:to>
    <xdr:sp macro="" textlink="">
      <xdr:nvSpPr>
        <xdr:cNvPr id="239" name="フローチャート: 判断 238">
          <a:extLst>
            <a:ext uri="{FF2B5EF4-FFF2-40B4-BE49-F238E27FC236}">
              <a16:creationId xmlns:a16="http://schemas.microsoft.com/office/drawing/2014/main" id="{00000000-0008-0000-0E00-0000EF000000}"/>
            </a:ext>
          </a:extLst>
        </xdr:cNvPr>
        <xdr:cNvSpPr/>
      </xdr:nvSpPr>
      <xdr:spPr>
        <a:xfrm>
          <a:off x="7810500" y="1074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120331</xdr:rowOff>
    </xdr:from>
    <xdr:to>
      <xdr:col>36</xdr:col>
      <xdr:colOff>165100</xdr:colOff>
      <xdr:row>63</xdr:row>
      <xdr:rowOff>50481</xdr:rowOff>
    </xdr:to>
    <xdr:sp macro="" textlink="">
      <xdr:nvSpPr>
        <xdr:cNvPr id="240" name="フローチャート: 判断 239">
          <a:extLst>
            <a:ext uri="{FF2B5EF4-FFF2-40B4-BE49-F238E27FC236}">
              <a16:creationId xmlns:a16="http://schemas.microsoft.com/office/drawing/2014/main" id="{00000000-0008-0000-0E00-0000F0000000}"/>
            </a:ext>
          </a:extLst>
        </xdr:cNvPr>
        <xdr:cNvSpPr/>
      </xdr:nvSpPr>
      <xdr:spPr>
        <a:xfrm>
          <a:off x="6921500" y="10750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E00-0000F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74364</xdr:rowOff>
    </xdr:from>
    <xdr:to>
      <xdr:col>55</xdr:col>
      <xdr:colOff>50800</xdr:colOff>
      <xdr:row>62</xdr:row>
      <xdr:rowOff>4514</xdr:rowOff>
    </xdr:to>
    <xdr:sp macro="" textlink="">
      <xdr:nvSpPr>
        <xdr:cNvPr id="246" name="楕円 245">
          <a:extLst>
            <a:ext uri="{FF2B5EF4-FFF2-40B4-BE49-F238E27FC236}">
              <a16:creationId xmlns:a16="http://schemas.microsoft.com/office/drawing/2014/main" id="{00000000-0008-0000-0E00-0000F6000000}"/>
            </a:ext>
          </a:extLst>
        </xdr:cNvPr>
        <xdr:cNvSpPr/>
      </xdr:nvSpPr>
      <xdr:spPr>
        <a:xfrm>
          <a:off x="10426700" y="1053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97241</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00000000-0008-0000-0E00-0000F7000000}"/>
            </a:ext>
          </a:extLst>
        </xdr:cNvPr>
        <xdr:cNvSpPr txBox="1"/>
      </xdr:nvSpPr>
      <xdr:spPr>
        <a:xfrm>
          <a:off x="10515600" y="10384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81893</xdr:rowOff>
    </xdr:from>
    <xdr:to>
      <xdr:col>50</xdr:col>
      <xdr:colOff>165100</xdr:colOff>
      <xdr:row>62</xdr:row>
      <xdr:rowOff>12043</xdr:rowOff>
    </xdr:to>
    <xdr:sp macro="" textlink="">
      <xdr:nvSpPr>
        <xdr:cNvPr id="248" name="楕円 247">
          <a:extLst>
            <a:ext uri="{FF2B5EF4-FFF2-40B4-BE49-F238E27FC236}">
              <a16:creationId xmlns:a16="http://schemas.microsoft.com/office/drawing/2014/main" id="{00000000-0008-0000-0E00-0000F8000000}"/>
            </a:ext>
          </a:extLst>
        </xdr:cNvPr>
        <xdr:cNvSpPr/>
      </xdr:nvSpPr>
      <xdr:spPr>
        <a:xfrm>
          <a:off x="9588500" y="10540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125164</xdr:rowOff>
    </xdr:from>
    <xdr:to>
      <xdr:col>55</xdr:col>
      <xdr:colOff>0</xdr:colOff>
      <xdr:row>61</xdr:row>
      <xdr:rowOff>132693</xdr:rowOff>
    </xdr:to>
    <xdr:cxnSp macro="">
      <xdr:nvCxnSpPr>
        <xdr:cNvPr id="249" name="直線コネクタ 248">
          <a:extLst>
            <a:ext uri="{FF2B5EF4-FFF2-40B4-BE49-F238E27FC236}">
              <a16:creationId xmlns:a16="http://schemas.microsoft.com/office/drawing/2014/main" id="{00000000-0008-0000-0E00-0000F9000000}"/>
            </a:ext>
          </a:extLst>
        </xdr:cNvPr>
        <xdr:cNvCxnSpPr/>
      </xdr:nvCxnSpPr>
      <xdr:spPr>
        <a:xfrm flipV="1">
          <a:off x="9639300" y="10583614"/>
          <a:ext cx="838200" cy="7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89195</xdr:rowOff>
    </xdr:from>
    <xdr:to>
      <xdr:col>46</xdr:col>
      <xdr:colOff>38100</xdr:colOff>
      <xdr:row>62</xdr:row>
      <xdr:rowOff>19345</xdr:rowOff>
    </xdr:to>
    <xdr:sp macro="" textlink="">
      <xdr:nvSpPr>
        <xdr:cNvPr id="250" name="楕円 249">
          <a:extLst>
            <a:ext uri="{FF2B5EF4-FFF2-40B4-BE49-F238E27FC236}">
              <a16:creationId xmlns:a16="http://schemas.microsoft.com/office/drawing/2014/main" id="{00000000-0008-0000-0E00-0000FA000000}"/>
            </a:ext>
          </a:extLst>
        </xdr:cNvPr>
        <xdr:cNvSpPr/>
      </xdr:nvSpPr>
      <xdr:spPr>
        <a:xfrm>
          <a:off x="8699500" y="1054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132693</xdr:rowOff>
    </xdr:from>
    <xdr:to>
      <xdr:col>50</xdr:col>
      <xdr:colOff>114300</xdr:colOff>
      <xdr:row>61</xdr:row>
      <xdr:rowOff>139995</xdr:rowOff>
    </xdr:to>
    <xdr:cxnSp macro="">
      <xdr:nvCxnSpPr>
        <xdr:cNvPr id="251" name="直線コネクタ 250">
          <a:extLst>
            <a:ext uri="{FF2B5EF4-FFF2-40B4-BE49-F238E27FC236}">
              <a16:creationId xmlns:a16="http://schemas.microsoft.com/office/drawing/2014/main" id="{00000000-0008-0000-0E00-0000FB000000}"/>
            </a:ext>
          </a:extLst>
        </xdr:cNvPr>
        <xdr:cNvCxnSpPr/>
      </xdr:nvCxnSpPr>
      <xdr:spPr>
        <a:xfrm flipV="1">
          <a:off x="8750300" y="10591143"/>
          <a:ext cx="889000" cy="7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96173</xdr:rowOff>
    </xdr:from>
    <xdr:to>
      <xdr:col>41</xdr:col>
      <xdr:colOff>101600</xdr:colOff>
      <xdr:row>62</xdr:row>
      <xdr:rowOff>26323</xdr:rowOff>
    </xdr:to>
    <xdr:sp macro="" textlink="">
      <xdr:nvSpPr>
        <xdr:cNvPr id="252" name="楕円 251">
          <a:extLst>
            <a:ext uri="{FF2B5EF4-FFF2-40B4-BE49-F238E27FC236}">
              <a16:creationId xmlns:a16="http://schemas.microsoft.com/office/drawing/2014/main" id="{00000000-0008-0000-0E00-0000FC000000}"/>
            </a:ext>
          </a:extLst>
        </xdr:cNvPr>
        <xdr:cNvSpPr/>
      </xdr:nvSpPr>
      <xdr:spPr>
        <a:xfrm>
          <a:off x="7810500" y="10554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139995</xdr:rowOff>
    </xdr:from>
    <xdr:to>
      <xdr:col>45</xdr:col>
      <xdr:colOff>177800</xdr:colOff>
      <xdr:row>61</xdr:row>
      <xdr:rowOff>146973</xdr:rowOff>
    </xdr:to>
    <xdr:cxnSp macro="">
      <xdr:nvCxnSpPr>
        <xdr:cNvPr id="253" name="直線コネクタ 252">
          <a:extLst>
            <a:ext uri="{FF2B5EF4-FFF2-40B4-BE49-F238E27FC236}">
              <a16:creationId xmlns:a16="http://schemas.microsoft.com/office/drawing/2014/main" id="{00000000-0008-0000-0E00-0000FD000000}"/>
            </a:ext>
          </a:extLst>
        </xdr:cNvPr>
        <xdr:cNvCxnSpPr/>
      </xdr:nvCxnSpPr>
      <xdr:spPr>
        <a:xfrm flipV="1">
          <a:off x="7861300" y="10598445"/>
          <a:ext cx="889000" cy="6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102276</xdr:rowOff>
    </xdr:from>
    <xdr:to>
      <xdr:col>36</xdr:col>
      <xdr:colOff>165100</xdr:colOff>
      <xdr:row>62</xdr:row>
      <xdr:rowOff>32426</xdr:rowOff>
    </xdr:to>
    <xdr:sp macro="" textlink="">
      <xdr:nvSpPr>
        <xdr:cNvPr id="254" name="楕円 253">
          <a:extLst>
            <a:ext uri="{FF2B5EF4-FFF2-40B4-BE49-F238E27FC236}">
              <a16:creationId xmlns:a16="http://schemas.microsoft.com/office/drawing/2014/main" id="{00000000-0008-0000-0E00-0000FE000000}"/>
            </a:ext>
          </a:extLst>
        </xdr:cNvPr>
        <xdr:cNvSpPr/>
      </xdr:nvSpPr>
      <xdr:spPr>
        <a:xfrm>
          <a:off x="6921500" y="10560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146973</xdr:rowOff>
    </xdr:from>
    <xdr:to>
      <xdr:col>41</xdr:col>
      <xdr:colOff>50800</xdr:colOff>
      <xdr:row>61</xdr:row>
      <xdr:rowOff>153076</xdr:rowOff>
    </xdr:to>
    <xdr:cxnSp macro="">
      <xdr:nvCxnSpPr>
        <xdr:cNvPr id="255" name="直線コネクタ 254">
          <a:extLst>
            <a:ext uri="{FF2B5EF4-FFF2-40B4-BE49-F238E27FC236}">
              <a16:creationId xmlns:a16="http://schemas.microsoft.com/office/drawing/2014/main" id="{00000000-0008-0000-0E00-0000FF000000}"/>
            </a:ext>
          </a:extLst>
        </xdr:cNvPr>
        <xdr:cNvCxnSpPr/>
      </xdr:nvCxnSpPr>
      <xdr:spPr>
        <a:xfrm flipV="1">
          <a:off x="6972300" y="10605423"/>
          <a:ext cx="889000" cy="6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33121</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00000000-0008-0000-0E00-000000010000}"/>
            </a:ext>
          </a:extLst>
        </xdr:cNvPr>
        <xdr:cNvSpPr txBox="1"/>
      </xdr:nvSpPr>
      <xdr:spPr>
        <a:xfrm>
          <a:off x="9327095" y="10834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34289</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8450795" y="10835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35948</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7561795" y="10837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41608</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6672795" y="10842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28570</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9327095" y="10315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35872</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8450795" y="10322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42850</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00000000-0008-0000-0E00-000006010000}"/>
            </a:ext>
          </a:extLst>
        </xdr:cNvPr>
        <xdr:cNvSpPr txBox="1"/>
      </xdr:nvSpPr>
      <xdr:spPr>
        <a:xfrm>
          <a:off x="7561795" y="10329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48953</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00000000-0008-0000-0E00-000007010000}"/>
            </a:ext>
          </a:extLst>
        </xdr:cNvPr>
        <xdr:cNvSpPr txBox="1"/>
      </xdr:nvSpPr>
      <xdr:spPr>
        <a:xfrm>
          <a:off x="6672795" y="10335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E00-00000F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00000000-0008-0000-0E00-000010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0000000-0008-0000-0E00-000011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00000000-0008-0000-0E00-000012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5" name="直線コネクタ 274">
          <a:extLst>
            <a:ext uri="{FF2B5EF4-FFF2-40B4-BE49-F238E27FC236}">
              <a16:creationId xmlns:a16="http://schemas.microsoft.com/office/drawing/2014/main" id="{00000000-0008-0000-0E00-00001301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6" name="テキスト ボックス 275">
          <a:extLst>
            <a:ext uri="{FF2B5EF4-FFF2-40B4-BE49-F238E27FC236}">
              <a16:creationId xmlns:a16="http://schemas.microsoft.com/office/drawing/2014/main" id="{00000000-0008-0000-0E00-000014010000}"/>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7" name="直線コネクタ 276">
          <a:extLst>
            <a:ext uri="{FF2B5EF4-FFF2-40B4-BE49-F238E27FC236}">
              <a16:creationId xmlns:a16="http://schemas.microsoft.com/office/drawing/2014/main" id="{00000000-0008-0000-0E00-00001501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8" name="テキスト ボックス 277">
          <a:extLst>
            <a:ext uri="{FF2B5EF4-FFF2-40B4-BE49-F238E27FC236}">
              <a16:creationId xmlns:a16="http://schemas.microsoft.com/office/drawing/2014/main" id="{00000000-0008-0000-0E00-00001601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9" name="直線コネクタ 278">
          <a:extLst>
            <a:ext uri="{FF2B5EF4-FFF2-40B4-BE49-F238E27FC236}">
              <a16:creationId xmlns:a16="http://schemas.microsoft.com/office/drawing/2014/main" id="{00000000-0008-0000-0E00-00001701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0" name="テキスト ボックス 279">
          <a:extLst>
            <a:ext uri="{FF2B5EF4-FFF2-40B4-BE49-F238E27FC236}">
              <a16:creationId xmlns:a16="http://schemas.microsoft.com/office/drawing/2014/main" id="{00000000-0008-0000-0E00-00001801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1" name="直線コネクタ 280">
          <a:extLst>
            <a:ext uri="{FF2B5EF4-FFF2-40B4-BE49-F238E27FC236}">
              <a16:creationId xmlns:a16="http://schemas.microsoft.com/office/drawing/2014/main" id="{00000000-0008-0000-0E00-00001901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2" name="テキスト ボックス 281">
          <a:extLst>
            <a:ext uri="{FF2B5EF4-FFF2-40B4-BE49-F238E27FC236}">
              <a16:creationId xmlns:a16="http://schemas.microsoft.com/office/drawing/2014/main" id="{00000000-0008-0000-0E00-00001A01000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00000000-0008-0000-0E00-00001B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a:extLst>
            <a:ext uri="{FF2B5EF4-FFF2-40B4-BE49-F238E27FC236}">
              <a16:creationId xmlns:a16="http://schemas.microsoft.com/office/drawing/2014/main" id="{00000000-0008-0000-0E00-00001C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00000000-0008-0000-0E00-00001D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111252</xdr:rowOff>
    </xdr:from>
    <xdr:to>
      <xdr:col>24</xdr:col>
      <xdr:colOff>62865</xdr:colOff>
      <xdr:row>86</xdr:row>
      <xdr:rowOff>38100</xdr:rowOff>
    </xdr:to>
    <xdr:cxnSp macro="">
      <xdr:nvCxnSpPr>
        <xdr:cNvPr id="286" name="直線コネクタ 285">
          <a:extLst>
            <a:ext uri="{FF2B5EF4-FFF2-40B4-BE49-F238E27FC236}">
              <a16:creationId xmlns:a16="http://schemas.microsoft.com/office/drawing/2014/main" id="{00000000-0008-0000-0E00-00001E010000}"/>
            </a:ext>
          </a:extLst>
        </xdr:cNvPr>
        <xdr:cNvCxnSpPr/>
      </xdr:nvCxnSpPr>
      <xdr:spPr>
        <a:xfrm flipV="1">
          <a:off x="4634865" y="13484352"/>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7" name="【公営住宅】&#10;有形固定資産減価償却率最小値テキスト">
          <a:extLst>
            <a:ext uri="{FF2B5EF4-FFF2-40B4-BE49-F238E27FC236}">
              <a16:creationId xmlns:a16="http://schemas.microsoft.com/office/drawing/2014/main" id="{00000000-0008-0000-0E00-00001F010000}"/>
            </a:ext>
          </a:extLst>
        </xdr:cNvPr>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8" name="直線コネクタ 287">
          <a:extLst>
            <a:ext uri="{FF2B5EF4-FFF2-40B4-BE49-F238E27FC236}">
              <a16:creationId xmlns:a16="http://schemas.microsoft.com/office/drawing/2014/main" id="{00000000-0008-0000-0E00-000020010000}"/>
            </a:ext>
          </a:extLst>
        </xdr:cNvPr>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57929</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00000000-0008-0000-0E00-000021010000}"/>
            </a:ext>
          </a:extLst>
        </xdr:cNvPr>
        <xdr:cNvSpPr txBox="1"/>
      </xdr:nvSpPr>
      <xdr:spPr>
        <a:xfrm>
          <a:off x="4673600" y="13259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111252</xdr:rowOff>
    </xdr:from>
    <xdr:to>
      <xdr:col>24</xdr:col>
      <xdr:colOff>152400</xdr:colOff>
      <xdr:row>78</xdr:row>
      <xdr:rowOff>111252</xdr:rowOff>
    </xdr:to>
    <xdr:cxnSp macro="">
      <xdr:nvCxnSpPr>
        <xdr:cNvPr id="290" name="直線コネクタ 289">
          <a:extLst>
            <a:ext uri="{FF2B5EF4-FFF2-40B4-BE49-F238E27FC236}">
              <a16:creationId xmlns:a16="http://schemas.microsoft.com/office/drawing/2014/main" id="{00000000-0008-0000-0E00-000022010000}"/>
            </a:ext>
          </a:extLst>
        </xdr:cNvPr>
        <xdr:cNvCxnSpPr/>
      </xdr:nvCxnSpPr>
      <xdr:spPr>
        <a:xfrm>
          <a:off x="4546600" y="1348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6875</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00000000-0008-0000-0E00-000023010000}"/>
            </a:ext>
          </a:extLst>
        </xdr:cNvPr>
        <xdr:cNvSpPr txBox="1"/>
      </xdr:nvSpPr>
      <xdr:spPr>
        <a:xfrm>
          <a:off x="4673600" y="140657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28448</xdr:rowOff>
    </xdr:from>
    <xdr:to>
      <xdr:col>24</xdr:col>
      <xdr:colOff>114300</xdr:colOff>
      <xdr:row>82</xdr:row>
      <xdr:rowOff>130048</xdr:rowOff>
    </xdr:to>
    <xdr:sp macro="" textlink="">
      <xdr:nvSpPr>
        <xdr:cNvPr id="292" name="フローチャート: 判断 291">
          <a:extLst>
            <a:ext uri="{FF2B5EF4-FFF2-40B4-BE49-F238E27FC236}">
              <a16:creationId xmlns:a16="http://schemas.microsoft.com/office/drawing/2014/main" id="{00000000-0008-0000-0E00-000024010000}"/>
            </a:ext>
          </a:extLst>
        </xdr:cNvPr>
        <xdr:cNvSpPr/>
      </xdr:nvSpPr>
      <xdr:spPr>
        <a:xfrm>
          <a:off x="4584700" y="1408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154178</xdr:rowOff>
    </xdr:from>
    <xdr:to>
      <xdr:col>20</xdr:col>
      <xdr:colOff>38100</xdr:colOff>
      <xdr:row>82</xdr:row>
      <xdr:rowOff>84328</xdr:rowOff>
    </xdr:to>
    <xdr:sp macro="" textlink="">
      <xdr:nvSpPr>
        <xdr:cNvPr id="293" name="フローチャート: 判断 292">
          <a:extLst>
            <a:ext uri="{FF2B5EF4-FFF2-40B4-BE49-F238E27FC236}">
              <a16:creationId xmlns:a16="http://schemas.microsoft.com/office/drawing/2014/main" id="{00000000-0008-0000-0E00-000025010000}"/>
            </a:ext>
          </a:extLst>
        </xdr:cNvPr>
        <xdr:cNvSpPr/>
      </xdr:nvSpPr>
      <xdr:spPr>
        <a:xfrm>
          <a:off x="3746500" y="1404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126746</xdr:rowOff>
    </xdr:from>
    <xdr:to>
      <xdr:col>15</xdr:col>
      <xdr:colOff>101600</xdr:colOff>
      <xdr:row>82</xdr:row>
      <xdr:rowOff>56896</xdr:rowOff>
    </xdr:to>
    <xdr:sp macro="" textlink="">
      <xdr:nvSpPr>
        <xdr:cNvPr id="294" name="フローチャート: 判断 293">
          <a:extLst>
            <a:ext uri="{FF2B5EF4-FFF2-40B4-BE49-F238E27FC236}">
              <a16:creationId xmlns:a16="http://schemas.microsoft.com/office/drawing/2014/main" id="{00000000-0008-0000-0E00-000026010000}"/>
            </a:ext>
          </a:extLst>
        </xdr:cNvPr>
        <xdr:cNvSpPr/>
      </xdr:nvSpPr>
      <xdr:spPr>
        <a:xfrm>
          <a:off x="2857500" y="1401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74168</xdr:rowOff>
    </xdr:from>
    <xdr:to>
      <xdr:col>10</xdr:col>
      <xdr:colOff>165100</xdr:colOff>
      <xdr:row>82</xdr:row>
      <xdr:rowOff>4318</xdr:rowOff>
    </xdr:to>
    <xdr:sp macro="" textlink="">
      <xdr:nvSpPr>
        <xdr:cNvPr id="295" name="フローチャート: 判断 294">
          <a:extLst>
            <a:ext uri="{FF2B5EF4-FFF2-40B4-BE49-F238E27FC236}">
              <a16:creationId xmlns:a16="http://schemas.microsoft.com/office/drawing/2014/main" id="{00000000-0008-0000-0E00-000027010000}"/>
            </a:ext>
          </a:extLst>
        </xdr:cNvPr>
        <xdr:cNvSpPr/>
      </xdr:nvSpPr>
      <xdr:spPr>
        <a:xfrm>
          <a:off x="1968500" y="1396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28448</xdr:rowOff>
    </xdr:from>
    <xdr:to>
      <xdr:col>6</xdr:col>
      <xdr:colOff>38100</xdr:colOff>
      <xdr:row>81</xdr:row>
      <xdr:rowOff>130048</xdr:rowOff>
    </xdr:to>
    <xdr:sp macro="" textlink="">
      <xdr:nvSpPr>
        <xdr:cNvPr id="296" name="フローチャート: 判断 295">
          <a:extLst>
            <a:ext uri="{FF2B5EF4-FFF2-40B4-BE49-F238E27FC236}">
              <a16:creationId xmlns:a16="http://schemas.microsoft.com/office/drawing/2014/main" id="{00000000-0008-0000-0E00-000028010000}"/>
            </a:ext>
          </a:extLst>
        </xdr:cNvPr>
        <xdr:cNvSpPr/>
      </xdr:nvSpPr>
      <xdr:spPr>
        <a:xfrm>
          <a:off x="1079500" y="1391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E00-000029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E00-00002A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E00-00002B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E00-00002C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142748</xdr:rowOff>
    </xdr:from>
    <xdr:to>
      <xdr:col>24</xdr:col>
      <xdr:colOff>114300</xdr:colOff>
      <xdr:row>82</xdr:row>
      <xdr:rowOff>72898</xdr:rowOff>
    </xdr:to>
    <xdr:sp macro="" textlink="">
      <xdr:nvSpPr>
        <xdr:cNvPr id="302" name="楕円 301">
          <a:extLst>
            <a:ext uri="{FF2B5EF4-FFF2-40B4-BE49-F238E27FC236}">
              <a16:creationId xmlns:a16="http://schemas.microsoft.com/office/drawing/2014/main" id="{00000000-0008-0000-0E00-00002E010000}"/>
            </a:ext>
          </a:extLst>
        </xdr:cNvPr>
        <xdr:cNvSpPr/>
      </xdr:nvSpPr>
      <xdr:spPr>
        <a:xfrm>
          <a:off x="4584700" y="1403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165625</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00000000-0008-0000-0E00-00002F010000}"/>
            </a:ext>
          </a:extLst>
        </xdr:cNvPr>
        <xdr:cNvSpPr txBox="1"/>
      </xdr:nvSpPr>
      <xdr:spPr>
        <a:xfrm>
          <a:off x="4673600" y="13881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101600</xdr:rowOff>
    </xdr:from>
    <xdr:to>
      <xdr:col>20</xdr:col>
      <xdr:colOff>38100</xdr:colOff>
      <xdr:row>82</xdr:row>
      <xdr:rowOff>31750</xdr:rowOff>
    </xdr:to>
    <xdr:sp macro="" textlink="">
      <xdr:nvSpPr>
        <xdr:cNvPr id="304" name="楕円 303">
          <a:extLst>
            <a:ext uri="{FF2B5EF4-FFF2-40B4-BE49-F238E27FC236}">
              <a16:creationId xmlns:a16="http://schemas.microsoft.com/office/drawing/2014/main" id="{00000000-0008-0000-0E00-000030010000}"/>
            </a:ext>
          </a:extLst>
        </xdr:cNvPr>
        <xdr:cNvSpPr/>
      </xdr:nvSpPr>
      <xdr:spPr>
        <a:xfrm>
          <a:off x="3746500" y="1398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152400</xdr:rowOff>
    </xdr:from>
    <xdr:to>
      <xdr:col>24</xdr:col>
      <xdr:colOff>63500</xdr:colOff>
      <xdr:row>82</xdr:row>
      <xdr:rowOff>22098</xdr:rowOff>
    </xdr:to>
    <xdr:cxnSp macro="">
      <xdr:nvCxnSpPr>
        <xdr:cNvPr id="305" name="直線コネクタ 304">
          <a:extLst>
            <a:ext uri="{FF2B5EF4-FFF2-40B4-BE49-F238E27FC236}">
              <a16:creationId xmlns:a16="http://schemas.microsoft.com/office/drawing/2014/main" id="{00000000-0008-0000-0E00-000031010000}"/>
            </a:ext>
          </a:extLst>
        </xdr:cNvPr>
        <xdr:cNvCxnSpPr/>
      </xdr:nvCxnSpPr>
      <xdr:spPr>
        <a:xfrm>
          <a:off x="3797300" y="1403985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55880</xdr:rowOff>
    </xdr:from>
    <xdr:to>
      <xdr:col>15</xdr:col>
      <xdr:colOff>101600</xdr:colOff>
      <xdr:row>81</xdr:row>
      <xdr:rowOff>157480</xdr:rowOff>
    </xdr:to>
    <xdr:sp macro="" textlink="">
      <xdr:nvSpPr>
        <xdr:cNvPr id="306" name="楕円 305">
          <a:extLst>
            <a:ext uri="{FF2B5EF4-FFF2-40B4-BE49-F238E27FC236}">
              <a16:creationId xmlns:a16="http://schemas.microsoft.com/office/drawing/2014/main" id="{00000000-0008-0000-0E00-000032010000}"/>
            </a:ext>
          </a:extLst>
        </xdr:cNvPr>
        <xdr:cNvSpPr/>
      </xdr:nvSpPr>
      <xdr:spPr>
        <a:xfrm>
          <a:off x="2857500" y="1394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106680</xdr:rowOff>
    </xdr:from>
    <xdr:to>
      <xdr:col>19</xdr:col>
      <xdr:colOff>177800</xdr:colOff>
      <xdr:row>81</xdr:row>
      <xdr:rowOff>152400</xdr:rowOff>
    </xdr:to>
    <xdr:cxnSp macro="">
      <xdr:nvCxnSpPr>
        <xdr:cNvPr id="307" name="直線コネクタ 306">
          <a:extLst>
            <a:ext uri="{FF2B5EF4-FFF2-40B4-BE49-F238E27FC236}">
              <a16:creationId xmlns:a16="http://schemas.microsoft.com/office/drawing/2014/main" id="{00000000-0008-0000-0E00-000033010000}"/>
            </a:ext>
          </a:extLst>
        </xdr:cNvPr>
        <xdr:cNvCxnSpPr/>
      </xdr:nvCxnSpPr>
      <xdr:spPr>
        <a:xfrm>
          <a:off x="2908300" y="1399413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7874</xdr:rowOff>
    </xdr:from>
    <xdr:to>
      <xdr:col>10</xdr:col>
      <xdr:colOff>165100</xdr:colOff>
      <xdr:row>81</xdr:row>
      <xdr:rowOff>109474</xdr:rowOff>
    </xdr:to>
    <xdr:sp macro="" textlink="">
      <xdr:nvSpPr>
        <xdr:cNvPr id="308" name="楕円 307">
          <a:extLst>
            <a:ext uri="{FF2B5EF4-FFF2-40B4-BE49-F238E27FC236}">
              <a16:creationId xmlns:a16="http://schemas.microsoft.com/office/drawing/2014/main" id="{00000000-0008-0000-0E00-000034010000}"/>
            </a:ext>
          </a:extLst>
        </xdr:cNvPr>
        <xdr:cNvSpPr/>
      </xdr:nvSpPr>
      <xdr:spPr>
        <a:xfrm>
          <a:off x="1968500" y="1389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58674</xdr:rowOff>
    </xdr:from>
    <xdr:to>
      <xdr:col>15</xdr:col>
      <xdr:colOff>50800</xdr:colOff>
      <xdr:row>81</xdr:row>
      <xdr:rowOff>106680</xdr:rowOff>
    </xdr:to>
    <xdr:cxnSp macro="">
      <xdr:nvCxnSpPr>
        <xdr:cNvPr id="309" name="直線コネクタ 308">
          <a:extLst>
            <a:ext uri="{FF2B5EF4-FFF2-40B4-BE49-F238E27FC236}">
              <a16:creationId xmlns:a16="http://schemas.microsoft.com/office/drawing/2014/main" id="{00000000-0008-0000-0E00-000035010000}"/>
            </a:ext>
          </a:extLst>
        </xdr:cNvPr>
        <xdr:cNvCxnSpPr/>
      </xdr:nvCxnSpPr>
      <xdr:spPr>
        <a:xfrm>
          <a:off x="2019300" y="13946124"/>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133604</xdr:rowOff>
    </xdr:from>
    <xdr:to>
      <xdr:col>6</xdr:col>
      <xdr:colOff>38100</xdr:colOff>
      <xdr:row>81</xdr:row>
      <xdr:rowOff>63754</xdr:rowOff>
    </xdr:to>
    <xdr:sp macro="" textlink="">
      <xdr:nvSpPr>
        <xdr:cNvPr id="310" name="楕円 309">
          <a:extLst>
            <a:ext uri="{FF2B5EF4-FFF2-40B4-BE49-F238E27FC236}">
              <a16:creationId xmlns:a16="http://schemas.microsoft.com/office/drawing/2014/main" id="{00000000-0008-0000-0E00-000036010000}"/>
            </a:ext>
          </a:extLst>
        </xdr:cNvPr>
        <xdr:cNvSpPr/>
      </xdr:nvSpPr>
      <xdr:spPr>
        <a:xfrm>
          <a:off x="1079500" y="1384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12954</xdr:rowOff>
    </xdr:from>
    <xdr:to>
      <xdr:col>10</xdr:col>
      <xdr:colOff>114300</xdr:colOff>
      <xdr:row>81</xdr:row>
      <xdr:rowOff>58674</xdr:rowOff>
    </xdr:to>
    <xdr:cxnSp macro="">
      <xdr:nvCxnSpPr>
        <xdr:cNvPr id="311" name="直線コネクタ 310">
          <a:extLst>
            <a:ext uri="{FF2B5EF4-FFF2-40B4-BE49-F238E27FC236}">
              <a16:creationId xmlns:a16="http://schemas.microsoft.com/office/drawing/2014/main" id="{00000000-0008-0000-0E00-000037010000}"/>
            </a:ext>
          </a:extLst>
        </xdr:cNvPr>
        <xdr:cNvCxnSpPr/>
      </xdr:nvCxnSpPr>
      <xdr:spPr>
        <a:xfrm>
          <a:off x="1130300" y="1390040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75455</xdr:rowOff>
    </xdr:from>
    <xdr:ext cx="405111" cy="259045"/>
    <xdr:sp macro="" textlink="">
      <xdr:nvSpPr>
        <xdr:cNvPr id="312" name="n_1aveValue【公営住宅】&#10;有形固定資産減価償却率">
          <a:extLst>
            <a:ext uri="{FF2B5EF4-FFF2-40B4-BE49-F238E27FC236}">
              <a16:creationId xmlns:a16="http://schemas.microsoft.com/office/drawing/2014/main" id="{00000000-0008-0000-0E00-000038010000}"/>
            </a:ext>
          </a:extLst>
        </xdr:cNvPr>
        <xdr:cNvSpPr txBox="1"/>
      </xdr:nvSpPr>
      <xdr:spPr>
        <a:xfrm>
          <a:off x="3582044" y="14134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48023</xdr:rowOff>
    </xdr:from>
    <xdr:ext cx="405111" cy="259045"/>
    <xdr:sp macro="" textlink="">
      <xdr:nvSpPr>
        <xdr:cNvPr id="313" name="n_2aveValue【公営住宅】&#10;有形固定資産減価償却率">
          <a:extLst>
            <a:ext uri="{FF2B5EF4-FFF2-40B4-BE49-F238E27FC236}">
              <a16:creationId xmlns:a16="http://schemas.microsoft.com/office/drawing/2014/main" id="{00000000-0008-0000-0E00-000039010000}"/>
            </a:ext>
          </a:extLst>
        </xdr:cNvPr>
        <xdr:cNvSpPr txBox="1"/>
      </xdr:nvSpPr>
      <xdr:spPr>
        <a:xfrm>
          <a:off x="2705744" y="14106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166895</xdr:rowOff>
    </xdr:from>
    <xdr:ext cx="405111" cy="259045"/>
    <xdr:sp macro="" textlink="">
      <xdr:nvSpPr>
        <xdr:cNvPr id="314" name="n_3aveValue【公営住宅】&#10;有形固定資産減価償却率">
          <a:extLst>
            <a:ext uri="{FF2B5EF4-FFF2-40B4-BE49-F238E27FC236}">
              <a16:creationId xmlns:a16="http://schemas.microsoft.com/office/drawing/2014/main" id="{00000000-0008-0000-0E00-00003A010000}"/>
            </a:ext>
          </a:extLst>
        </xdr:cNvPr>
        <xdr:cNvSpPr txBox="1"/>
      </xdr:nvSpPr>
      <xdr:spPr>
        <a:xfrm>
          <a:off x="1816744" y="14054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121175</xdr:rowOff>
    </xdr:from>
    <xdr:ext cx="405111" cy="259045"/>
    <xdr:sp macro="" textlink="">
      <xdr:nvSpPr>
        <xdr:cNvPr id="315" name="n_4aveValue【公営住宅】&#10;有形固定資産減価償却率">
          <a:extLst>
            <a:ext uri="{FF2B5EF4-FFF2-40B4-BE49-F238E27FC236}">
              <a16:creationId xmlns:a16="http://schemas.microsoft.com/office/drawing/2014/main" id="{00000000-0008-0000-0E00-00003B010000}"/>
            </a:ext>
          </a:extLst>
        </xdr:cNvPr>
        <xdr:cNvSpPr txBox="1"/>
      </xdr:nvSpPr>
      <xdr:spPr>
        <a:xfrm>
          <a:off x="927744" y="14008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48277</xdr:rowOff>
    </xdr:from>
    <xdr:ext cx="405111" cy="259045"/>
    <xdr:sp macro="" textlink="">
      <xdr:nvSpPr>
        <xdr:cNvPr id="316" name="n_1mainValue【公営住宅】&#10;有形固定資産減価償却率">
          <a:extLst>
            <a:ext uri="{FF2B5EF4-FFF2-40B4-BE49-F238E27FC236}">
              <a16:creationId xmlns:a16="http://schemas.microsoft.com/office/drawing/2014/main" id="{00000000-0008-0000-0E00-00003C010000}"/>
            </a:ext>
          </a:extLst>
        </xdr:cNvPr>
        <xdr:cNvSpPr txBox="1"/>
      </xdr:nvSpPr>
      <xdr:spPr>
        <a:xfrm>
          <a:off x="3582044" y="1376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2557</xdr:rowOff>
    </xdr:from>
    <xdr:ext cx="405111" cy="259045"/>
    <xdr:sp macro="" textlink="">
      <xdr:nvSpPr>
        <xdr:cNvPr id="317" name="n_2mainValue【公営住宅】&#10;有形固定資産減価償却率">
          <a:extLst>
            <a:ext uri="{FF2B5EF4-FFF2-40B4-BE49-F238E27FC236}">
              <a16:creationId xmlns:a16="http://schemas.microsoft.com/office/drawing/2014/main" id="{00000000-0008-0000-0E00-00003D010000}"/>
            </a:ext>
          </a:extLst>
        </xdr:cNvPr>
        <xdr:cNvSpPr txBox="1"/>
      </xdr:nvSpPr>
      <xdr:spPr>
        <a:xfrm>
          <a:off x="27057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126001</xdr:rowOff>
    </xdr:from>
    <xdr:ext cx="405111" cy="259045"/>
    <xdr:sp macro="" textlink="">
      <xdr:nvSpPr>
        <xdr:cNvPr id="318" name="n_3mainValue【公営住宅】&#10;有形固定資産減価償却率">
          <a:extLst>
            <a:ext uri="{FF2B5EF4-FFF2-40B4-BE49-F238E27FC236}">
              <a16:creationId xmlns:a16="http://schemas.microsoft.com/office/drawing/2014/main" id="{00000000-0008-0000-0E00-00003E010000}"/>
            </a:ext>
          </a:extLst>
        </xdr:cNvPr>
        <xdr:cNvSpPr txBox="1"/>
      </xdr:nvSpPr>
      <xdr:spPr>
        <a:xfrm>
          <a:off x="1816744" y="13670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80281</xdr:rowOff>
    </xdr:from>
    <xdr:ext cx="405111" cy="259045"/>
    <xdr:sp macro="" textlink="">
      <xdr:nvSpPr>
        <xdr:cNvPr id="319" name="n_4mainValue【公営住宅】&#10;有形固定資産減価償却率">
          <a:extLst>
            <a:ext uri="{FF2B5EF4-FFF2-40B4-BE49-F238E27FC236}">
              <a16:creationId xmlns:a16="http://schemas.microsoft.com/office/drawing/2014/main" id="{00000000-0008-0000-0E00-00003F010000}"/>
            </a:ext>
          </a:extLst>
        </xdr:cNvPr>
        <xdr:cNvSpPr txBox="1"/>
      </xdr:nvSpPr>
      <xdr:spPr>
        <a:xfrm>
          <a:off x="927744" y="13624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00000000-0008-0000-0E00-000040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00000000-0008-0000-0E00-000041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00000000-0008-0000-0E00-000042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00000000-0008-0000-0E00-000048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00000000-0008-0000-0E00-000049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a:extLst>
            <a:ext uri="{FF2B5EF4-FFF2-40B4-BE49-F238E27FC236}">
              <a16:creationId xmlns:a16="http://schemas.microsoft.com/office/drawing/2014/main" id="{00000000-0008-0000-0E00-00004A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a:extLst>
            <a:ext uri="{FF2B5EF4-FFF2-40B4-BE49-F238E27FC236}">
              <a16:creationId xmlns:a16="http://schemas.microsoft.com/office/drawing/2014/main" id="{00000000-0008-0000-0E00-00004B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a:extLst>
            <a:ext uri="{FF2B5EF4-FFF2-40B4-BE49-F238E27FC236}">
              <a16:creationId xmlns:a16="http://schemas.microsoft.com/office/drawing/2014/main" id="{00000000-0008-0000-0E00-00004C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a:extLst>
            <a:ext uri="{FF2B5EF4-FFF2-40B4-BE49-F238E27FC236}">
              <a16:creationId xmlns:a16="http://schemas.microsoft.com/office/drawing/2014/main" id="{00000000-0008-0000-0E00-00004D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a:extLst>
            <a:ext uri="{FF2B5EF4-FFF2-40B4-BE49-F238E27FC236}">
              <a16:creationId xmlns:a16="http://schemas.microsoft.com/office/drawing/2014/main" id="{00000000-0008-0000-0E00-00004E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a:extLst>
            <a:ext uri="{FF2B5EF4-FFF2-40B4-BE49-F238E27FC236}">
              <a16:creationId xmlns:a16="http://schemas.microsoft.com/office/drawing/2014/main" id="{00000000-0008-0000-0E00-00004F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a:extLst>
            <a:ext uri="{FF2B5EF4-FFF2-40B4-BE49-F238E27FC236}">
              <a16:creationId xmlns:a16="http://schemas.microsoft.com/office/drawing/2014/main" id="{00000000-0008-0000-0E00-000050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a:extLst>
            <a:ext uri="{FF2B5EF4-FFF2-40B4-BE49-F238E27FC236}">
              <a16:creationId xmlns:a16="http://schemas.microsoft.com/office/drawing/2014/main" id="{00000000-0008-0000-0E00-000051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a:extLst>
            <a:ext uri="{FF2B5EF4-FFF2-40B4-BE49-F238E27FC236}">
              <a16:creationId xmlns:a16="http://schemas.microsoft.com/office/drawing/2014/main" id="{00000000-0008-0000-0E00-000052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a:extLst>
            <a:ext uri="{FF2B5EF4-FFF2-40B4-BE49-F238E27FC236}">
              <a16:creationId xmlns:a16="http://schemas.microsoft.com/office/drawing/2014/main" id="{00000000-0008-0000-0E00-000053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00000000-0008-0000-0E00-000054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a:extLst>
            <a:ext uri="{FF2B5EF4-FFF2-40B4-BE49-F238E27FC236}">
              <a16:creationId xmlns:a16="http://schemas.microsoft.com/office/drawing/2014/main" id="{00000000-0008-0000-0E00-000055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a:extLst>
            <a:ext uri="{FF2B5EF4-FFF2-40B4-BE49-F238E27FC236}">
              <a16:creationId xmlns:a16="http://schemas.microsoft.com/office/drawing/2014/main" id="{00000000-0008-0000-0E00-000056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66294</xdr:rowOff>
    </xdr:from>
    <xdr:to>
      <xdr:col>54</xdr:col>
      <xdr:colOff>189865</xdr:colOff>
      <xdr:row>86</xdr:row>
      <xdr:rowOff>108965</xdr:rowOff>
    </xdr:to>
    <xdr:cxnSp macro="">
      <xdr:nvCxnSpPr>
        <xdr:cNvPr id="343" name="直線コネクタ 342">
          <a:extLst>
            <a:ext uri="{FF2B5EF4-FFF2-40B4-BE49-F238E27FC236}">
              <a16:creationId xmlns:a16="http://schemas.microsoft.com/office/drawing/2014/main" id="{00000000-0008-0000-0E00-000057010000}"/>
            </a:ext>
          </a:extLst>
        </xdr:cNvPr>
        <xdr:cNvCxnSpPr/>
      </xdr:nvCxnSpPr>
      <xdr:spPr>
        <a:xfrm flipV="1">
          <a:off x="10476865" y="13439394"/>
          <a:ext cx="0" cy="1414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344" name="【公営住宅】&#10;一人当たり面積最小値テキスト">
          <a:extLst>
            <a:ext uri="{FF2B5EF4-FFF2-40B4-BE49-F238E27FC236}">
              <a16:creationId xmlns:a16="http://schemas.microsoft.com/office/drawing/2014/main" id="{00000000-0008-0000-0E00-000058010000}"/>
            </a:ext>
          </a:extLst>
        </xdr:cNvPr>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345" name="直線コネクタ 344">
          <a:extLst>
            <a:ext uri="{FF2B5EF4-FFF2-40B4-BE49-F238E27FC236}">
              <a16:creationId xmlns:a16="http://schemas.microsoft.com/office/drawing/2014/main" id="{00000000-0008-0000-0E00-000059010000}"/>
            </a:ext>
          </a:extLst>
        </xdr:cNvPr>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12971</xdr:rowOff>
    </xdr:from>
    <xdr:ext cx="469744" cy="259045"/>
    <xdr:sp macro="" textlink="">
      <xdr:nvSpPr>
        <xdr:cNvPr id="346" name="【公営住宅】&#10;一人当たり面積最大値テキスト">
          <a:extLst>
            <a:ext uri="{FF2B5EF4-FFF2-40B4-BE49-F238E27FC236}">
              <a16:creationId xmlns:a16="http://schemas.microsoft.com/office/drawing/2014/main" id="{00000000-0008-0000-0E00-00005A010000}"/>
            </a:ext>
          </a:extLst>
        </xdr:cNvPr>
        <xdr:cNvSpPr txBox="1"/>
      </xdr:nvSpPr>
      <xdr:spPr>
        <a:xfrm>
          <a:off x="10515600" y="13214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66294</xdr:rowOff>
    </xdr:from>
    <xdr:to>
      <xdr:col>55</xdr:col>
      <xdr:colOff>88900</xdr:colOff>
      <xdr:row>78</xdr:row>
      <xdr:rowOff>66294</xdr:rowOff>
    </xdr:to>
    <xdr:cxnSp macro="">
      <xdr:nvCxnSpPr>
        <xdr:cNvPr id="347" name="直線コネクタ 346">
          <a:extLst>
            <a:ext uri="{FF2B5EF4-FFF2-40B4-BE49-F238E27FC236}">
              <a16:creationId xmlns:a16="http://schemas.microsoft.com/office/drawing/2014/main" id="{00000000-0008-0000-0E00-00005B010000}"/>
            </a:ext>
          </a:extLst>
        </xdr:cNvPr>
        <xdr:cNvCxnSpPr/>
      </xdr:nvCxnSpPr>
      <xdr:spPr>
        <a:xfrm>
          <a:off x="10388600" y="13439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153179</xdr:rowOff>
    </xdr:from>
    <xdr:ext cx="469744" cy="259045"/>
    <xdr:sp macro="" textlink="">
      <xdr:nvSpPr>
        <xdr:cNvPr id="348" name="【公営住宅】&#10;一人当たり面積平均値テキスト">
          <a:extLst>
            <a:ext uri="{FF2B5EF4-FFF2-40B4-BE49-F238E27FC236}">
              <a16:creationId xmlns:a16="http://schemas.microsoft.com/office/drawing/2014/main" id="{00000000-0008-0000-0E00-00005C010000}"/>
            </a:ext>
          </a:extLst>
        </xdr:cNvPr>
        <xdr:cNvSpPr txBox="1"/>
      </xdr:nvSpPr>
      <xdr:spPr>
        <a:xfrm>
          <a:off x="10515600" y="14383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49" name="フローチャート: 判断 348">
          <a:extLst>
            <a:ext uri="{FF2B5EF4-FFF2-40B4-BE49-F238E27FC236}">
              <a16:creationId xmlns:a16="http://schemas.microsoft.com/office/drawing/2014/main" id="{00000000-0008-0000-0E00-00005D010000}"/>
            </a:ext>
          </a:extLst>
        </xdr:cNvPr>
        <xdr:cNvSpPr/>
      </xdr:nvSpPr>
      <xdr:spPr>
        <a:xfrm>
          <a:off x="104267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13208</xdr:rowOff>
    </xdr:from>
    <xdr:to>
      <xdr:col>50</xdr:col>
      <xdr:colOff>165100</xdr:colOff>
      <xdr:row>84</xdr:row>
      <xdr:rowOff>114808</xdr:rowOff>
    </xdr:to>
    <xdr:sp macro="" textlink="">
      <xdr:nvSpPr>
        <xdr:cNvPr id="350" name="フローチャート: 判断 349">
          <a:extLst>
            <a:ext uri="{FF2B5EF4-FFF2-40B4-BE49-F238E27FC236}">
              <a16:creationId xmlns:a16="http://schemas.microsoft.com/office/drawing/2014/main" id="{00000000-0008-0000-0E00-00005E010000}"/>
            </a:ext>
          </a:extLst>
        </xdr:cNvPr>
        <xdr:cNvSpPr/>
      </xdr:nvSpPr>
      <xdr:spPr>
        <a:xfrm>
          <a:off x="9588500" y="1441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1015</xdr:rowOff>
    </xdr:from>
    <xdr:to>
      <xdr:col>46</xdr:col>
      <xdr:colOff>38100</xdr:colOff>
      <xdr:row>84</xdr:row>
      <xdr:rowOff>102615</xdr:rowOff>
    </xdr:to>
    <xdr:sp macro="" textlink="">
      <xdr:nvSpPr>
        <xdr:cNvPr id="351" name="フローチャート: 判断 350">
          <a:extLst>
            <a:ext uri="{FF2B5EF4-FFF2-40B4-BE49-F238E27FC236}">
              <a16:creationId xmlns:a16="http://schemas.microsoft.com/office/drawing/2014/main" id="{00000000-0008-0000-0E00-00005F010000}"/>
            </a:ext>
          </a:extLst>
        </xdr:cNvPr>
        <xdr:cNvSpPr/>
      </xdr:nvSpPr>
      <xdr:spPr>
        <a:xfrm>
          <a:off x="8699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4826</xdr:rowOff>
    </xdr:from>
    <xdr:to>
      <xdr:col>41</xdr:col>
      <xdr:colOff>101600</xdr:colOff>
      <xdr:row>84</xdr:row>
      <xdr:rowOff>106426</xdr:rowOff>
    </xdr:to>
    <xdr:sp macro="" textlink="">
      <xdr:nvSpPr>
        <xdr:cNvPr id="352" name="フローチャート: 判断 351">
          <a:extLst>
            <a:ext uri="{FF2B5EF4-FFF2-40B4-BE49-F238E27FC236}">
              <a16:creationId xmlns:a16="http://schemas.microsoft.com/office/drawing/2014/main" id="{00000000-0008-0000-0E00-000060010000}"/>
            </a:ext>
          </a:extLst>
        </xdr:cNvPr>
        <xdr:cNvSpPr/>
      </xdr:nvSpPr>
      <xdr:spPr>
        <a:xfrm>
          <a:off x="7810500" y="1440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170942</xdr:rowOff>
    </xdr:from>
    <xdr:to>
      <xdr:col>36</xdr:col>
      <xdr:colOff>165100</xdr:colOff>
      <xdr:row>84</xdr:row>
      <xdr:rowOff>101092</xdr:rowOff>
    </xdr:to>
    <xdr:sp macro="" textlink="">
      <xdr:nvSpPr>
        <xdr:cNvPr id="353" name="フローチャート: 判断 352">
          <a:extLst>
            <a:ext uri="{FF2B5EF4-FFF2-40B4-BE49-F238E27FC236}">
              <a16:creationId xmlns:a16="http://schemas.microsoft.com/office/drawing/2014/main" id="{00000000-0008-0000-0E00-000061010000}"/>
            </a:ext>
          </a:extLst>
        </xdr:cNvPr>
        <xdr:cNvSpPr/>
      </xdr:nvSpPr>
      <xdr:spPr>
        <a:xfrm>
          <a:off x="6921500" y="1440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E00-000062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E00-000063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E00-000064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E00-000065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E00-000066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170942</xdr:rowOff>
    </xdr:from>
    <xdr:to>
      <xdr:col>55</xdr:col>
      <xdr:colOff>50800</xdr:colOff>
      <xdr:row>81</xdr:row>
      <xdr:rowOff>101092</xdr:rowOff>
    </xdr:to>
    <xdr:sp macro="" textlink="">
      <xdr:nvSpPr>
        <xdr:cNvPr id="359" name="楕円 358">
          <a:extLst>
            <a:ext uri="{FF2B5EF4-FFF2-40B4-BE49-F238E27FC236}">
              <a16:creationId xmlns:a16="http://schemas.microsoft.com/office/drawing/2014/main" id="{00000000-0008-0000-0E00-000067010000}"/>
            </a:ext>
          </a:extLst>
        </xdr:cNvPr>
        <xdr:cNvSpPr/>
      </xdr:nvSpPr>
      <xdr:spPr>
        <a:xfrm>
          <a:off x="10426700" y="1388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22369</xdr:rowOff>
    </xdr:from>
    <xdr:ext cx="469744" cy="259045"/>
    <xdr:sp macro="" textlink="">
      <xdr:nvSpPr>
        <xdr:cNvPr id="360" name="【公営住宅】&#10;一人当たり面積該当値テキスト">
          <a:extLst>
            <a:ext uri="{FF2B5EF4-FFF2-40B4-BE49-F238E27FC236}">
              <a16:creationId xmlns:a16="http://schemas.microsoft.com/office/drawing/2014/main" id="{00000000-0008-0000-0E00-000068010000}"/>
            </a:ext>
          </a:extLst>
        </xdr:cNvPr>
        <xdr:cNvSpPr txBox="1"/>
      </xdr:nvSpPr>
      <xdr:spPr>
        <a:xfrm>
          <a:off x="10515600" y="13738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6350</xdr:rowOff>
    </xdr:from>
    <xdr:to>
      <xdr:col>50</xdr:col>
      <xdr:colOff>165100</xdr:colOff>
      <xdr:row>81</xdr:row>
      <xdr:rowOff>107950</xdr:rowOff>
    </xdr:to>
    <xdr:sp macro="" textlink="">
      <xdr:nvSpPr>
        <xdr:cNvPr id="361" name="楕円 360">
          <a:extLst>
            <a:ext uri="{FF2B5EF4-FFF2-40B4-BE49-F238E27FC236}">
              <a16:creationId xmlns:a16="http://schemas.microsoft.com/office/drawing/2014/main" id="{00000000-0008-0000-0E00-000069010000}"/>
            </a:ext>
          </a:extLst>
        </xdr:cNvPr>
        <xdr:cNvSpPr/>
      </xdr:nvSpPr>
      <xdr:spPr>
        <a:xfrm>
          <a:off x="9588500" y="1389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50292</xdr:rowOff>
    </xdr:from>
    <xdr:to>
      <xdr:col>55</xdr:col>
      <xdr:colOff>0</xdr:colOff>
      <xdr:row>81</xdr:row>
      <xdr:rowOff>57150</xdr:rowOff>
    </xdr:to>
    <xdr:cxnSp macro="">
      <xdr:nvCxnSpPr>
        <xdr:cNvPr id="362" name="直線コネクタ 361">
          <a:extLst>
            <a:ext uri="{FF2B5EF4-FFF2-40B4-BE49-F238E27FC236}">
              <a16:creationId xmlns:a16="http://schemas.microsoft.com/office/drawing/2014/main" id="{00000000-0008-0000-0E00-00006A010000}"/>
            </a:ext>
          </a:extLst>
        </xdr:cNvPr>
        <xdr:cNvCxnSpPr/>
      </xdr:nvCxnSpPr>
      <xdr:spPr>
        <a:xfrm flipV="1">
          <a:off x="9639300" y="13937742"/>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13970</xdr:rowOff>
    </xdr:from>
    <xdr:to>
      <xdr:col>46</xdr:col>
      <xdr:colOff>38100</xdr:colOff>
      <xdr:row>81</xdr:row>
      <xdr:rowOff>115570</xdr:rowOff>
    </xdr:to>
    <xdr:sp macro="" textlink="">
      <xdr:nvSpPr>
        <xdr:cNvPr id="363" name="楕円 362">
          <a:extLst>
            <a:ext uri="{FF2B5EF4-FFF2-40B4-BE49-F238E27FC236}">
              <a16:creationId xmlns:a16="http://schemas.microsoft.com/office/drawing/2014/main" id="{00000000-0008-0000-0E00-00006B010000}"/>
            </a:ext>
          </a:extLst>
        </xdr:cNvPr>
        <xdr:cNvSpPr/>
      </xdr:nvSpPr>
      <xdr:spPr>
        <a:xfrm>
          <a:off x="8699500" y="1390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57150</xdr:rowOff>
    </xdr:from>
    <xdr:to>
      <xdr:col>50</xdr:col>
      <xdr:colOff>114300</xdr:colOff>
      <xdr:row>81</xdr:row>
      <xdr:rowOff>64770</xdr:rowOff>
    </xdr:to>
    <xdr:cxnSp macro="">
      <xdr:nvCxnSpPr>
        <xdr:cNvPr id="364" name="直線コネクタ 363">
          <a:extLst>
            <a:ext uri="{FF2B5EF4-FFF2-40B4-BE49-F238E27FC236}">
              <a16:creationId xmlns:a16="http://schemas.microsoft.com/office/drawing/2014/main" id="{00000000-0008-0000-0E00-00006C010000}"/>
            </a:ext>
          </a:extLst>
        </xdr:cNvPr>
        <xdr:cNvCxnSpPr/>
      </xdr:nvCxnSpPr>
      <xdr:spPr>
        <a:xfrm flipV="1">
          <a:off x="8750300" y="139446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19304</xdr:rowOff>
    </xdr:from>
    <xdr:to>
      <xdr:col>41</xdr:col>
      <xdr:colOff>101600</xdr:colOff>
      <xdr:row>81</xdr:row>
      <xdr:rowOff>120904</xdr:rowOff>
    </xdr:to>
    <xdr:sp macro="" textlink="">
      <xdr:nvSpPr>
        <xdr:cNvPr id="365" name="楕円 364">
          <a:extLst>
            <a:ext uri="{FF2B5EF4-FFF2-40B4-BE49-F238E27FC236}">
              <a16:creationId xmlns:a16="http://schemas.microsoft.com/office/drawing/2014/main" id="{00000000-0008-0000-0E00-00006D010000}"/>
            </a:ext>
          </a:extLst>
        </xdr:cNvPr>
        <xdr:cNvSpPr/>
      </xdr:nvSpPr>
      <xdr:spPr>
        <a:xfrm>
          <a:off x="7810500" y="1390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64770</xdr:rowOff>
    </xdr:from>
    <xdr:to>
      <xdr:col>45</xdr:col>
      <xdr:colOff>177800</xdr:colOff>
      <xdr:row>81</xdr:row>
      <xdr:rowOff>70104</xdr:rowOff>
    </xdr:to>
    <xdr:cxnSp macro="">
      <xdr:nvCxnSpPr>
        <xdr:cNvPr id="366" name="直線コネクタ 365">
          <a:extLst>
            <a:ext uri="{FF2B5EF4-FFF2-40B4-BE49-F238E27FC236}">
              <a16:creationId xmlns:a16="http://schemas.microsoft.com/office/drawing/2014/main" id="{00000000-0008-0000-0E00-00006E010000}"/>
            </a:ext>
          </a:extLst>
        </xdr:cNvPr>
        <xdr:cNvCxnSpPr/>
      </xdr:nvCxnSpPr>
      <xdr:spPr>
        <a:xfrm flipV="1">
          <a:off x="7861300" y="13952220"/>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31496</xdr:rowOff>
    </xdr:from>
    <xdr:to>
      <xdr:col>36</xdr:col>
      <xdr:colOff>165100</xdr:colOff>
      <xdr:row>81</xdr:row>
      <xdr:rowOff>133096</xdr:rowOff>
    </xdr:to>
    <xdr:sp macro="" textlink="">
      <xdr:nvSpPr>
        <xdr:cNvPr id="367" name="楕円 366">
          <a:extLst>
            <a:ext uri="{FF2B5EF4-FFF2-40B4-BE49-F238E27FC236}">
              <a16:creationId xmlns:a16="http://schemas.microsoft.com/office/drawing/2014/main" id="{00000000-0008-0000-0E00-00006F010000}"/>
            </a:ext>
          </a:extLst>
        </xdr:cNvPr>
        <xdr:cNvSpPr/>
      </xdr:nvSpPr>
      <xdr:spPr>
        <a:xfrm>
          <a:off x="6921500" y="13918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70104</xdr:rowOff>
    </xdr:from>
    <xdr:to>
      <xdr:col>41</xdr:col>
      <xdr:colOff>50800</xdr:colOff>
      <xdr:row>81</xdr:row>
      <xdr:rowOff>82296</xdr:rowOff>
    </xdr:to>
    <xdr:cxnSp macro="">
      <xdr:nvCxnSpPr>
        <xdr:cNvPr id="368" name="直線コネクタ 367">
          <a:extLst>
            <a:ext uri="{FF2B5EF4-FFF2-40B4-BE49-F238E27FC236}">
              <a16:creationId xmlns:a16="http://schemas.microsoft.com/office/drawing/2014/main" id="{00000000-0008-0000-0E00-000070010000}"/>
            </a:ext>
          </a:extLst>
        </xdr:cNvPr>
        <xdr:cNvCxnSpPr/>
      </xdr:nvCxnSpPr>
      <xdr:spPr>
        <a:xfrm flipV="1">
          <a:off x="6972300" y="13957554"/>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105935</xdr:rowOff>
    </xdr:from>
    <xdr:ext cx="469744" cy="259045"/>
    <xdr:sp macro="" textlink="">
      <xdr:nvSpPr>
        <xdr:cNvPr id="369" name="n_1aveValue【公営住宅】&#10;一人当たり面積">
          <a:extLst>
            <a:ext uri="{FF2B5EF4-FFF2-40B4-BE49-F238E27FC236}">
              <a16:creationId xmlns:a16="http://schemas.microsoft.com/office/drawing/2014/main" id="{00000000-0008-0000-0E00-000071010000}"/>
            </a:ext>
          </a:extLst>
        </xdr:cNvPr>
        <xdr:cNvSpPr txBox="1"/>
      </xdr:nvSpPr>
      <xdr:spPr>
        <a:xfrm>
          <a:off x="9391727" y="14507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93742</xdr:rowOff>
    </xdr:from>
    <xdr:ext cx="469744" cy="259045"/>
    <xdr:sp macro="" textlink="">
      <xdr:nvSpPr>
        <xdr:cNvPr id="370" name="n_2aveValue【公営住宅】&#10;一人当たり面積">
          <a:extLst>
            <a:ext uri="{FF2B5EF4-FFF2-40B4-BE49-F238E27FC236}">
              <a16:creationId xmlns:a16="http://schemas.microsoft.com/office/drawing/2014/main" id="{00000000-0008-0000-0E00-000072010000}"/>
            </a:ext>
          </a:extLst>
        </xdr:cNvPr>
        <xdr:cNvSpPr txBox="1"/>
      </xdr:nvSpPr>
      <xdr:spPr>
        <a:xfrm>
          <a:off x="8515427" y="1449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97553</xdr:rowOff>
    </xdr:from>
    <xdr:ext cx="469744" cy="259045"/>
    <xdr:sp macro="" textlink="">
      <xdr:nvSpPr>
        <xdr:cNvPr id="371" name="n_3aveValue【公営住宅】&#10;一人当たり面積">
          <a:extLst>
            <a:ext uri="{FF2B5EF4-FFF2-40B4-BE49-F238E27FC236}">
              <a16:creationId xmlns:a16="http://schemas.microsoft.com/office/drawing/2014/main" id="{00000000-0008-0000-0E00-000073010000}"/>
            </a:ext>
          </a:extLst>
        </xdr:cNvPr>
        <xdr:cNvSpPr txBox="1"/>
      </xdr:nvSpPr>
      <xdr:spPr>
        <a:xfrm>
          <a:off x="7626427" y="14499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92219</xdr:rowOff>
    </xdr:from>
    <xdr:ext cx="469744" cy="259045"/>
    <xdr:sp macro="" textlink="">
      <xdr:nvSpPr>
        <xdr:cNvPr id="372" name="n_4aveValue【公営住宅】&#10;一人当たり面積">
          <a:extLst>
            <a:ext uri="{FF2B5EF4-FFF2-40B4-BE49-F238E27FC236}">
              <a16:creationId xmlns:a16="http://schemas.microsoft.com/office/drawing/2014/main" id="{00000000-0008-0000-0E00-000074010000}"/>
            </a:ext>
          </a:extLst>
        </xdr:cNvPr>
        <xdr:cNvSpPr txBox="1"/>
      </xdr:nvSpPr>
      <xdr:spPr>
        <a:xfrm>
          <a:off x="6737427" y="1449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124477</xdr:rowOff>
    </xdr:from>
    <xdr:ext cx="469744" cy="259045"/>
    <xdr:sp macro="" textlink="">
      <xdr:nvSpPr>
        <xdr:cNvPr id="373" name="n_1mainValue【公営住宅】&#10;一人当たり面積">
          <a:extLst>
            <a:ext uri="{FF2B5EF4-FFF2-40B4-BE49-F238E27FC236}">
              <a16:creationId xmlns:a16="http://schemas.microsoft.com/office/drawing/2014/main" id="{00000000-0008-0000-0E00-000075010000}"/>
            </a:ext>
          </a:extLst>
        </xdr:cNvPr>
        <xdr:cNvSpPr txBox="1"/>
      </xdr:nvSpPr>
      <xdr:spPr>
        <a:xfrm>
          <a:off x="9391727" y="1366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132097</xdr:rowOff>
    </xdr:from>
    <xdr:ext cx="469744" cy="259045"/>
    <xdr:sp macro="" textlink="">
      <xdr:nvSpPr>
        <xdr:cNvPr id="374" name="n_2mainValue【公営住宅】&#10;一人当たり面積">
          <a:extLst>
            <a:ext uri="{FF2B5EF4-FFF2-40B4-BE49-F238E27FC236}">
              <a16:creationId xmlns:a16="http://schemas.microsoft.com/office/drawing/2014/main" id="{00000000-0008-0000-0E00-000076010000}"/>
            </a:ext>
          </a:extLst>
        </xdr:cNvPr>
        <xdr:cNvSpPr txBox="1"/>
      </xdr:nvSpPr>
      <xdr:spPr>
        <a:xfrm>
          <a:off x="8515427" y="13676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137431</xdr:rowOff>
    </xdr:from>
    <xdr:ext cx="469744" cy="259045"/>
    <xdr:sp macro="" textlink="">
      <xdr:nvSpPr>
        <xdr:cNvPr id="375" name="n_3mainValue【公営住宅】&#10;一人当たり面積">
          <a:extLst>
            <a:ext uri="{FF2B5EF4-FFF2-40B4-BE49-F238E27FC236}">
              <a16:creationId xmlns:a16="http://schemas.microsoft.com/office/drawing/2014/main" id="{00000000-0008-0000-0E00-000077010000}"/>
            </a:ext>
          </a:extLst>
        </xdr:cNvPr>
        <xdr:cNvSpPr txBox="1"/>
      </xdr:nvSpPr>
      <xdr:spPr>
        <a:xfrm>
          <a:off x="7626427" y="13681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149623</xdr:rowOff>
    </xdr:from>
    <xdr:ext cx="469744" cy="259045"/>
    <xdr:sp macro="" textlink="">
      <xdr:nvSpPr>
        <xdr:cNvPr id="376" name="n_4mainValue【公営住宅】&#10;一人当たり面積">
          <a:extLst>
            <a:ext uri="{FF2B5EF4-FFF2-40B4-BE49-F238E27FC236}">
              <a16:creationId xmlns:a16="http://schemas.microsoft.com/office/drawing/2014/main" id="{00000000-0008-0000-0E00-000078010000}"/>
            </a:ext>
          </a:extLst>
        </xdr:cNvPr>
        <xdr:cNvSpPr txBox="1"/>
      </xdr:nvSpPr>
      <xdr:spPr>
        <a:xfrm>
          <a:off x="6737427" y="1369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00000000-0008-0000-0E00-000079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00000000-0008-0000-0E00-00007A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a:extLst>
            <a:ext uri="{FF2B5EF4-FFF2-40B4-BE49-F238E27FC236}">
              <a16:creationId xmlns:a16="http://schemas.microsoft.com/office/drawing/2014/main" id="{00000000-0008-0000-0E00-000085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a:extLst>
            <a:ext uri="{FF2B5EF4-FFF2-40B4-BE49-F238E27FC236}">
              <a16:creationId xmlns:a16="http://schemas.microsoft.com/office/drawing/2014/main" id="{00000000-0008-0000-0E00-000086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a:extLst>
            <a:ext uri="{FF2B5EF4-FFF2-40B4-BE49-F238E27FC236}">
              <a16:creationId xmlns:a16="http://schemas.microsoft.com/office/drawing/2014/main" id="{00000000-0008-0000-0E00-000087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a:extLst>
            <a:ext uri="{FF2B5EF4-FFF2-40B4-BE49-F238E27FC236}">
              <a16:creationId xmlns:a16="http://schemas.microsoft.com/office/drawing/2014/main" id="{00000000-0008-0000-0E00-000088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a:extLst>
            <a:ext uri="{FF2B5EF4-FFF2-40B4-BE49-F238E27FC236}">
              <a16:creationId xmlns:a16="http://schemas.microsoft.com/office/drawing/2014/main" id="{00000000-0008-0000-0E00-000089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a:extLst>
            <a:ext uri="{FF2B5EF4-FFF2-40B4-BE49-F238E27FC236}">
              <a16:creationId xmlns:a16="http://schemas.microsoft.com/office/drawing/2014/main" id="{00000000-0008-0000-0E00-00008A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a:extLst>
            <a:ext uri="{FF2B5EF4-FFF2-40B4-BE49-F238E27FC236}">
              <a16:creationId xmlns:a16="http://schemas.microsoft.com/office/drawing/2014/main" id="{00000000-0008-0000-0E00-00008B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a:extLst>
            <a:ext uri="{FF2B5EF4-FFF2-40B4-BE49-F238E27FC236}">
              <a16:creationId xmlns:a16="http://schemas.microsoft.com/office/drawing/2014/main" id="{00000000-0008-0000-0E00-00008C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a:extLst>
            <a:ext uri="{FF2B5EF4-FFF2-40B4-BE49-F238E27FC236}">
              <a16:creationId xmlns:a16="http://schemas.microsoft.com/office/drawing/2014/main" id="{00000000-0008-0000-0E00-00008D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a:extLst>
            <a:ext uri="{FF2B5EF4-FFF2-40B4-BE49-F238E27FC236}">
              <a16:creationId xmlns:a16="http://schemas.microsoft.com/office/drawing/2014/main" id="{00000000-0008-0000-0E00-00008E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a:extLst>
            <a:ext uri="{FF2B5EF4-FFF2-40B4-BE49-F238E27FC236}">
              <a16:creationId xmlns:a16="http://schemas.microsoft.com/office/drawing/2014/main" id="{00000000-0008-0000-0E00-00008F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a:extLst>
            <a:ext uri="{FF2B5EF4-FFF2-40B4-BE49-F238E27FC236}">
              <a16:creationId xmlns:a16="http://schemas.microsoft.com/office/drawing/2014/main" id="{00000000-0008-0000-0E00-000090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a:extLst>
            <a:ext uri="{FF2B5EF4-FFF2-40B4-BE49-F238E27FC236}">
              <a16:creationId xmlns:a16="http://schemas.microsoft.com/office/drawing/2014/main" id="{00000000-0008-0000-0E00-000091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a:extLst>
            <a:ext uri="{FF2B5EF4-FFF2-40B4-BE49-F238E27FC236}">
              <a16:creationId xmlns:a16="http://schemas.microsoft.com/office/drawing/2014/main" id="{00000000-0008-0000-0E00-000092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a:extLst>
            <a:ext uri="{FF2B5EF4-FFF2-40B4-BE49-F238E27FC236}">
              <a16:creationId xmlns:a16="http://schemas.microsoft.com/office/drawing/2014/main" id="{00000000-0008-0000-0E00-000093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4" name="直線コネクタ 403">
          <a:extLst>
            <a:ext uri="{FF2B5EF4-FFF2-40B4-BE49-F238E27FC236}">
              <a16:creationId xmlns:a16="http://schemas.microsoft.com/office/drawing/2014/main" id="{00000000-0008-0000-0E00-000094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5" name="テキスト ボックス 404">
          <a:extLst>
            <a:ext uri="{FF2B5EF4-FFF2-40B4-BE49-F238E27FC236}">
              <a16:creationId xmlns:a16="http://schemas.microsoft.com/office/drawing/2014/main" id="{00000000-0008-0000-0E00-000095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6" name="直線コネクタ 405">
          <a:extLst>
            <a:ext uri="{FF2B5EF4-FFF2-40B4-BE49-F238E27FC236}">
              <a16:creationId xmlns:a16="http://schemas.microsoft.com/office/drawing/2014/main" id="{00000000-0008-0000-0E00-000096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7" name="テキスト ボックス 406">
          <a:extLst>
            <a:ext uri="{FF2B5EF4-FFF2-40B4-BE49-F238E27FC236}">
              <a16:creationId xmlns:a16="http://schemas.microsoft.com/office/drawing/2014/main" id="{00000000-0008-0000-0E00-000097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8" name="直線コネクタ 407">
          <a:extLst>
            <a:ext uri="{FF2B5EF4-FFF2-40B4-BE49-F238E27FC236}">
              <a16:creationId xmlns:a16="http://schemas.microsoft.com/office/drawing/2014/main" id="{00000000-0008-0000-0E00-000098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9" name="テキスト ボックス 408">
          <a:extLst>
            <a:ext uri="{FF2B5EF4-FFF2-40B4-BE49-F238E27FC236}">
              <a16:creationId xmlns:a16="http://schemas.microsoft.com/office/drawing/2014/main" id="{00000000-0008-0000-0E00-000099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0" name="直線コネクタ 409">
          <a:extLst>
            <a:ext uri="{FF2B5EF4-FFF2-40B4-BE49-F238E27FC236}">
              <a16:creationId xmlns:a16="http://schemas.microsoft.com/office/drawing/2014/main" id="{00000000-0008-0000-0E00-00009A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1" name="テキスト ボックス 410">
          <a:extLst>
            <a:ext uri="{FF2B5EF4-FFF2-40B4-BE49-F238E27FC236}">
              <a16:creationId xmlns:a16="http://schemas.microsoft.com/office/drawing/2014/main" id="{00000000-0008-0000-0E00-00009B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2" name="直線コネクタ 411">
          <a:extLst>
            <a:ext uri="{FF2B5EF4-FFF2-40B4-BE49-F238E27FC236}">
              <a16:creationId xmlns:a16="http://schemas.microsoft.com/office/drawing/2014/main" id="{00000000-0008-0000-0E00-00009C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3" name="テキスト ボックス 412">
          <a:extLst>
            <a:ext uri="{FF2B5EF4-FFF2-40B4-BE49-F238E27FC236}">
              <a16:creationId xmlns:a16="http://schemas.microsoft.com/office/drawing/2014/main" id="{00000000-0008-0000-0E00-00009D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a:extLst>
            <a:ext uri="{FF2B5EF4-FFF2-40B4-BE49-F238E27FC236}">
              <a16:creationId xmlns:a16="http://schemas.microsoft.com/office/drawing/2014/main" id="{00000000-0008-0000-0E00-00009E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5" name="テキスト ボックス 414">
          <a:extLst>
            <a:ext uri="{FF2B5EF4-FFF2-40B4-BE49-F238E27FC236}">
              <a16:creationId xmlns:a16="http://schemas.microsoft.com/office/drawing/2014/main" id="{00000000-0008-0000-0E00-00009F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6" name="【認定こども園・幼稚園・保育所】&#10;有形固定資産減価償却率グラフ枠">
          <a:extLst>
            <a:ext uri="{FF2B5EF4-FFF2-40B4-BE49-F238E27FC236}">
              <a16:creationId xmlns:a16="http://schemas.microsoft.com/office/drawing/2014/main" id="{00000000-0008-0000-0E00-0000A0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36195</xdr:rowOff>
    </xdr:from>
    <xdr:to>
      <xdr:col>85</xdr:col>
      <xdr:colOff>126364</xdr:colOff>
      <xdr:row>42</xdr:row>
      <xdr:rowOff>32385</xdr:rowOff>
    </xdr:to>
    <xdr:cxnSp macro="">
      <xdr:nvCxnSpPr>
        <xdr:cNvPr id="417" name="直線コネクタ 416">
          <a:extLst>
            <a:ext uri="{FF2B5EF4-FFF2-40B4-BE49-F238E27FC236}">
              <a16:creationId xmlns:a16="http://schemas.microsoft.com/office/drawing/2014/main" id="{00000000-0008-0000-0E00-0000A1010000}"/>
            </a:ext>
          </a:extLst>
        </xdr:cNvPr>
        <xdr:cNvCxnSpPr/>
      </xdr:nvCxnSpPr>
      <xdr:spPr>
        <a:xfrm flipV="1">
          <a:off x="16318864" y="5865495"/>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36212</xdr:rowOff>
    </xdr:from>
    <xdr:ext cx="405111" cy="259045"/>
    <xdr:sp macro="" textlink="">
      <xdr:nvSpPr>
        <xdr:cNvPr id="418" name="【認定こども園・幼稚園・保育所】&#10;有形固定資産減価償却率最小値テキスト">
          <a:extLst>
            <a:ext uri="{FF2B5EF4-FFF2-40B4-BE49-F238E27FC236}">
              <a16:creationId xmlns:a16="http://schemas.microsoft.com/office/drawing/2014/main" id="{00000000-0008-0000-0E00-0000A2010000}"/>
            </a:ext>
          </a:extLst>
        </xdr:cNvPr>
        <xdr:cNvSpPr txBox="1"/>
      </xdr:nvSpPr>
      <xdr:spPr>
        <a:xfrm>
          <a:off x="16357600" y="723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32385</xdr:rowOff>
    </xdr:from>
    <xdr:to>
      <xdr:col>86</xdr:col>
      <xdr:colOff>25400</xdr:colOff>
      <xdr:row>42</xdr:row>
      <xdr:rowOff>32385</xdr:rowOff>
    </xdr:to>
    <xdr:cxnSp macro="">
      <xdr:nvCxnSpPr>
        <xdr:cNvPr id="419" name="直線コネクタ 418">
          <a:extLst>
            <a:ext uri="{FF2B5EF4-FFF2-40B4-BE49-F238E27FC236}">
              <a16:creationId xmlns:a16="http://schemas.microsoft.com/office/drawing/2014/main" id="{00000000-0008-0000-0E00-0000A3010000}"/>
            </a:ext>
          </a:extLst>
        </xdr:cNvPr>
        <xdr:cNvCxnSpPr/>
      </xdr:nvCxnSpPr>
      <xdr:spPr>
        <a:xfrm>
          <a:off x="16230600" y="723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154322</xdr:rowOff>
    </xdr:from>
    <xdr:ext cx="405111" cy="259045"/>
    <xdr:sp macro="" textlink="">
      <xdr:nvSpPr>
        <xdr:cNvPr id="420" name="【認定こども園・幼稚園・保育所】&#10;有形固定資産減価償却率最大値テキスト">
          <a:extLst>
            <a:ext uri="{FF2B5EF4-FFF2-40B4-BE49-F238E27FC236}">
              <a16:creationId xmlns:a16="http://schemas.microsoft.com/office/drawing/2014/main" id="{00000000-0008-0000-0E00-0000A4010000}"/>
            </a:ext>
          </a:extLst>
        </xdr:cNvPr>
        <xdr:cNvSpPr txBox="1"/>
      </xdr:nvSpPr>
      <xdr:spPr>
        <a:xfrm>
          <a:off x="16357600" y="564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36195</xdr:rowOff>
    </xdr:from>
    <xdr:to>
      <xdr:col>86</xdr:col>
      <xdr:colOff>25400</xdr:colOff>
      <xdr:row>34</xdr:row>
      <xdr:rowOff>36195</xdr:rowOff>
    </xdr:to>
    <xdr:cxnSp macro="">
      <xdr:nvCxnSpPr>
        <xdr:cNvPr id="421" name="直線コネクタ 420">
          <a:extLst>
            <a:ext uri="{FF2B5EF4-FFF2-40B4-BE49-F238E27FC236}">
              <a16:creationId xmlns:a16="http://schemas.microsoft.com/office/drawing/2014/main" id="{00000000-0008-0000-0E00-0000A5010000}"/>
            </a:ext>
          </a:extLst>
        </xdr:cNvPr>
        <xdr:cNvCxnSpPr/>
      </xdr:nvCxnSpPr>
      <xdr:spPr>
        <a:xfrm>
          <a:off x="16230600" y="586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125747</xdr:rowOff>
    </xdr:from>
    <xdr:ext cx="405111" cy="259045"/>
    <xdr:sp macro="" textlink="">
      <xdr:nvSpPr>
        <xdr:cNvPr id="422" name="【認定こども園・幼稚園・保育所】&#10;有形固定資産減価償却率平均値テキスト">
          <a:extLst>
            <a:ext uri="{FF2B5EF4-FFF2-40B4-BE49-F238E27FC236}">
              <a16:creationId xmlns:a16="http://schemas.microsoft.com/office/drawing/2014/main" id="{00000000-0008-0000-0E00-0000A6010000}"/>
            </a:ext>
          </a:extLst>
        </xdr:cNvPr>
        <xdr:cNvSpPr txBox="1"/>
      </xdr:nvSpPr>
      <xdr:spPr>
        <a:xfrm>
          <a:off x="16357600" y="646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147320</xdr:rowOff>
    </xdr:from>
    <xdr:to>
      <xdr:col>85</xdr:col>
      <xdr:colOff>177800</xdr:colOff>
      <xdr:row>38</xdr:row>
      <xdr:rowOff>77470</xdr:rowOff>
    </xdr:to>
    <xdr:sp macro="" textlink="">
      <xdr:nvSpPr>
        <xdr:cNvPr id="423" name="フローチャート: 判断 422">
          <a:extLst>
            <a:ext uri="{FF2B5EF4-FFF2-40B4-BE49-F238E27FC236}">
              <a16:creationId xmlns:a16="http://schemas.microsoft.com/office/drawing/2014/main" id="{00000000-0008-0000-0E00-0000A7010000}"/>
            </a:ext>
          </a:extLst>
        </xdr:cNvPr>
        <xdr:cNvSpPr/>
      </xdr:nvSpPr>
      <xdr:spPr>
        <a:xfrm>
          <a:off x="16268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154940</xdr:rowOff>
    </xdr:from>
    <xdr:to>
      <xdr:col>81</xdr:col>
      <xdr:colOff>101600</xdr:colOff>
      <xdr:row>38</xdr:row>
      <xdr:rowOff>85090</xdr:rowOff>
    </xdr:to>
    <xdr:sp macro="" textlink="">
      <xdr:nvSpPr>
        <xdr:cNvPr id="424" name="フローチャート: 判断 423">
          <a:extLst>
            <a:ext uri="{FF2B5EF4-FFF2-40B4-BE49-F238E27FC236}">
              <a16:creationId xmlns:a16="http://schemas.microsoft.com/office/drawing/2014/main" id="{00000000-0008-0000-0E00-0000A8010000}"/>
            </a:ext>
          </a:extLst>
        </xdr:cNvPr>
        <xdr:cNvSpPr/>
      </xdr:nvSpPr>
      <xdr:spPr>
        <a:xfrm>
          <a:off x="15430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92075</xdr:rowOff>
    </xdr:from>
    <xdr:to>
      <xdr:col>76</xdr:col>
      <xdr:colOff>165100</xdr:colOff>
      <xdr:row>38</xdr:row>
      <xdr:rowOff>22225</xdr:rowOff>
    </xdr:to>
    <xdr:sp macro="" textlink="">
      <xdr:nvSpPr>
        <xdr:cNvPr id="425" name="フローチャート: 判断 424">
          <a:extLst>
            <a:ext uri="{FF2B5EF4-FFF2-40B4-BE49-F238E27FC236}">
              <a16:creationId xmlns:a16="http://schemas.microsoft.com/office/drawing/2014/main" id="{00000000-0008-0000-0E00-0000A9010000}"/>
            </a:ext>
          </a:extLst>
        </xdr:cNvPr>
        <xdr:cNvSpPr/>
      </xdr:nvSpPr>
      <xdr:spPr>
        <a:xfrm>
          <a:off x="14541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114935</xdr:rowOff>
    </xdr:from>
    <xdr:to>
      <xdr:col>72</xdr:col>
      <xdr:colOff>38100</xdr:colOff>
      <xdr:row>38</xdr:row>
      <xdr:rowOff>45085</xdr:rowOff>
    </xdr:to>
    <xdr:sp macro="" textlink="">
      <xdr:nvSpPr>
        <xdr:cNvPr id="426" name="フローチャート: 判断 425">
          <a:extLst>
            <a:ext uri="{FF2B5EF4-FFF2-40B4-BE49-F238E27FC236}">
              <a16:creationId xmlns:a16="http://schemas.microsoft.com/office/drawing/2014/main" id="{00000000-0008-0000-0E00-0000AA010000}"/>
            </a:ext>
          </a:extLst>
        </xdr:cNvPr>
        <xdr:cNvSpPr/>
      </xdr:nvSpPr>
      <xdr:spPr>
        <a:xfrm>
          <a:off x="13652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88265</xdr:rowOff>
    </xdr:from>
    <xdr:to>
      <xdr:col>67</xdr:col>
      <xdr:colOff>101600</xdr:colOff>
      <xdr:row>38</xdr:row>
      <xdr:rowOff>18415</xdr:rowOff>
    </xdr:to>
    <xdr:sp macro="" textlink="">
      <xdr:nvSpPr>
        <xdr:cNvPr id="427" name="フローチャート: 判断 426">
          <a:extLst>
            <a:ext uri="{FF2B5EF4-FFF2-40B4-BE49-F238E27FC236}">
              <a16:creationId xmlns:a16="http://schemas.microsoft.com/office/drawing/2014/main" id="{00000000-0008-0000-0E00-0000AB010000}"/>
            </a:ext>
          </a:extLst>
        </xdr:cNvPr>
        <xdr:cNvSpPr/>
      </xdr:nvSpPr>
      <xdr:spPr>
        <a:xfrm>
          <a:off x="12763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00000000-0008-0000-0E00-0000AC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0000000-0008-0000-0E00-0000AD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E00-0000AE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E00-0000AF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E00-0000B0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156845</xdr:rowOff>
    </xdr:from>
    <xdr:to>
      <xdr:col>85</xdr:col>
      <xdr:colOff>177800</xdr:colOff>
      <xdr:row>34</xdr:row>
      <xdr:rowOff>86995</xdr:rowOff>
    </xdr:to>
    <xdr:sp macro="" textlink="">
      <xdr:nvSpPr>
        <xdr:cNvPr id="433" name="楕円 432">
          <a:extLst>
            <a:ext uri="{FF2B5EF4-FFF2-40B4-BE49-F238E27FC236}">
              <a16:creationId xmlns:a16="http://schemas.microsoft.com/office/drawing/2014/main" id="{00000000-0008-0000-0E00-0000B1010000}"/>
            </a:ext>
          </a:extLst>
        </xdr:cNvPr>
        <xdr:cNvSpPr/>
      </xdr:nvSpPr>
      <xdr:spPr>
        <a:xfrm>
          <a:off x="16268700" y="581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109872</xdr:rowOff>
    </xdr:from>
    <xdr:ext cx="405111" cy="259045"/>
    <xdr:sp macro="" textlink="">
      <xdr:nvSpPr>
        <xdr:cNvPr id="434" name="【認定こども園・幼稚園・保育所】&#10;有形固定資産減価償却率該当値テキスト">
          <a:extLst>
            <a:ext uri="{FF2B5EF4-FFF2-40B4-BE49-F238E27FC236}">
              <a16:creationId xmlns:a16="http://schemas.microsoft.com/office/drawing/2014/main" id="{00000000-0008-0000-0E00-0000B2010000}"/>
            </a:ext>
          </a:extLst>
        </xdr:cNvPr>
        <xdr:cNvSpPr txBox="1"/>
      </xdr:nvSpPr>
      <xdr:spPr>
        <a:xfrm>
          <a:off x="16357600" y="5767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90170</xdr:rowOff>
    </xdr:from>
    <xdr:to>
      <xdr:col>81</xdr:col>
      <xdr:colOff>101600</xdr:colOff>
      <xdr:row>34</xdr:row>
      <xdr:rowOff>20320</xdr:rowOff>
    </xdr:to>
    <xdr:sp macro="" textlink="">
      <xdr:nvSpPr>
        <xdr:cNvPr id="435" name="楕円 434">
          <a:extLst>
            <a:ext uri="{FF2B5EF4-FFF2-40B4-BE49-F238E27FC236}">
              <a16:creationId xmlns:a16="http://schemas.microsoft.com/office/drawing/2014/main" id="{00000000-0008-0000-0E00-0000B3010000}"/>
            </a:ext>
          </a:extLst>
        </xdr:cNvPr>
        <xdr:cNvSpPr/>
      </xdr:nvSpPr>
      <xdr:spPr>
        <a:xfrm>
          <a:off x="15430500" y="574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140970</xdr:rowOff>
    </xdr:from>
    <xdr:to>
      <xdr:col>85</xdr:col>
      <xdr:colOff>127000</xdr:colOff>
      <xdr:row>34</xdr:row>
      <xdr:rowOff>36195</xdr:rowOff>
    </xdr:to>
    <xdr:cxnSp macro="">
      <xdr:nvCxnSpPr>
        <xdr:cNvPr id="436" name="直線コネクタ 435">
          <a:extLst>
            <a:ext uri="{FF2B5EF4-FFF2-40B4-BE49-F238E27FC236}">
              <a16:creationId xmlns:a16="http://schemas.microsoft.com/office/drawing/2014/main" id="{00000000-0008-0000-0E00-0000B4010000}"/>
            </a:ext>
          </a:extLst>
        </xdr:cNvPr>
        <xdr:cNvCxnSpPr/>
      </xdr:nvCxnSpPr>
      <xdr:spPr>
        <a:xfrm>
          <a:off x="15481300" y="5798820"/>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29210</xdr:rowOff>
    </xdr:from>
    <xdr:to>
      <xdr:col>76</xdr:col>
      <xdr:colOff>165100</xdr:colOff>
      <xdr:row>33</xdr:row>
      <xdr:rowOff>130810</xdr:rowOff>
    </xdr:to>
    <xdr:sp macro="" textlink="">
      <xdr:nvSpPr>
        <xdr:cNvPr id="437" name="楕円 436">
          <a:extLst>
            <a:ext uri="{FF2B5EF4-FFF2-40B4-BE49-F238E27FC236}">
              <a16:creationId xmlns:a16="http://schemas.microsoft.com/office/drawing/2014/main" id="{00000000-0008-0000-0E00-0000B5010000}"/>
            </a:ext>
          </a:extLst>
        </xdr:cNvPr>
        <xdr:cNvSpPr/>
      </xdr:nvSpPr>
      <xdr:spPr>
        <a:xfrm>
          <a:off x="14541500" y="568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80010</xdr:rowOff>
    </xdr:from>
    <xdr:to>
      <xdr:col>81</xdr:col>
      <xdr:colOff>50800</xdr:colOff>
      <xdr:row>33</xdr:row>
      <xdr:rowOff>140970</xdr:rowOff>
    </xdr:to>
    <xdr:cxnSp macro="">
      <xdr:nvCxnSpPr>
        <xdr:cNvPr id="438" name="直線コネクタ 437">
          <a:extLst>
            <a:ext uri="{FF2B5EF4-FFF2-40B4-BE49-F238E27FC236}">
              <a16:creationId xmlns:a16="http://schemas.microsoft.com/office/drawing/2014/main" id="{00000000-0008-0000-0E00-0000B6010000}"/>
            </a:ext>
          </a:extLst>
        </xdr:cNvPr>
        <xdr:cNvCxnSpPr/>
      </xdr:nvCxnSpPr>
      <xdr:spPr>
        <a:xfrm>
          <a:off x="14592300" y="57378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32</xdr:row>
      <xdr:rowOff>132080</xdr:rowOff>
    </xdr:from>
    <xdr:to>
      <xdr:col>72</xdr:col>
      <xdr:colOff>38100</xdr:colOff>
      <xdr:row>33</xdr:row>
      <xdr:rowOff>62230</xdr:rowOff>
    </xdr:to>
    <xdr:sp macro="" textlink="">
      <xdr:nvSpPr>
        <xdr:cNvPr id="439" name="楕円 438">
          <a:extLst>
            <a:ext uri="{FF2B5EF4-FFF2-40B4-BE49-F238E27FC236}">
              <a16:creationId xmlns:a16="http://schemas.microsoft.com/office/drawing/2014/main" id="{00000000-0008-0000-0E00-0000B7010000}"/>
            </a:ext>
          </a:extLst>
        </xdr:cNvPr>
        <xdr:cNvSpPr/>
      </xdr:nvSpPr>
      <xdr:spPr>
        <a:xfrm>
          <a:off x="13652500" y="561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11430</xdr:rowOff>
    </xdr:from>
    <xdr:to>
      <xdr:col>76</xdr:col>
      <xdr:colOff>114300</xdr:colOff>
      <xdr:row>33</xdr:row>
      <xdr:rowOff>80010</xdr:rowOff>
    </xdr:to>
    <xdr:cxnSp macro="">
      <xdr:nvCxnSpPr>
        <xdr:cNvPr id="440" name="直線コネクタ 439">
          <a:extLst>
            <a:ext uri="{FF2B5EF4-FFF2-40B4-BE49-F238E27FC236}">
              <a16:creationId xmlns:a16="http://schemas.microsoft.com/office/drawing/2014/main" id="{00000000-0008-0000-0E00-0000B8010000}"/>
            </a:ext>
          </a:extLst>
        </xdr:cNvPr>
        <xdr:cNvCxnSpPr/>
      </xdr:nvCxnSpPr>
      <xdr:spPr>
        <a:xfrm>
          <a:off x="13703300" y="56692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32</xdr:row>
      <xdr:rowOff>65405</xdr:rowOff>
    </xdr:from>
    <xdr:to>
      <xdr:col>67</xdr:col>
      <xdr:colOff>101600</xdr:colOff>
      <xdr:row>32</xdr:row>
      <xdr:rowOff>167005</xdr:rowOff>
    </xdr:to>
    <xdr:sp macro="" textlink="">
      <xdr:nvSpPr>
        <xdr:cNvPr id="441" name="楕円 440">
          <a:extLst>
            <a:ext uri="{FF2B5EF4-FFF2-40B4-BE49-F238E27FC236}">
              <a16:creationId xmlns:a16="http://schemas.microsoft.com/office/drawing/2014/main" id="{00000000-0008-0000-0E00-0000B9010000}"/>
            </a:ext>
          </a:extLst>
        </xdr:cNvPr>
        <xdr:cNvSpPr/>
      </xdr:nvSpPr>
      <xdr:spPr>
        <a:xfrm>
          <a:off x="12763500" y="555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32</xdr:row>
      <xdr:rowOff>116205</xdr:rowOff>
    </xdr:from>
    <xdr:to>
      <xdr:col>71</xdr:col>
      <xdr:colOff>177800</xdr:colOff>
      <xdr:row>33</xdr:row>
      <xdr:rowOff>11430</xdr:rowOff>
    </xdr:to>
    <xdr:cxnSp macro="">
      <xdr:nvCxnSpPr>
        <xdr:cNvPr id="442" name="直線コネクタ 441">
          <a:extLst>
            <a:ext uri="{FF2B5EF4-FFF2-40B4-BE49-F238E27FC236}">
              <a16:creationId xmlns:a16="http://schemas.microsoft.com/office/drawing/2014/main" id="{00000000-0008-0000-0E00-0000BA010000}"/>
            </a:ext>
          </a:extLst>
        </xdr:cNvPr>
        <xdr:cNvCxnSpPr/>
      </xdr:nvCxnSpPr>
      <xdr:spPr>
        <a:xfrm>
          <a:off x="12814300" y="560260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76217</xdr:rowOff>
    </xdr:from>
    <xdr:ext cx="405111" cy="259045"/>
    <xdr:sp macro="" textlink="">
      <xdr:nvSpPr>
        <xdr:cNvPr id="443" name="n_1aveValue【認定こども園・幼稚園・保育所】&#10;有形固定資産減価償却率">
          <a:extLst>
            <a:ext uri="{FF2B5EF4-FFF2-40B4-BE49-F238E27FC236}">
              <a16:creationId xmlns:a16="http://schemas.microsoft.com/office/drawing/2014/main" id="{00000000-0008-0000-0E00-0000BB010000}"/>
            </a:ext>
          </a:extLst>
        </xdr:cNvPr>
        <xdr:cNvSpPr txBox="1"/>
      </xdr:nvSpPr>
      <xdr:spPr>
        <a:xfrm>
          <a:off x="15266044"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13352</xdr:rowOff>
    </xdr:from>
    <xdr:ext cx="405111" cy="259045"/>
    <xdr:sp macro="" textlink="">
      <xdr:nvSpPr>
        <xdr:cNvPr id="444" name="n_2aveValue【認定こども園・幼稚園・保育所】&#10;有形固定資産減価償却率">
          <a:extLst>
            <a:ext uri="{FF2B5EF4-FFF2-40B4-BE49-F238E27FC236}">
              <a16:creationId xmlns:a16="http://schemas.microsoft.com/office/drawing/2014/main" id="{00000000-0008-0000-0E00-0000BC010000}"/>
            </a:ext>
          </a:extLst>
        </xdr:cNvPr>
        <xdr:cNvSpPr txBox="1"/>
      </xdr:nvSpPr>
      <xdr:spPr>
        <a:xfrm>
          <a:off x="14389744" y="652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36212</xdr:rowOff>
    </xdr:from>
    <xdr:ext cx="405111" cy="259045"/>
    <xdr:sp macro="" textlink="">
      <xdr:nvSpPr>
        <xdr:cNvPr id="445" name="n_3aveValue【認定こども園・幼稚園・保育所】&#10;有形固定資産減価償却率">
          <a:extLst>
            <a:ext uri="{FF2B5EF4-FFF2-40B4-BE49-F238E27FC236}">
              <a16:creationId xmlns:a16="http://schemas.microsoft.com/office/drawing/2014/main" id="{00000000-0008-0000-0E00-0000BD010000}"/>
            </a:ext>
          </a:extLst>
        </xdr:cNvPr>
        <xdr:cNvSpPr txBox="1"/>
      </xdr:nvSpPr>
      <xdr:spPr>
        <a:xfrm>
          <a:off x="13500744" y="655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9542</xdr:rowOff>
    </xdr:from>
    <xdr:ext cx="405111" cy="259045"/>
    <xdr:sp macro="" textlink="">
      <xdr:nvSpPr>
        <xdr:cNvPr id="446" name="n_4aveValue【認定こども園・幼稚園・保育所】&#10;有形固定資産減価償却率">
          <a:extLst>
            <a:ext uri="{FF2B5EF4-FFF2-40B4-BE49-F238E27FC236}">
              <a16:creationId xmlns:a16="http://schemas.microsoft.com/office/drawing/2014/main" id="{00000000-0008-0000-0E00-0000BE010000}"/>
            </a:ext>
          </a:extLst>
        </xdr:cNvPr>
        <xdr:cNvSpPr txBox="1"/>
      </xdr:nvSpPr>
      <xdr:spPr>
        <a:xfrm>
          <a:off x="126117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36847</xdr:rowOff>
    </xdr:from>
    <xdr:ext cx="405111" cy="259045"/>
    <xdr:sp macro="" textlink="">
      <xdr:nvSpPr>
        <xdr:cNvPr id="447" name="n_1mainValue【認定こども園・幼稚園・保育所】&#10;有形固定資産減価償却率">
          <a:extLst>
            <a:ext uri="{FF2B5EF4-FFF2-40B4-BE49-F238E27FC236}">
              <a16:creationId xmlns:a16="http://schemas.microsoft.com/office/drawing/2014/main" id="{00000000-0008-0000-0E00-0000BF010000}"/>
            </a:ext>
          </a:extLst>
        </xdr:cNvPr>
        <xdr:cNvSpPr txBox="1"/>
      </xdr:nvSpPr>
      <xdr:spPr>
        <a:xfrm>
          <a:off x="15266044" y="552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31</xdr:row>
      <xdr:rowOff>147337</xdr:rowOff>
    </xdr:from>
    <xdr:ext cx="405111" cy="259045"/>
    <xdr:sp macro="" textlink="">
      <xdr:nvSpPr>
        <xdr:cNvPr id="448" name="n_2mainValue【認定こども園・幼稚園・保育所】&#10;有形固定資産減価償却率">
          <a:extLst>
            <a:ext uri="{FF2B5EF4-FFF2-40B4-BE49-F238E27FC236}">
              <a16:creationId xmlns:a16="http://schemas.microsoft.com/office/drawing/2014/main" id="{00000000-0008-0000-0E00-0000C0010000}"/>
            </a:ext>
          </a:extLst>
        </xdr:cNvPr>
        <xdr:cNvSpPr txBox="1"/>
      </xdr:nvSpPr>
      <xdr:spPr>
        <a:xfrm>
          <a:off x="14389744" y="5462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31</xdr:row>
      <xdr:rowOff>78757</xdr:rowOff>
    </xdr:from>
    <xdr:ext cx="405111" cy="259045"/>
    <xdr:sp macro="" textlink="">
      <xdr:nvSpPr>
        <xdr:cNvPr id="449" name="n_3mainValue【認定こども園・幼稚園・保育所】&#10;有形固定資産減価償却率">
          <a:extLst>
            <a:ext uri="{FF2B5EF4-FFF2-40B4-BE49-F238E27FC236}">
              <a16:creationId xmlns:a16="http://schemas.microsoft.com/office/drawing/2014/main" id="{00000000-0008-0000-0E00-0000C1010000}"/>
            </a:ext>
          </a:extLst>
        </xdr:cNvPr>
        <xdr:cNvSpPr txBox="1"/>
      </xdr:nvSpPr>
      <xdr:spPr>
        <a:xfrm>
          <a:off x="13500744" y="539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31</xdr:row>
      <xdr:rowOff>12082</xdr:rowOff>
    </xdr:from>
    <xdr:ext cx="405111" cy="259045"/>
    <xdr:sp macro="" textlink="">
      <xdr:nvSpPr>
        <xdr:cNvPr id="450" name="n_4mainValue【認定こども園・幼稚園・保育所】&#10;有形固定資産減価償却率">
          <a:extLst>
            <a:ext uri="{FF2B5EF4-FFF2-40B4-BE49-F238E27FC236}">
              <a16:creationId xmlns:a16="http://schemas.microsoft.com/office/drawing/2014/main" id="{00000000-0008-0000-0E00-0000C2010000}"/>
            </a:ext>
          </a:extLst>
        </xdr:cNvPr>
        <xdr:cNvSpPr txBox="1"/>
      </xdr:nvSpPr>
      <xdr:spPr>
        <a:xfrm>
          <a:off x="12611744" y="532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a:extLst>
            <a:ext uri="{FF2B5EF4-FFF2-40B4-BE49-F238E27FC236}">
              <a16:creationId xmlns:a16="http://schemas.microsoft.com/office/drawing/2014/main" id="{00000000-0008-0000-0E00-0000C3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a:extLst>
            <a:ext uri="{FF2B5EF4-FFF2-40B4-BE49-F238E27FC236}">
              <a16:creationId xmlns:a16="http://schemas.microsoft.com/office/drawing/2014/main" id="{00000000-0008-0000-0E00-0000C4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a:extLst>
            <a:ext uri="{FF2B5EF4-FFF2-40B4-BE49-F238E27FC236}">
              <a16:creationId xmlns:a16="http://schemas.microsoft.com/office/drawing/2014/main" id="{00000000-0008-0000-0E00-0000C5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a:extLst>
            <a:ext uri="{FF2B5EF4-FFF2-40B4-BE49-F238E27FC236}">
              <a16:creationId xmlns:a16="http://schemas.microsoft.com/office/drawing/2014/main" id="{00000000-0008-0000-0E00-0000C6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a:extLst>
            <a:ext uri="{FF2B5EF4-FFF2-40B4-BE49-F238E27FC236}">
              <a16:creationId xmlns:a16="http://schemas.microsoft.com/office/drawing/2014/main" id="{00000000-0008-0000-0E00-0000C7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a:extLst>
            <a:ext uri="{FF2B5EF4-FFF2-40B4-BE49-F238E27FC236}">
              <a16:creationId xmlns:a16="http://schemas.microsoft.com/office/drawing/2014/main" id="{00000000-0008-0000-0E00-0000C8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a:extLst>
            <a:ext uri="{FF2B5EF4-FFF2-40B4-BE49-F238E27FC236}">
              <a16:creationId xmlns:a16="http://schemas.microsoft.com/office/drawing/2014/main" id="{00000000-0008-0000-0E00-0000C9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a:extLst>
            <a:ext uri="{FF2B5EF4-FFF2-40B4-BE49-F238E27FC236}">
              <a16:creationId xmlns:a16="http://schemas.microsoft.com/office/drawing/2014/main" id="{00000000-0008-0000-0E00-0000CA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a:extLst>
            <a:ext uri="{FF2B5EF4-FFF2-40B4-BE49-F238E27FC236}">
              <a16:creationId xmlns:a16="http://schemas.microsoft.com/office/drawing/2014/main" id="{00000000-0008-0000-0E00-0000CB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a:extLst>
            <a:ext uri="{FF2B5EF4-FFF2-40B4-BE49-F238E27FC236}">
              <a16:creationId xmlns:a16="http://schemas.microsoft.com/office/drawing/2014/main" id="{00000000-0008-0000-0E00-0000CC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1" name="直線コネクタ 460">
          <a:extLst>
            <a:ext uri="{FF2B5EF4-FFF2-40B4-BE49-F238E27FC236}">
              <a16:creationId xmlns:a16="http://schemas.microsoft.com/office/drawing/2014/main" id="{00000000-0008-0000-0E00-0000CD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2" name="テキスト ボックス 461">
          <a:extLst>
            <a:ext uri="{FF2B5EF4-FFF2-40B4-BE49-F238E27FC236}">
              <a16:creationId xmlns:a16="http://schemas.microsoft.com/office/drawing/2014/main" id="{00000000-0008-0000-0E00-0000CE01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3" name="直線コネクタ 462">
          <a:extLst>
            <a:ext uri="{FF2B5EF4-FFF2-40B4-BE49-F238E27FC236}">
              <a16:creationId xmlns:a16="http://schemas.microsoft.com/office/drawing/2014/main" id="{00000000-0008-0000-0E00-0000CF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4" name="テキスト ボックス 463">
          <a:extLst>
            <a:ext uri="{FF2B5EF4-FFF2-40B4-BE49-F238E27FC236}">
              <a16:creationId xmlns:a16="http://schemas.microsoft.com/office/drawing/2014/main" id="{00000000-0008-0000-0E00-0000D001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5" name="直線コネクタ 464">
          <a:extLst>
            <a:ext uri="{FF2B5EF4-FFF2-40B4-BE49-F238E27FC236}">
              <a16:creationId xmlns:a16="http://schemas.microsoft.com/office/drawing/2014/main" id="{00000000-0008-0000-0E00-0000D1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6" name="テキスト ボックス 465">
          <a:extLst>
            <a:ext uri="{FF2B5EF4-FFF2-40B4-BE49-F238E27FC236}">
              <a16:creationId xmlns:a16="http://schemas.microsoft.com/office/drawing/2014/main" id="{00000000-0008-0000-0E00-0000D201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7" name="直線コネクタ 466">
          <a:extLst>
            <a:ext uri="{FF2B5EF4-FFF2-40B4-BE49-F238E27FC236}">
              <a16:creationId xmlns:a16="http://schemas.microsoft.com/office/drawing/2014/main" id="{00000000-0008-0000-0E00-0000D3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8" name="テキスト ボックス 467">
          <a:extLst>
            <a:ext uri="{FF2B5EF4-FFF2-40B4-BE49-F238E27FC236}">
              <a16:creationId xmlns:a16="http://schemas.microsoft.com/office/drawing/2014/main" id="{00000000-0008-0000-0E00-0000D401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9" name="直線コネクタ 468">
          <a:extLst>
            <a:ext uri="{FF2B5EF4-FFF2-40B4-BE49-F238E27FC236}">
              <a16:creationId xmlns:a16="http://schemas.microsoft.com/office/drawing/2014/main" id="{00000000-0008-0000-0E00-0000D5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0" name="テキスト ボックス 469">
          <a:extLst>
            <a:ext uri="{FF2B5EF4-FFF2-40B4-BE49-F238E27FC236}">
              <a16:creationId xmlns:a16="http://schemas.microsoft.com/office/drawing/2014/main" id="{00000000-0008-0000-0E00-0000D601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00000000-0008-0000-0E00-0000D7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a:extLst>
            <a:ext uri="{FF2B5EF4-FFF2-40B4-BE49-F238E27FC236}">
              <a16:creationId xmlns:a16="http://schemas.microsoft.com/office/drawing/2014/main" id="{00000000-0008-0000-0E00-0000D8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a:extLst>
            <a:ext uri="{FF2B5EF4-FFF2-40B4-BE49-F238E27FC236}">
              <a16:creationId xmlns:a16="http://schemas.microsoft.com/office/drawing/2014/main" id="{00000000-0008-0000-0E00-0000D9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64770</xdr:rowOff>
    </xdr:from>
    <xdr:to>
      <xdr:col>116</xdr:col>
      <xdr:colOff>62864</xdr:colOff>
      <xdr:row>42</xdr:row>
      <xdr:rowOff>3810</xdr:rowOff>
    </xdr:to>
    <xdr:cxnSp macro="">
      <xdr:nvCxnSpPr>
        <xdr:cNvPr id="474" name="直線コネクタ 473">
          <a:extLst>
            <a:ext uri="{FF2B5EF4-FFF2-40B4-BE49-F238E27FC236}">
              <a16:creationId xmlns:a16="http://schemas.microsoft.com/office/drawing/2014/main" id="{00000000-0008-0000-0E00-0000DA010000}"/>
            </a:ext>
          </a:extLst>
        </xdr:cNvPr>
        <xdr:cNvCxnSpPr/>
      </xdr:nvCxnSpPr>
      <xdr:spPr>
        <a:xfrm flipV="1">
          <a:off x="22160864" y="572262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475" name="【認定こども園・幼稚園・保育所】&#10;一人当たり面積最小値テキスト">
          <a:extLst>
            <a:ext uri="{FF2B5EF4-FFF2-40B4-BE49-F238E27FC236}">
              <a16:creationId xmlns:a16="http://schemas.microsoft.com/office/drawing/2014/main" id="{00000000-0008-0000-0E00-0000DB010000}"/>
            </a:ext>
          </a:extLst>
        </xdr:cNvPr>
        <xdr:cNvSpPr txBox="1"/>
      </xdr:nvSpPr>
      <xdr:spPr>
        <a:xfrm>
          <a:off x="22199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476" name="直線コネクタ 475">
          <a:extLst>
            <a:ext uri="{FF2B5EF4-FFF2-40B4-BE49-F238E27FC236}">
              <a16:creationId xmlns:a16="http://schemas.microsoft.com/office/drawing/2014/main" id="{00000000-0008-0000-0E00-0000DC010000}"/>
            </a:ext>
          </a:extLst>
        </xdr:cNvPr>
        <xdr:cNvCxnSpPr/>
      </xdr:nvCxnSpPr>
      <xdr:spPr>
        <a:xfrm>
          <a:off x="22072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11447</xdr:rowOff>
    </xdr:from>
    <xdr:ext cx="469744" cy="259045"/>
    <xdr:sp macro="" textlink="">
      <xdr:nvSpPr>
        <xdr:cNvPr id="477" name="【認定こども園・幼稚園・保育所】&#10;一人当たり面積最大値テキスト">
          <a:extLst>
            <a:ext uri="{FF2B5EF4-FFF2-40B4-BE49-F238E27FC236}">
              <a16:creationId xmlns:a16="http://schemas.microsoft.com/office/drawing/2014/main" id="{00000000-0008-0000-0E00-0000DD010000}"/>
            </a:ext>
          </a:extLst>
        </xdr:cNvPr>
        <xdr:cNvSpPr txBox="1"/>
      </xdr:nvSpPr>
      <xdr:spPr>
        <a:xfrm>
          <a:off x="22199600" y="549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64770</xdr:rowOff>
    </xdr:from>
    <xdr:to>
      <xdr:col>116</xdr:col>
      <xdr:colOff>152400</xdr:colOff>
      <xdr:row>33</xdr:row>
      <xdr:rowOff>64770</xdr:rowOff>
    </xdr:to>
    <xdr:cxnSp macro="">
      <xdr:nvCxnSpPr>
        <xdr:cNvPr id="478" name="直線コネクタ 477">
          <a:extLst>
            <a:ext uri="{FF2B5EF4-FFF2-40B4-BE49-F238E27FC236}">
              <a16:creationId xmlns:a16="http://schemas.microsoft.com/office/drawing/2014/main" id="{00000000-0008-0000-0E00-0000DE010000}"/>
            </a:ext>
          </a:extLst>
        </xdr:cNvPr>
        <xdr:cNvCxnSpPr/>
      </xdr:nvCxnSpPr>
      <xdr:spPr>
        <a:xfrm>
          <a:off x="22072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132097</xdr:rowOff>
    </xdr:from>
    <xdr:ext cx="469744" cy="259045"/>
    <xdr:sp macro="" textlink="">
      <xdr:nvSpPr>
        <xdr:cNvPr id="479" name="【認定こども園・幼稚園・保育所】&#10;一人当たり面積平均値テキスト">
          <a:extLst>
            <a:ext uri="{FF2B5EF4-FFF2-40B4-BE49-F238E27FC236}">
              <a16:creationId xmlns:a16="http://schemas.microsoft.com/office/drawing/2014/main" id="{00000000-0008-0000-0E00-0000DF010000}"/>
            </a:ext>
          </a:extLst>
        </xdr:cNvPr>
        <xdr:cNvSpPr txBox="1"/>
      </xdr:nvSpPr>
      <xdr:spPr>
        <a:xfrm>
          <a:off x="22199600" y="6475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109220</xdr:rowOff>
    </xdr:from>
    <xdr:to>
      <xdr:col>116</xdr:col>
      <xdr:colOff>114300</xdr:colOff>
      <xdr:row>39</xdr:row>
      <xdr:rowOff>39370</xdr:rowOff>
    </xdr:to>
    <xdr:sp macro="" textlink="">
      <xdr:nvSpPr>
        <xdr:cNvPr id="480" name="フローチャート: 判断 479">
          <a:extLst>
            <a:ext uri="{FF2B5EF4-FFF2-40B4-BE49-F238E27FC236}">
              <a16:creationId xmlns:a16="http://schemas.microsoft.com/office/drawing/2014/main" id="{00000000-0008-0000-0E00-0000E0010000}"/>
            </a:ext>
          </a:extLst>
        </xdr:cNvPr>
        <xdr:cNvSpPr/>
      </xdr:nvSpPr>
      <xdr:spPr>
        <a:xfrm>
          <a:off x="22110700" y="662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120650</xdr:rowOff>
    </xdr:from>
    <xdr:to>
      <xdr:col>112</xdr:col>
      <xdr:colOff>38100</xdr:colOff>
      <xdr:row>39</xdr:row>
      <xdr:rowOff>50800</xdr:rowOff>
    </xdr:to>
    <xdr:sp macro="" textlink="">
      <xdr:nvSpPr>
        <xdr:cNvPr id="481" name="フローチャート: 判断 480">
          <a:extLst>
            <a:ext uri="{FF2B5EF4-FFF2-40B4-BE49-F238E27FC236}">
              <a16:creationId xmlns:a16="http://schemas.microsoft.com/office/drawing/2014/main" id="{00000000-0008-0000-0E00-0000E1010000}"/>
            </a:ext>
          </a:extLst>
        </xdr:cNvPr>
        <xdr:cNvSpPr/>
      </xdr:nvSpPr>
      <xdr:spPr>
        <a:xfrm>
          <a:off x="21272500" y="663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90170</xdr:rowOff>
    </xdr:from>
    <xdr:to>
      <xdr:col>107</xdr:col>
      <xdr:colOff>101600</xdr:colOff>
      <xdr:row>39</xdr:row>
      <xdr:rowOff>20320</xdr:rowOff>
    </xdr:to>
    <xdr:sp macro="" textlink="">
      <xdr:nvSpPr>
        <xdr:cNvPr id="482" name="フローチャート: 判断 481">
          <a:extLst>
            <a:ext uri="{FF2B5EF4-FFF2-40B4-BE49-F238E27FC236}">
              <a16:creationId xmlns:a16="http://schemas.microsoft.com/office/drawing/2014/main" id="{00000000-0008-0000-0E00-0000E2010000}"/>
            </a:ext>
          </a:extLst>
        </xdr:cNvPr>
        <xdr:cNvSpPr/>
      </xdr:nvSpPr>
      <xdr:spPr>
        <a:xfrm>
          <a:off x="20383500" y="660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97790</xdr:rowOff>
    </xdr:from>
    <xdr:to>
      <xdr:col>102</xdr:col>
      <xdr:colOff>165100</xdr:colOff>
      <xdr:row>39</xdr:row>
      <xdr:rowOff>27940</xdr:rowOff>
    </xdr:to>
    <xdr:sp macro="" textlink="">
      <xdr:nvSpPr>
        <xdr:cNvPr id="483" name="フローチャート: 判断 482">
          <a:extLst>
            <a:ext uri="{FF2B5EF4-FFF2-40B4-BE49-F238E27FC236}">
              <a16:creationId xmlns:a16="http://schemas.microsoft.com/office/drawing/2014/main" id="{00000000-0008-0000-0E00-0000E3010000}"/>
            </a:ext>
          </a:extLst>
        </xdr:cNvPr>
        <xdr:cNvSpPr/>
      </xdr:nvSpPr>
      <xdr:spPr>
        <a:xfrm>
          <a:off x="194945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93980</xdr:rowOff>
    </xdr:from>
    <xdr:to>
      <xdr:col>98</xdr:col>
      <xdr:colOff>38100</xdr:colOff>
      <xdr:row>39</xdr:row>
      <xdr:rowOff>24130</xdr:rowOff>
    </xdr:to>
    <xdr:sp macro="" textlink="">
      <xdr:nvSpPr>
        <xdr:cNvPr id="484" name="フローチャート: 判断 483">
          <a:extLst>
            <a:ext uri="{FF2B5EF4-FFF2-40B4-BE49-F238E27FC236}">
              <a16:creationId xmlns:a16="http://schemas.microsoft.com/office/drawing/2014/main" id="{00000000-0008-0000-0E00-0000E4010000}"/>
            </a:ext>
          </a:extLst>
        </xdr:cNvPr>
        <xdr:cNvSpPr/>
      </xdr:nvSpPr>
      <xdr:spPr>
        <a:xfrm>
          <a:off x="18605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0000000-0008-0000-0E00-0000E5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E00-0000E6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E00-0000E7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E00-0000E8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E00-0000E9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36830</xdr:rowOff>
    </xdr:from>
    <xdr:to>
      <xdr:col>116</xdr:col>
      <xdr:colOff>114300</xdr:colOff>
      <xdr:row>41</xdr:row>
      <xdr:rowOff>138430</xdr:rowOff>
    </xdr:to>
    <xdr:sp macro="" textlink="">
      <xdr:nvSpPr>
        <xdr:cNvPr id="490" name="楕円 489">
          <a:extLst>
            <a:ext uri="{FF2B5EF4-FFF2-40B4-BE49-F238E27FC236}">
              <a16:creationId xmlns:a16="http://schemas.microsoft.com/office/drawing/2014/main" id="{00000000-0008-0000-0E00-0000EA010000}"/>
            </a:ext>
          </a:extLst>
        </xdr:cNvPr>
        <xdr:cNvSpPr/>
      </xdr:nvSpPr>
      <xdr:spPr>
        <a:xfrm>
          <a:off x="22110700" y="706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123207</xdr:rowOff>
    </xdr:from>
    <xdr:ext cx="469744" cy="259045"/>
    <xdr:sp macro="" textlink="">
      <xdr:nvSpPr>
        <xdr:cNvPr id="491" name="【認定こども園・幼稚園・保育所】&#10;一人当たり面積該当値テキスト">
          <a:extLst>
            <a:ext uri="{FF2B5EF4-FFF2-40B4-BE49-F238E27FC236}">
              <a16:creationId xmlns:a16="http://schemas.microsoft.com/office/drawing/2014/main" id="{00000000-0008-0000-0E00-0000EB010000}"/>
            </a:ext>
          </a:extLst>
        </xdr:cNvPr>
        <xdr:cNvSpPr txBox="1"/>
      </xdr:nvSpPr>
      <xdr:spPr>
        <a:xfrm>
          <a:off x="22199600" y="698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36830</xdr:rowOff>
    </xdr:from>
    <xdr:to>
      <xdr:col>112</xdr:col>
      <xdr:colOff>38100</xdr:colOff>
      <xdr:row>41</xdr:row>
      <xdr:rowOff>138430</xdr:rowOff>
    </xdr:to>
    <xdr:sp macro="" textlink="">
      <xdr:nvSpPr>
        <xdr:cNvPr id="492" name="楕円 491">
          <a:extLst>
            <a:ext uri="{FF2B5EF4-FFF2-40B4-BE49-F238E27FC236}">
              <a16:creationId xmlns:a16="http://schemas.microsoft.com/office/drawing/2014/main" id="{00000000-0008-0000-0E00-0000EC010000}"/>
            </a:ext>
          </a:extLst>
        </xdr:cNvPr>
        <xdr:cNvSpPr/>
      </xdr:nvSpPr>
      <xdr:spPr>
        <a:xfrm>
          <a:off x="21272500" y="706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87630</xdr:rowOff>
    </xdr:from>
    <xdr:to>
      <xdr:col>116</xdr:col>
      <xdr:colOff>63500</xdr:colOff>
      <xdr:row>41</xdr:row>
      <xdr:rowOff>87630</xdr:rowOff>
    </xdr:to>
    <xdr:cxnSp macro="">
      <xdr:nvCxnSpPr>
        <xdr:cNvPr id="493" name="直線コネクタ 492">
          <a:extLst>
            <a:ext uri="{FF2B5EF4-FFF2-40B4-BE49-F238E27FC236}">
              <a16:creationId xmlns:a16="http://schemas.microsoft.com/office/drawing/2014/main" id="{00000000-0008-0000-0E00-0000ED010000}"/>
            </a:ext>
          </a:extLst>
        </xdr:cNvPr>
        <xdr:cNvCxnSpPr/>
      </xdr:nvCxnSpPr>
      <xdr:spPr>
        <a:xfrm>
          <a:off x="21323300" y="71170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36830</xdr:rowOff>
    </xdr:from>
    <xdr:to>
      <xdr:col>107</xdr:col>
      <xdr:colOff>101600</xdr:colOff>
      <xdr:row>41</xdr:row>
      <xdr:rowOff>138430</xdr:rowOff>
    </xdr:to>
    <xdr:sp macro="" textlink="">
      <xdr:nvSpPr>
        <xdr:cNvPr id="494" name="楕円 493">
          <a:extLst>
            <a:ext uri="{FF2B5EF4-FFF2-40B4-BE49-F238E27FC236}">
              <a16:creationId xmlns:a16="http://schemas.microsoft.com/office/drawing/2014/main" id="{00000000-0008-0000-0E00-0000EE010000}"/>
            </a:ext>
          </a:extLst>
        </xdr:cNvPr>
        <xdr:cNvSpPr/>
      </xdr:nvSpPr>
      <xdr:spPr>
        <a:xfrm>
          <a:off x="20383500" y="706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87630</xdr:rowOff>
    </xdr:from>
    <xdr:to>
      <xdr:col>111</xdr:col>
      <xdr:colOff>177800</xdr:colOff>
      <xdr:row>41</xdr:row>
      <xdr:rowOff>87630</xdr:rowOff>
    </xdr:to>
    <xdr:cxnSp macro="">
      <xdr:nvCxnSpPr>
        <xdr:cNvPr id="495" name="直線コネクタ 494">
          <a:extLst>
            <a:ext uri="{FF2B5EF4-FFF2-40B4-BE49-F238E27FC236}">
              <a16:creationId xmlns:a16="http://schemas.microsoft.com/office/drawing/2014/main" id="{00000000-0008-0000-0E00-0000EF010000}"/>
            </a:ext>
          </a:extLst>
        </xdr:cNvPr>
        <xdr:cNvCxnSpPr/>
      </xdr:nvCxnSpPr>
      <xdr:spPr>
        <a:xfrm>
          <a:off x="20434300" y="7117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40640</xdr:rowOff>
    </xdr:from>
    <xdr:to>
      <xdr:col>102</xdr:col>
      <xdr:colOff>165100</xdr:colOff>
      <xdr:row>41</xdr:row>
      <xdr:rowOff>142240</xdr:rowOff>
    </xdr:to>
    <xdr:sp macro="" textlink="">
      <xdr:nvSpPr>
        <xdr:cNvPr id="496" name="楕円 495">
          <a:extLst>
            <a:ext uri="{FF2B5EF4-FFF2-40B4-BE49-F238E27FC236}">
              <a16:creationId xmlns:a16="http://schemas.microsoft.com/office/drawing/2014/main" id="{00000000-0008-0000-0E00-0000F0010000}"/>
            </a:ext>
          </a:extLst>
        </xdr:cNvPr>
        <xdr:cNvSpPr/>
      </xdr:nvSpPr>
      <xdr:spPr>
        <a:xfrm>
          <a:off x="19494500" y="707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87630</xdr:rowOff>
    </xdr:from>
    <xdr:to>
      <xdr:col>107</xdr:col>
      <xdr:colOff>50800</xdr:colOff>
      <xdr:row>41</xdr:row>
      <xdr:rowOff>91440</xdr:rowOff>
    </xdr:to>
    <xdr:cxnSp macro="">
      <xdr:nvCxnSpPr>
        <xdr:cNvPr id="497" name="直線コネクタ 496">
          <a:extLst>
            <a:ext uri="{FF2B5EF4-FFF2-40B4-BE49-F238E27FC236}">
              <a16:creationId xmlns:a16="http://schemas.microsoft.com/office/drawing/2014/main" id="{00000000-0008-0000-0E00-0000F1010000}"/>
            </a:ext>
          </a:extLst>
        </xdr:cNvPr>
        <xdr:cNvCxnSpPr/>
      </xdr:nvCxnSpPr>
      <xdr:spPr>
        <a:xfrm flipV="1">
          <a:off x="19545300" y="71170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40640</xdr:rowOff>
    </xdr:from>
    <xdr:to>
      <xdr:col>98</xdr:col>
      <xdr:colOff>38100</xdr:colOff>
      <xdr:row>41</xdr:row>
      <xdr:rowOff>142240</xdr:rowOff>
    </xdr:to>
    <xdr:sp macro="" textlink="">
      <xdr:nvSpPr>
        <xdr:cNvPr id="498" name="楕円 497">
          <a:extLst>
            <a:ext uri="{FF2B5EF4-FFF2-40B4-BE49-F238E27FC236}">
              <a16:creationId xmlns:a16="http://schemas.microsoft.com/office/drawing/2014/main" id="{00000000-0008-0000-0E00-0000F2010000}"/>
            </a:ext>
          </a:extLst>
        </xdr:cNvPr>
        <xdr:cNvSpPr/>
      </xdr:nvSpPr>
      <xdr:spPr>
        <a:xfrm>
          <a:off x="18605500" y="707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91440</xdr:rowOff>
    </xdr:from>
    <xdr:to>
      <xdr:col>102</xdr:col>
      <xdr:colOff>114300</xdr:colOff>
      <xdr:row>41</xdr:row>
      <xdr:rowOff>91440</xdr:rowOff>
    </xdr:to>
    <xdr:cxnSp macro="">
      <xdr:nvCxnSpPr>
        <xdr:cNvPr id="499" name="直線コネクタ 498">
          <a:extLst>
            <a:ext uri="{FF2B5EF4-FFF2-40B4-BE49-F238E27FC236}">
              <a16:creationId xmlns:a16="http://schemas.microsoft.com/office/drawing/2014/main" id="{00000000-0008-0000-0E00-0000F3010000}"/>
            </a:ext>
          </a:extLst>
        </xdr:cNvPr>
        <xdr:cNvCxnSpPr/>
      </xdr:nvCxnSpPr>
      <xdr:spPr>
        <a:xfrm>
          <a:off x="18656300" y="71208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67327</xdr:rowOff>
    </xdr:from>
    <xdr:ext cx="469744" cy="259045"/>
    <xdr:sp macro="" textlink="">
      <xdr:nvSpPr>
        <xdr:cNvPr id="500" name="n_1aveValue【認定こども園・幼稚園・保育所】&#10;一人当たり面積">
          <a:extLst>
            <a:ext uri="{FF2B5EF4-FFF2-40B4-BE49-F238E27FC236}">
              <a16:creationId xmlns:a16="http://schemas.microsoft.com/office/drawing/2014/main" id="{00000000-0008-0000-0E00-0000F4010000}"/>
            </a:ext>
          </a:extLst>
        </xdr:cNvPr>
        <xdr:cNvSpPr txBox="1"/>
      </xdr:nvSpPr>
      <xdr:spPr>
        <a:xfrm>
          <a:off x="21075727" y="641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36847</xdr:rowOff>
    </xdr:from>
    <xdr:ext cx="469744" cy="259045"/>
    <xdr:sp macro="" textlink="">
      <xdr:nvSpPr>
        <xdr:cNvPr id="501" name="n_2aveValue【認定こども園・幼稚園・保育所】&#10;一人当たり面積">
          <a:extLst>
            <a:ext uri="{FF2B5EF4-FFF2-40B4-BE49-F238E27FC236}">
              <a16:creationId xmlns:a16="http://schemas.microsoft.com/office/drawing/2014/main" id="{00000000-0008-0000-0E00-0000F5010000}"/>
            </a:ext>
          </a:extLst>
        </xdr:cNvPr>
        <xdr:cNvSpPr txBox="1"/>
      </xdr:nvSpPr>
      <xdr:spPr>
        <a:xfrm>
          <a:off x="20199427" y="638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44467</xdr:rowOff>
    </xdr:from>
    <xdr:ext cx="469744" cy="259045"/>
    <xdr:sp macro="" textlink="">
      <xdr:nvSpPr>
        <xdr:cNvPr id="502" name="n_3aveValue【認定こども園・幼稚園・保育所】&#10;一人当たり面積">
          <a:extLst>
            <a:ext uri="{FF2B5EF4-FFF2-40B4-BE49-F238E27FC236}">
              <a16:creationId xmlns:a16="http://schemas.microsoft.com/office/drawing/2014/main" id="{00000000-0008-0000-0E00-0000F6010000}"/>
            </a:ext>
          </a:extLst>
        </xdr:cNvPr>
        <xdr:cNvSpPr txBox="1"/>
      </xdr:nvSpPr>
      <xdr:spPr>
        <a:xfrm>
          <a:off x="19310427" y="638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40657</xdr:rowOff>
    </xdr:from>
    <xdr:ext cx="469744" cy="259045"/>
    <xdr:sp macro="" textlink="">
      <xdr:nvSpPr>
        <xdr:cNvPr id="503" name="n_4aveValue【認定こども園・幼稚園・保育所】&#10;一人当たり面積">
          <a:extLst>
            <a:ext uri="{FF2B5EF4-FFF2-40B4-BE49-F238E27FC236}">
              <a16:creationId xmlns:a16="http://schemas.microsoft.com/office/drawing/2014/main" id="{00000000-0008-0000-0E00-0000F7010000}"/>
            </a:ext>
          </a:extLst>
        </xdr:cNvPr>
        <xdr:cNvSpPr txBox="1"/>
      </xdr:nvSpPr>
      <xdr:spPr>
        <a:xfrm>
          <a:off x="18421427"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129557</xdr:rowOff>
    </xdr:from>
    <xdr:ext cx="469744" cy="259045"/>
    <xdr:sp macro="" textlink="">
      <xdr:nvSpPr>
        <xdr:cNvPr id="504" name="n_1mainValue【認定こども園・幼稚園・保育所】&#10;一人当たり面積">
          <a:extLst>
            <a:ext uri="{FF2B5EF4-FFF2-40B4-BE49-F238E27FC236}">
              <a16:creationId xmlns:a16="http://schemas.microsoft.com/office/drawing/2014/main" id="{00000000-0008-0000-0E00-0000F8010000}"/>
            </a:ext>
          </a:extLst>
        </xdr:cNvPr>
        <xdr:cNvSpPr txBox="1"/>
      </xdr:nvSpPr>
      <xdr:spPr>
        <a:xfrm>
          <a:off x="21075727" y="715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129557</xdr:rowOff>
    </xdr:from>
    <xdr:ext cx="469744" cy="259045"/>
    <xdr:sp macro="" textlink="">
      <xdr:nvSpPr>
        <xdr:cNvPr id="505" name="n_2mainValue【認定こども園・幼稚園・保育所】&#10;一人当たり面積">
          <a:extLst>
            <a:ext uri="{FF2B5EF4-FFF2-40B4-BE49-F238E27FC236}">
              <a16:creationId xmlns:a16="http://schemas.microsoft.com/office/drawing/2014/main" id="{00000000-0008-0000-0E00-0000F9010000}"/>
            </a:ext>
          </a:extLst>
        </xdr:cNvPr>
        <xdr:cNvSpPr txBox="1"/>
      </xdr:nvSpPr>
      <xdr:spPr>
        <a:xfrm>
          <a:off x="20199427" y="715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133367</xdr:rowOff>
    </xdr:from>
    <xdr:ext cx="469744" cy="259045"/>
    <xdr:sp macro="" textlink="">
      <xdr:nvSpPr>
        <xdr:cNvPr id="506" name="n_3mainValue【認定こども園・幼稚園・保育所】&#10;一人当たり面積">
          <a:extLst>
            <a:ext uri="{FF2B5EF4-FFF2-40B4-BE49-F238E27FC236}">
              <a16:creationId xmlns:a16="http://schemas.microsoft.com/office/drawing/2014/main" id="{00000000-0008-0000-0E00-0000FA010000}"/>
            </a:ext>
          </a:extLst>
        </xdr:cNvPr>
        <xdr:cNvSpPr txBox="1"/>
      </xdr:nvSpPr>
      <xdr:spPr>
        <a:xfrm>
          <a:off x="19310427" y="716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133367</xdr:rowOff>
    </xdr:from>
    <xdr:ext cx="469744" cy="259045"/>
    <xdr:sp macro="" textlink="">
      <xdr:nvSpPr>
        <xdr:cNvPr id="507" name="n_4mainValue【認定こども園・幼稚園・保育所】&#10;一人当たり面積">
          <a:extLst>
            <a:ext uri="{FF2B5EF4-FFF2-40B4-BE49-F238E27FC236}">
              <a16:creationId xmlns:a16="http://schemas.microsoft.com/office/drawing/2014/main" id="{00000000-0008-0000-0E00-0000FB010000}"/>
            </a:ext>
          </a:extLst>
        </xdr:cNvPr>
        <xdr:cNvSpPr txBox="1"/>
      </xdr:nvSpPr>
      <xdr:spPr>
        <a:xfrm>
          <a:off x="18421427" y="716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00000000-0008-0000-0E00-0000FC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00000000-0008-0000-0E00-0000FD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00000000-0008-0000-0E00-0000FE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00000000-0008-0000-0E00-0000FF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00000000-0008-0000-0E00-000000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00000000-0008-0000-0E00-000001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00000000-0008-0000-0E00-000002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00000000-0008-0000-0E00-000003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00000000-0008-0000-0E00-000004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00000000-0008-0000-0E00-000005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8" name="テキスト ボックス 517">
          <a:extLst>
            <a:ext uri="{FF2B5EF4-FFF2-40B4-BE49-F238E27FC236}">
              <a16:creationId xmlns:a16="http://schemas.microsoft.com/office/drawing/2014/main" id="{00000000-0008-0000-0E00-000006020000}"/>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9" name="直線コネクタ 518">
          <a:extLst>
            <a:ext uri="{FF2B5EF4-FFF2-40B4-BE49-F238E27FC236}">
              <a16:creationId xmlns:a16="http://schemas.microsoft.com/office/drawing/2014/main" id="{00000000-0008-0000-0E00-00000702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20" name="テキスト ボックス 519">
          <a:extLst>
            <a:ext uri="{FF2B5EF4-FFF2-40B4-BE49-F238E27FC236}">
              <a16:creationId xmlns:a16="http://schemas.microsoft.com/office/drawing/2014/main" id="{00000000-0008-0000-0E00-000008020000}"/>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1" name="直線コネクタ 520">
          <a:extLst>
            <a:ext uri="{FF2B5EF4-FFF2-40B4-BE49-F238E27FC236}">
              <a16:creationId xmlns:a16="http://schemas.microsoft.com/office/drawing/2014/main" id="{00000000-0008-0000-0E00-00000902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2" name="テキスト ボックス 521">
          <a:extLst>
            <a:ext uri="{FF2B5EF4-FFF2-40B4-BE49-F238E27FC236}">
              <a16:creationId xmlns:a16="http://schemas.microsoft.com/office/drawing/2014/main" id="{00000000-0008-0000-0E00-00000A02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3" name="直線コネクタ 522">
          <a:extLst>
            <a:ext uri="{FF2B5EF4-FFF2-40B4-BE49-F238E27FC236}">
              <a16:creationId xmlns:a16="http://schemas.microsoft.com/office/drawing/2014/main" id="{00000000-0008-0000-0E00-00000B02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4" name="テキスト ボックス 523">
          <a:extLst>
            <a:ext uri="{FF2B5EF4-FFF2-40B4-BE49-F238E27FC236}">
              <a16:creationId xmlns:a16="http://schemas.microsoft.com/office/drawing/2014/main" id="{00000000-0008-0000-0E00-00000C02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5" name="直線コネクタ 524">
          <a:extLst>
            <a:ext uri="{FF2B5EF4-FFF2-40B4-BE49-F238E27FC236}">
              <a16:creationId xmlns:a16="http://schemas.microsoft.com/office/drawing/2014/main" id="{00000000-0008-0000-0E00-00000D02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6" name="テキスト ボックス 525">
          <a:extLst>
            <a:ext uri="{FF2B5EF4-FFF2-40B4-BE49-F238E27FC236}">
              <a16:creationId xmlns:a16="http://schemas.microsoft.com/office/drawing/2014/main" id="{00000000-0008-0000-0E00-00000E02000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a:extLst>
            <a:ext uri="{FF2B5EF4-FFF2-40B4-BE49-F238E27FC236}">
              <a16:creationId xmlns:a16="http://schemas.microsoft.com/office/drawing/2014/main" id="{00000000-0008-0000-0E00-00000F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8" name="テキスト ボックス 527">
          <a:extLst>
            <a:ext uri="{FF2B5EF4-FFF2-40B4-BE49-F238E27FC236}">
              <a16:creationId xmlns:a16="http://schemas.microsoft.com/office/drawing/2014/main" id="{00000000-0008-0000-0E00-000010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学校施設】&#10;有形固定資産減価償却率グラフ枠">
          <a:extLst>
            <a:ext uri="{FF2B5EF4-FFF2-40B4-BE49-F238E27FC236}">
              <a16:creationId xmlns:a16="http://schemas.microsoft.com/office/drawing/2014/main" id="{00000000-0008-0000-0E00-000011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89154</xdr:rowOff>
    </xdr:from>
    <xdr:to>
      <xdr:col>85</xdr:col>
      <xdr:colOff>126364</xdr:colOff>
      <xdr:row>64</xdr:row>
      <xdr:rowOff>18288</xdr:rowOff>
    </xdr:to>
    <xdr:cxnSp macro="">
      <xdr:nvCxnSpPr>
        <xdr:cNvPr id="530" name="直線コネクタ 529">
          <a:extLst>
            <a:ext uri="{FF2B5EF4-FFF2-40B4-BE49-F238E27FC236}">
              <a16:creationId xmlns:a16="http://schemas.microsoft.com/office/drawing/2014/main" id="{00000000-0008-0000-0E00-000012020000}"/>
            </a:ext>
          </a:extLst>
        </xdr:cNvPr>
        <xdr:cNvCxnSpPr/>
      </xdr:nvCxnSpPr>
      <xdr:spPr>
        <a:xfrm flipV="1">
          <a:off x="16318864" y="9518904"/>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22115</xdr:rowOff>
    </xdr:from>
    <xdr:ext cx="405111" cy="259045"/>
    <xdr:sp macro="" textlink="">
      <xdr:nvSpPr>
        <xdr:cNvPr id="531" name="【学校施設】&#10;有形固定資産減価償却率最小値テキスト">
          <a:extLst>
            <a:ext uri="{FF2B5EF4-FFF2-40B4-BE49-F238E27FC236}">
              <a16:creationId xmlns:a16="http://schemas.microsoft.com/office/drawing/2014/main" id="{00000000-0008-0000-0E00-000013020000}"/>
            </a:ext>
          </a:extLst>
        </xdr:cNvPr>
        <xdr:cNvSpPr txBox="1"/>
      </xdr:nvSpPr>
      <xdr:spPr>
        <a:xfrm>
          <a:off x="16357600" y="1099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18288</xdr:rowOff>
    </xdr:from>
    <xdr:to>
      <xdr:col>86</xdr:col>
      <xdr:colOff>25400</xdr:colOff>
      <xdr:row>64</xdr:row>
      <xdr:rowOff>18288</xdr:rowOff>
    </xdr:to>
    <xdr:cxnSp macro="">
      <xdr:nvCxnSpPr>
        <xdr:cNvPr id="532" name="直線コネクタ 531">
          <a:extLst>
            <a:ext uri="{FF2B5EF4-FFF2-40B4-BE49-F238E27FC236}">
              <a16:creationId xmlns:a16="http://schemas.microsoft.com/office/drawing/2014/main" id="{00000000-0008-0000-0E00-000014020000}"/>
            </a:ext>
          </a:extLst>
        </xdr:cNvPr>
        <xdr:cNvCxnSpPr/>
      </xdr:nvCxnSpPr>
      <xdr:spPr>
        <a:xfrm>
          <a:off x="16230600" y="10991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35831</xdr:rowOff>
    </xdr:from>
    <xdr:ext cx="405111" cy="259045"/>
    <xdr:sp macro="" textlink="">
      <xdr:nvSpPr>
        <xdr:cNvPr id="533" name="【学校施設】&#10;有形固定資産減価償却率最大値テキスト">
          <a:extLst>
            <a:ext uri="{FF2B5EF4-FFF2-40B4-BE49-F238E27FC236}">
              <a16:creationId xmlns:a16="http://schemas.microsoft.com/office/drawing/2014/main" id="{00000000-0008-0000-0E00-000015020000}"/>
            </a:ext>
          </a:extLst>
        </xdr:cNvPr>
        <xdr:cNvSpPr txBox="1"/>
      </xdr:nvSpPr>
      <xdr:spPr>
        <a:xfrm>
          <a:off x="16357600" y="9294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89154</xdr:rowOff>
    </xdr:from>
    <xdr:to>
      <xdr:col>86</xdr:col>
      <xdr:colOff>25400</xdr:colOff>
      <xdr:row>55</xdr:row>
      <xdr:rowOff>89154</xdr:rowOff>
    </xdr:to>
    <xdr:cxnSp macro="">
      <xdr:nvCxnSpPr>
        <xdr:cNvPr id="534" name="直線コネクタ 533">
          <a:extLst>
            <a:ext uri="{FF2B5EF4-FFF2-40B4-BE49-F238E27FC236}">
              <a16:creationId xmlns:a16="http://schemas.microsoft.com/office/drawing/2014/main" id="{00000000-0008-0000-0E00-000016020000}"/>
            </a:ext>
          </a:extLst>
        </xdr:cNvPr>
        <xdr:cNvCxnSpPr/>
      </xdr:nvCxnSpPr>
      <xdr:spPr>
        <a:xfrm>
          <a:off x="16230600" y="951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148099</xdr:rowOff>
    </xdr:from>
    <xdr:ext cx="405111" cy="259045"/>
    <xdr:sp macro="" textlink="">
      <xdr:nvSpPr>
        <xdr:cNvPr id="535" name="【学校施設】&#10;有形固定資産減価償却率平均値テキスト">
          <a:extLst>
            <a:ext uri="{FF2B5EF4-FFF2-40B4-BE49-F238E27FC236}">
              <a16:creationId xmlns:a16="http://schemas.microsoft.com/office/drawing/2014/main" id="{00000000-0008-0000-0E00-000017020000}"/>
            </a:ext>
          </a:extLst>
        </xdr:cNvPr>
        <xdr:cNvSpPr txBox="1"/>
      </xdr:nvSpPr>
      <xdr:spPr>
        <a:xfrm>
          <a:off x="16357600" y="100921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125222</xdr:rowOff>
    </xdr:from>
    <xdr:to>
      <xdr:col>85</xdr:col>
      <xdr:colOff>177800</xdr:colOff>
      <xdr:row>60</xdr:row>
      <xdr:rowOff>55372</xdr:rowOff>
    </xdr:to>
    <xdr:sp macro="" textlink="">
      <xdr:nvSpPr>
        <xdr:cNvPr id="536" name="フローチャート: 判断 535">
          <a:extLst>
            <a:ext uri="{FF2B5EF4-FFF2-40B4-BE49-F238E27FC236}">
              <a16:creationId xmlns:a16="http://schemas.microsoft.com/office/drawing/2014/main" id="{00000000-0008-0000-0E00-000018020000}"/>
            </a:ext>
          </a:extLst>
        </xdr:cNvPr>
        <xdr:cNvSpPr/>
      </xdr:nvSpPr>
      <xdr:spPr>
        <a:xfrm>
          <a:off x="16268700" y="1024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152654</xdr:rowOff>
    </xdr:from>
    <xdr:to>
      <xdr:col>81</xdr:col>
      <xdr:colOff>101600</xdr:colOff>
      <xdr:row>60</xdr:row>
      <xdr:rowOff>82804</xdr:rowOff>
    </xdr:to>
    <xdr:sp macro="" textlink="">
      <xdr:nvSpPr>
        <xdr:cNvPr id="537" name="フローチャート: 判断 536">
          <a:extLst>
            <a:ext uri="{FF2B5EF4-FFF2-40B4-BE49-F238E27FC236}">
              <a16:creationId xmlns:a16="http://schemas.microsoft.com/office/drawing/2014/main" id="{00000000-0008-0000-0E00-000019020000}"/>
            </a:ext>
          </a:extLst>
        </xdr:cNvPr>
        <xdr:cNvSpPr/>
      </xdr:nvSpPr>
      <xdr:spPr>
        <a:xfrm>
          <a:off x="15430500" y="1026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102362</xdr:rowOff>
    </xdr:from>
    <xdr:to>
      <xdr:col>76</xdr:col>
      <xdr:colOff>165100</xdr:colOff>
      <xdr:row>60</xdr:row>
      <xdr:rowOff>32512</xdr:rowOff>
    </xdr:to>
    <xdr:sp macro="" textlink="">
      <xdr:nvSpPr>
        <xdr:cNvPr id="538" name="フローチャート: 判断 537">
          <a:extLst>
            <a:ext uri="{FF2B5EF4-FFF2-40B4-BE49-F238E27FC236}">
              <a16:creationId xmlns:a16="http://schemas.microsoft.com/office/drawing/2014/main" id="{00000000-0008-0000-0E00-00001A020000}"/>
            </a:ext>
          </a:extLst>
        </xdr:cNvPr>
        <xdr:cNvSpPr/>
      </xdr:nvSpPr>
      <xdr:spPr>
        <a:xfrm>
          <a:off x="14541500" y="1021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79502</xdr:rowOff>
    </xdr:from>
    <xdr:to>
      <xdr:col>72</xdr:col>
      <xdr:colOff>38100</xdr:colOff>
      <xdr:row>60</xdr:row>
      <xdr:rowOff>9652</xdr:rowOff>
    </xdr:to>
    <xdr:sp macro="" textlink="">
      <xdr:nvSpPr>
        <xdr:cNvPr id="539" name="フローチャート: 判断 538">
          <a:extLst>
            <a:ext uri="{FF2B5EF4-FFF2-40B4-BE49-F238E27FC236}">
              <a16:creationId xmlns:a16="http://schemas.microsoft.com/office/drawing/2014/main" id="{00000000-0008-0000-0E00-00001B020000}"/>
            </a:ext>
          </a:extLst>
        </xdr:cNvPr>
        <xdr:cNvSpPr/>
      </xdr:nvSpPr>
      <xdr:spPr>
        <a:xfrm>
          <a:off x="13652500" y="1019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42926</xdr:rowOff>
    </xdr:from>
    <xdr:to>
      <xdr:col>67</xdr:col>
      <xdr:colOff>101600</xdr:colOff>
      <xdr:row>59</xdr:row>
      <xdr:rowOff>144526</xdr:rowOff>
    </xdr:to>
    <xdr:sp macro="" textlink="">
      <xdr:nvSpPr>
        <xdr:cNvPr id="540" name="フローチャート: 判断 539">
          <a:extLst>
            <a:ext uri="{FF2B5EF4-FFF2-40B4-BE49-F238E27FC236}">
              <a16:creationId xmlns:a16="http://schemas.microsoft.com/office/drawing/2014/main" id="{00000000-0008-0000-0E00-00001C020000}"/>
            </a:ext>
          </a:extLst>
        </xdr:cNvPr>
        <xdr:cNvSpPr/>
      </xdr:nvSpPr>
      <xdr:spPr>
        <a:xfrm>
          <a:off x="12763500" y="1015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00000000-0008-0000-0E00-00001D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00000000-0008-0000-0E00-00001E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0000000-0008-0000-0E00-00001F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0000000-0008-0000-0E00-000020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E00-000021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79502</xdr:rowOff>
    </xdr:from>
    <xdr:to>
      <xdr:col>85</xdr:col>
      <xdr:colOff>177800</xdr:colOff>
      <xdr:row>62</xdr:row>
      <xdr:rowOff>9652</xdr:rowOff>
    </xdr:to>
    <xdr:sp macro="" textlink="">
      <xdr:nvSpPr>
        <xdr:cNvPr id="546" name="楕円 545">
          <a:extLst>
            <a:ext uri="{FF2B5EF4-FFF2-40B4-BE49-F238E27FC236}">
              <a16:creationId xmlns:a16="http://schemas.microsoft.com/office/drawing/2014/main" id="{00000000-0008-0000-0E00-000022020000}"/>
            </a:ext>
          </a:extLst>
        </xdr:cNvPr>
        <xdr:cNvSpPr/>
      </xdr:nvSpPr>
      <xdr:spPr>
        <a:xfrm>
          <a:off x="16268700" y="1053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57929</xdr:rowOff>
    </xdr:from>
    <xdr:ext cx="405111" cy="259045"/>
    <xdr:sp macro="" textlink="">
      <xdr:nvSpPr>
        <xdr:cNvPr id="547" name="【学校施設】&#10;有形固定資産減価償却率該当値テキスト">
          <a:extLst>
            <a:ext uri="{FF2B5EF4-FFF2-40B4-BE49-F238E27FC236}">
              <a16:creationId xmlns:a16="http://schemas.microsoft.com/office/drawing/2014/main" id="{00000000-0008-0000-0E00-000023020000}"/>
            </a:ext>
          </a:extLst>
        </xdr:cNvPr>
        <xdr:cNvSpPr txBox="1"/>
      </xdr:nvSpPr>
      <xdr:spPr>
        <a:xfrm>
          <a:off x="16357600" y="10516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159512</xdr:rowOff>
    </xdr:from>
    <xdr:to>
      <xdr:col>81</xdr:col>
      <xdr:colOff>101600</xdr:colOff>
      <xdr:row>61</xdr:row>
      <xdr:rowOff>89662</xdr:rowOff>
    </xdr:to>
    <xdr:sp macro="" textlink="">
      <xdr:nvSpPr>
        <xdr:cNvPr id="548" name="楕円 547">
          <a:extLst>
            <a:ext uri="{FF2B5EF4-FFF2-40B4-BE49-F238E27FC236}">
              <a16:creationId xmlns:a16="http://schemas.microsoft.com/office/drawing/2014/main" id="{00000000-0008-0000-0E00-000024020000}"/>
            </a:ext>
          </a:extLst>
        </xdr:cNvPr>
        <xdr:cNvSpPr/>
      </xdr:nvSpPr>
      <xdr:spPr>
        <a:xfrm>
          <a:off x="15430500" y="1044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38862</xdr:rowOff>
    </xdr:from>
    <xdr:to>
      <xdr:col>85</xdr:col>
      <xdr:colOff>127000</xdr:colOff>
      <xdr:row>61</xdr:row>
      <xdr:rowOff>130302</xdr:rowOff>
    </xdr:to>
    <xdr:cxnSp macro="">
      <xdr:nvCxnSpPr>
        <xdr:cNvPr id="549" name="直線コネクタ 548">
          <a:extLst>
            <a:ext uri="{FF2B5EF4-FFF2-40B4-BE49-F238E27FC236}">
              <a16:creationId xmlns:a16="http://schemas.microsoft.com/office/drawing/2014/main" id="{00000000-0008-0000-0E00-000025020000}"/>
            </a:ext>
          </a:extLst>
        </xdr:cNvPr>
        <xdr:cNvCxnSpPr/>
      </xdr:nvCxnSpPr>
      <xdr:spPr>
        <a:xfrm>
          <a:off x="15481300" y="10497312"/>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95504</xdr:rowOff>
    </xdr:from>
    <xdr:to>
      <xdr:col>76</xdr:col>
      <xdr:colOff>165100</xdr:colOff>
      <xdr:row>61</xdr:row>
      <xdr:rowOff>25654</xdr:rowOff>
    </xdr:to>
    <xdr:sp macro="" textlink="">
      <xdr:nvSpPr>
        <xdr:cNvPr id="550" name="楕円 549">
          <a:extLst>
            <a:ext uri="{FF2B5EF4-FFF2-40B4-BE49-F238E27FC236}">
              <a16:creationId xmlns:a16="http://schemas.microsoft.com/office/drawing/2014/main" id="{00000000-0008-0000-0E00-000026020000}"/>
            </a:ext>
          </a:extLst>
        </xdr:cNvPr>
        <xdr:cNvSpPr/>
      </xdr:nvSpPr>
      <xdr:spPr>
        <a:xfrm>
          <a:off x="14541500" y="1038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146304</xdr:rowOff>
    </xdr:from>
    <xdr:to>
      <xdr:col>81</xdr:col>
      <xdr:colOff>50800</xdr:colOff>
      <xdr:row>61</xdr:row>
      <xdr:rowOff>38862</xdr:rowOff>
    </xdr:to>
    <xdr:cxnSp macro="">
      <xdr:nvCxnSpPr>
        <xdr:cNvPr id="551" name="直線コネクタ 550">
          <a:extLst>
            <a:ext uri="{FF2B5EF4-FFF2-40B4-BE49-F238E27FC236}">
              <a16:creationId xmlns:a16="http://schemas.microsoft.com/office/drawing/2014/main" id="{00000000-0008-0000-0E00-000027020000}"/>
            </a:ext>
          </a:extLst>
        </xdr:cNvPr>
        <xdr:cNvCxnSpPr/>
      </xdr:nvCxnSpPr>
      <xdr:spPr>
        <a:xfrm>
          <a:off x="14592300" y="1043330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26924</xdr:rowOff>
    </xdr:from>
    <xdr:to>
      <xdr:col>72</xdr:col>
      <xdr:colOff>38100</xdr:colOff>
      <xdr:row>60</xdr:row>
      <xdr:rowOff>128524</xdr:rowOff>
    </xdr:to>
    <xdr:sp macro="" textlink="">
      <xdr:nvSpPr>
        <xdr:cNvPr id="552" name="楕円 551">
          <a:extLst>
            <a:ext uri="{FF2B5EF4-FFF2-40B4-BE49-F238E27FC236}">
              <a16:creationId xmlns:a16="http://schemas.microsoft.com/office/drawing/2014/main" id="{00000000-0008-0000-0E00-000028020000}"/>
            </a:ext>
          </a:extLst>
        </xdr:cNvPr>
        <xdr:cNvSpPr/>
      </xdr:nvSpPr>
      <xdr:spPr>
        <a:xfrm>
          <a:off x="13652500" y="1031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77724</xdr:rowOff>
    </xdr:from>
    <xdr:to>
      <xdr:col>76</xdr:col>
      <xdr:colOff>114300</xdr:colOff>
      <xdr:row>60</xdr:row>
      <xdr:rowOff>146304</xdr:rowOff>
    </xdr:to>
    <xdr:cxnSp macro="">
      <xdr:nvCxnSpPr>
        <xdr:cNvPr id="553" name="直線コネクタ 552">
          <a:extLst>
            <a:ext uri="{FF2B5EF4-FFF2-40B4-BE49-F238E27FC236}">
              <a16:creationId xmlns:a16="http://schemas.microsoft.com/office/drawing/2014/main" id="{00000000-0008-0000-0E00-000029020000}"/>
            </a:ext>
          </a:extLst>
        </xdr:cNvPr>
        <xdr:cNvCxnSpPr/>
      </xdr:nvCxnSpPr>
      <xdr:spPr>
        <a:xfrm>
          <a:off x="13703300" y="1036472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97790</xdr:rowOff>
    </xdr:from>
    <xdr:to>
      <xdr:col>67</xdr:col>
      <xdr:colOff>101600</xdr:colOff>
      <xdr:row>60</xdr:row>
      <xdr:rowOff>27940</xdr:rowOff>
    </xdr:to>
    <xdr:sp macro="" textlink="">
      <xdr:nvSpPr>
        <xdr:cNvPr id="554" name="楕円 553">
          <a:extLst>
            <a:ext uri="{FF2B5EF4-FFF2-40B4-BE49-F238E27FC236}">
              <a16:creationId xmlns:a16="http://schemas.microsoft.com/office/drawing/2014/main" id="{00000000-0008-0000-0E00-00002A020000}"/>
            </a:ext>
          </a:extLst>
        </xdr:cNvPr>
        <xdr:cNvSpPr/>
      </xdr:nvSpPr>
      <xdr:spPr>
        <a:xfrm>
          <a:off x="127635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148590</xdr:rowOff>
    </xdr:from>
    <xdr:to>
      <xdr:col>71</xdr:col>
      <xdr:colOff>177800</xdr:colOff>
      <xdr:row>60</xdr:row>
      <xdr:rowOff>77724</xdr:rowOff>
    </xdr:to>
    <xdr:cxnSp macro="">
      <xdr:nvCxnSpPr>
        <xdr:cNvPr id="555" name="直線コネクタ 554">
          <a:extLst>
            <a:ext uri="{FF2B5EF4-FFF2-40B4-BE49-F238E27FC236}">
              <a16:creationId xmlns:a16="http://schemas.microsoft.com/office/drawing/2014/main" id="{00000000-0008-0000-0E00-00002B020000}"/>
            </a:ext>
          </a:extLst>
        </xdr:cNvPr>
        <xdr:cNvCxnSpPr/>
      </xdr:nvCxnSpPr>
      <xdr:spPr>
        <a:xfrm>
          <a:off x="12814300" y="10264140"/>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99331</xdr:rowOff>
    </xdr:from>
    <xdr:ext cx="405111" cy="259045"/>
    <xdr:sp macro="" textlink="">
      <xdr:nvSpPr>
        <xdr:cNvPr id="556" name="n_1aveValue【学校施設】&#10;有形固定資産減価償却率">
          <a:extLst>
            <a:ext uri="{FF2B5EF4-FFF2-40B4-BE49-F238E27FC236}">
              <a16:creationId xmlns:a16="http://schemas.microsoft.com/office/drawing/2014/main" id="{00000000-0008-0000-0E00-00002C020000}"/>
            </a:ext>
          </a:extLst>
        </xdr:cNvPr>
        <xdr:cNvSpPr txBox="1"/>
      </xdr:nvSpPr>
      <xdr:spPr>
        <a:xfrm>
          <a:off x="15266044" y="10043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49039</xdr:rowOff>
    </xdr:from>
    <xdr:ext cx="405111" cy="259045"/>
    <xdr:sp macro="" textlink="">
      <xdr:nvSpPr>
        <xdr:cNvPr id="557" name="n_2aveValue【学校施設】&#10;有形固定資産減価償却率">
          <a:extLst>
            <a:ext uri="{FF2B5EF4-FFF2-40B4-BE49-F238E27FC236}">
              <a16:creationId xmlns:a16="http://schemas.microsoft.com/office/drawing/2014/main" id="{00000000-0008-0000-0E00-00002D020000}"/>
            </a:ext>
          </a:extLst>
        </xdr:cNvPr>
        <xdr:cNvSpPr txBox="1"/>
      </xdr:nvSpPr>
      <xdr:spPr>
        <a:xfrm>
          <a:off x="14389744" y="9993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26179</xdr:rowOff>
    </xdr:from>
    <xdr:ext cx="405111" cy="259045"/>
    <xdr:sp macro="" textlink="">
      <xdr:nvSpPr>
        <xdr:cNvPr id="558" name="n_3aveValue【学校施設】&#10;有形固定資産減価償却率">
          <a:extLst>
            <a:ext uri="{FF2B5EF4-FFF2-40B4-BE49-F238E27FC236}">
              <a16:creationId xmlns:a16="http://schemas.microsoft.com/office/drawing/2014/main" id="{00000000-0008-0000-0E00-00002E020000}"/>
            </a:ext>
          </a:extLst>
        </xdr:cNvPr>
        <xdr:cNvSpPr txBox="1"/>
      </xdr:nvSpPr>
      <xdr:spPr>
        <a:xfrm>
          <a:off x="13500744" y="9970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161053</xdr:rowOff>
    </xdr:from>
    <xdr:ext cx="405111" cy="259045"/>
    <xdr:sp macro="" textlink="">
      <xdr:nvSpPr>
        <xdr:cNvPr id="559" name="n_4aveValue【学校施設】&#10;有形固定資産減価償却率">
          <a:extLst>
            <a:ext uri="{FF2B5EF4-FFF2-40B4-BE49-F238E27FC236}">
              <a16:creationId xmlns:a16="http://schemas.microsoft.com/office/drawing/2014/main" id="{00000000-0008-0000-0E00-00002F020000}"/>
            </a:ext>
          </a:extLst>
        </xdr:cNvPr>
        <xdr:cNvSpPr txBox="1"/>
      </xdr:nvSpPr>
      <xdr:spPr>
        <a:xfrm>
          <a:off x="12611744" y="9933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80789</xdr:rowOff>
    </xdr:from>
    <xdr:ext cx="405111" cy="259045"/>
    <xdr:sp macro="" textlink="">
      <xdr:nvSpPr>
        <xdr:cNvPr id="560" name="n_1mainValue【学校施設】&#10;有形固定資産減価償却率">
          <a:extLst>
            <a:ext uri="{FF2B5EF4-FFF2-40B4-BE49-F238E27FC236}">
              <a16:creationId xmlns:a16="http://schemas.microsoft.com/office/drawing/2014/main" id="{00000000-0008-0000-0E00-000030020000}"/>
            </a:ext>
          </a:extLst>
        </xdr:cNvPr>
        <xdr:cNvSpPr txBox="1"/>
      </xdr:nvSpPr>
      <xdr:spPr>
        <a:xfrm>
          <a:off x="15266044" y="10539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16781</xdr:rowOff>
    </xdr:from>
    <xdr:ext cx="405111" cy="259045"/>
    <xdr:sp macro="" textlink="">
      <xdr:nvSpPr>
        <xdr:cNvPr id="561" name="n_2mainValue【学校施設】&#10;有形固定資産減価償却率">
          <a:extLst>
            <a:ext uri="{FF2B5EF4-FFF2-40B4-BE49-F238E27FC236}">
              <a16:creationId xmlns:a16="http://schemas.microsoft.com/office/drawing/2014/main" id="{00000000-0008-0000-0E00-000031020000}"/>
            </a:ext>
          </a:extLst>
        </xdr:cNvPr>
        <xdr:cNvSpPr txBox="1"/>
      </xdr:nvSpPr>
      <xdr:spPr>
        <a:xfrm>
          <a:off x="14389744" y="10475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119651</xdr:rowOff>
    </xdr:from>
    <xdr:ext cx="405111" cy="259045"/>
    <xdr:sp macro="" textlink="">
      <xdr:nvSpPr>
        <xdr:cNvPr id="562" name="n_3mainValue【学校施設】&#10;有形固定資産減価償却率">
          <a:extLst>
            <a:ext uri="{FF2B5EF4-FFF2-40B4-BE49-F238E27FC236}">
              <a16:creationId xmlns:a16="http://schemas.microsoft.com/office/drawing/2014/main" id="{00000000-0008-0000-0E00-000032020000}"/>
            </a:ext>
          </a:extLst>
        </xdr:cNvPr>
        <xdr:cNvSpPr txBox="1"/>
      </xdr:nvSpPr>
      <xdr:spPr>
        <a:xfrm>
          <a:off x="13500744" y="10406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19067</xdr:rowOff>
    </xdr:from>
    <xdr:ext cx="405111" cy="259045"/>
    <xdr:sp macro="" textlink="">
      <xdr:nvSpPr>
        <xdr:cNvPr id="563" name="n_4mainValue【学校施設】&#10;有形固定資産減価償却率">
          <a:extLst>
            <a:ext uri="{FF2B5EF4-FFF2-40B4-BE49-F238E27FC236}">
              <a16:creationId xmlns:a16="http://schemas.microsoft.com/office/drawing/2014/main" id="{00000000-0008-0000-0E00-000033020000}"/>
            </a:ext>
          </a:extLst>
        </xdr:cNvPr>
        <xdr:cNvSpPr txBox="1"/>
      </xdr:nvSpPr>
      <xdr:spPr>
        <a:xfrm>
          <a:off x="126117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a:extLst>
            <a:ext uri="{FF2B5EF4-FFF2-40B4-BE49-F238E27FC236}">
              <a16:creationId xmlns:a16="http://schemas.microsoft.com/office/drawing/2014/main" id="{00000000-0008-0000-0E00-000034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a:extLst>
            <a:ext uri="{FF2B5EF4-FFF2-40B4-BE49-F238E27FC236}">
              <a16:creationId xmlns:a16="http://schemas.microsoft.com/office/drawing/2014/main" id="{00000000-0008-0000-0E00-000035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a:extLst>
            <a:ext uri="{FF2B5EF4-FFF2-40B4-BE49-F238E27FC236}">
              <a16:creationId xmlns:a16="http://schemas.microsoft.com/office/drawing/2014/main" id="{00000000-0008-0000-0E00-000036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a:extLst>
            <a:ext uri="{FF2B5EF4-FFF2-40B4-BE49-F238E27FC236}">
              <a16:creationId xmlns:a16="http://schemas.microsoft.com/office/drawing/2014/main" id="{00000000-0008-0000-0E00-000037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a:extLst>
            <a:ext uri="{FF2B5EF4-FFF2-40B4-BE49-F238E27FC236}">
              <a16:creationId xmlns:a16="http://schemas.microsoft.com/office/drawing/2014/main" id="{00000000-0008-0000-0E00-000038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a:extLst>
            <a:ext uri="{FF2B5EF4-FFF2-40B4-BE49-F238E27FC236}">
              <a16:creationId xmlns:a16="http://schemas.microsoft.com/office/drawing/2014/main" id="{00000000-0008-0000-0E00-000039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a:extLst>
            <a:ext uri="{FF2B5EF4-FFF2-40B4-BE49-F238E27FC236}">
              <a16:creationId xmlns:a16="http://schemas.microsoft.com/office/drawing/2014/main" id="{00000000-0008-0000-0E00-00003A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a:extLst>
            <a:ext uri="{FF2B5EF4-FFF2-40B4-BE49-F238E27FC236}">
              <a16:creationId xmlns:a16="http://schemas.microsoft.com/office/drawing/2014/main" id="{00000000-0008-0000-0E00-00003B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2" name="テキスト ボックス 571">
          <a:extLst>
            <a:ext uri="{FF2B5EF4-FFF2-40B4-BE49-F238E27FC236}">
              <a16:creationId xmlns:a16="http://schemas.microsoft.com/office/drawing/2014/main" id="{00000000-0008-0000-0E00-00003C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a:extLst>
            <a:ext uri="{FF2B5EF4-FFF2-40B4-BE49-F238E27FC236}">
              <a16:creationId xmlns:a16="http://schemas.microsoft.com/office/drawing/2014/main" id="{00000000-0008-0000-0E00-00003D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4" name="テキスト ボックス 573">
          <a:extLst>
            <a:ext uri="{FF2B5EF4-FFF2-40B4-BE49-F238E27FC236}">
              <a16:creationId xmlns:a16="http://schemas.microsoft.com/office/drawing/2014/main" id="{00000000-0008-0000-0E00-00003E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5" name="直線コネクタ 574">
          <a:extLst>
            <a:ext uri="{FF2B5EF4-FFF2-40B4-BE49-F238E27FC236}">
              <a16:creationId xmlns:a16="http://schemas.microsoft.com/office/drawing/2014/main" id="{00000000-0008-0000-0E00-00003F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6" name="テキスト ボックス 575">
          <a:extLst>
            <a:ext uri="{FF2B5EF4-FFF2-40B4-BE49-F238E27FC236}">
              <a16:creationId xmlns:a16="http://schemas.microsoft.com/office/drawing/2014/main" id="{00000000-0008-0000-0E00-000040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7" name="直線コネクタ 576">
          <a:extLst>
            <a:ext uri="{FF2B5EF4-FFF2-40B4-BE49-F238E27FC236}">
              <a16:creationId xmlns:a16="http://schemas.microsoft.com/office/drawing/2014/main" id="{00000000-0008-0000-0E00-000041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8" name="テキスト ボックス 577">
          <a:extLst>
            <a:ext uri="{FF2B5EF4-FFF2-40B4-BE49-F238E27FC236}">
              <a16:creationId xmlns:a16="http://schemas.microsoft.com/office/drawing/2014/main" id="{00000000-0008-0000-0E00-000042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9" name="直線コネクタ 578">
          <a:extLst>
            <a:ext uri="{FF2B5EF4-FFF2-40B4-BE49-F238E27FC236}">
              <a16:creationId xmlns:a16="http://schemas.microsoft.com/office/drawing/2014/main" id="{00000000-0008-0000-0E00-000043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0" name="テキスト ボックス 579">
          <a:extLst>
            <a:ext uri="{FF2B5EF4-FFF2-40B4-BE49-F238E27FC236}">
              <a16:creationId xmlns:a16="http://schemas.microsoft.com/office/drawing/2014/main" id="{00000000-0008-0000-0E00-000044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1" name="直線コネクタ 580">
          <a:extLst>
            <a:ext uri="{FF2B5EF4-FFF2-40B4-BE49-F238E27FC236}">
              <a16:creationId xmlns:a16="http://schemas.microsoft.com/office/drawing/2014/main" id="{00000000-0008-0000-0E00-000045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2" name="テキスト ボックス 581">
          <a:extLst>
            <a:ext uri="{FF2B5EF4-FFF2-40B4-BE49-F238E27FC236}">
              <a16:creationId xmlns:a16="http://schemas.microsoft.com/office/drawing/2014/main" id="{00000000-0008-0000-0E00-000046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3" name="直線コネクタ 582">
          <a:extLst>
            <a:ext uri="{FF2B5EF4-FFF2-40B4-BE49-F238E27FC236}">
              <a16:creationId xmlns:a16="http://schemas.microsoft.com/office/drawing/2014/main" id="{00000000-0008-0000-0E00-000047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4" name="テキスト ボックス 583">
          <a:extLst>
            <a:ext uri="{FF2B5EF4-FFF2-40B4-BE49-F238E27FC236}">
              <a16:creationId xmlns:a16="http://schemas.microsoft.com/office/drawing/2014/main" id="{00000000-0008-0000-0E00-000048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a:extLst>
            <a:ext uri="{FF2B5EF4-FFF2-40B4-BE49-F238E27FC236}">
              <a16:creationId xmlns:a16="http://schemas.microsoft.com/office/drawing/2014/main" id="{00000000-0008-0000-0E00-000049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6" name="テキスト ボックス 585">
          <a:extLst>
            <a:ext uri="{FF2B5EF4-FFF2-40B4-BE49-F238E27FC236}">
              <a16:creationId xmlns:a16="http://schemas.microsoft.com/office/drawing/2014/main" id="{00000000-0008-0000-0E00-00004A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a:extLst>
            <a:ext uri="{FF2B5EF4-FFF2-40B4-BE49-F238E27FC236}">
              <a16:creationId xmlns:a16="http://schemas.microsoft.com/office/drawing/2014/main" id="{00000000-0008-0000-0E00-00004B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21336</xdr:rowOff>
    </xdr:from>
    <xdr:to>
      <xdr:col>116</xdr:col>
      <xdr:colOff>62864</xdr:colOff>
      <xdr:row>63</xdr:row>
      <xdr:rowOff>169926</xdr:rowOff>
    </xdr:to>
    <xdr:cxnSp macro="">
      <xdr:nvCxnSpPr>
        <xdr:cNvPr id="588" name="直線コネクタ 587">
          <a:extLst>
            <a:ext uri="{FF2B5EF4-FFF2-40B4-BE49-F238E27FC236}">
              <a16:creationId xmlns:a16="http://schemas.microsoft.com/office/drawing/2014/main" id="{00000000-0008-0000-0E00-00004C020000}"/>
            </a:ext>
          </a:extLst>
        </xdr:cNvPr>
        <xdr:cNvCxnSpPr/>
      </xdr:nvCxnSpPr>
      <xdr:spPr>
        <a:xfrm flipV="1">
          <a:off x="22160864" y="9451086"/>
          <a:ext cx="0" cy="152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2303</xdr:rowOff>
    </xdr:from>
    <xdr:ext cx="469744" cy="259045"/>
    <xdr:sp macro="" textlink="">
      <xdr:nvSpPr>
        <xdr:cNvPr id="589" name="【学校施設】&#10;一人当たり面積最小値テキスト">
          <a:extLst>
            <a:ext uri="{FF2B5EF4-FFF2-40B4-BE49-F238E27FC236}">
              <a16:creationId xmlns:a16="http://schemas.microsoft.com/office/drawing/2014/main" id="{00000000-0008-0000-0E00-00004D020000}"/>
            </a:ext>
          </a:extLst>
        </xdr:cNvPr>
        <xdr:cNvSpPr txBox="1"/>
      </xdr:nvSpPr>
      <xdr:spPr>
        <a:xfrm>
          <a:off x="22199600" y="10975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169926</xdr:rowOff>
    </xdr:from>
    <xdr:to>
      <xdr:col>116</xdr:col>
      <xdr:colOff>152400</xdr:colOff>
      <xdr:row>63</xdr:row>
      <xdr:rowOff>169926</xdr:rowOff>
    </xdr:to>
    <xdr:cxnSp macro="">
      <xdr:nvCxnSpPr>
        <xdr:cNvPr id="590" name="直線コネクタ 589">
          <a:extLst>
            <a:ext uri="{FF2B5EF4-FFF2-40B4-BE49-F238E27FC236}">
              <a16:creationId xmlns:a16="http://schemas.microsoft.com/office/drawing/2014/main" id="{00000000-0008-0000-0E00-00004E020000}"/>
            </a:ext>
          </a:extLst>
        </xdr:cNvPr>
        <xdr:cNvCxnSpPr/>
      </xdr:nvCxnSpPr>
      <xdr:spPr>
        <a:xfrm>
          <a:off x="22072600" y="10971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139463</xdr:rowOff>
    </xdr:from>
    <xdr:ext cx="469744" cy="259045"/>
    <xdr:sp macro="" textlink="">
      <xdr:nvSpPr>
        <xdr:cNvPr id="591" name="【学校施設】&#10;一人当たり面積最大値テキスト">
          <a:extLst>
            <a:ext uri="{FF2B5EF4-FFF2-40B4-BE49-F238E27FC236}">
              <a16:creationId xmlns:a16="http://schemas.microsoft.com/office/drawing/2014/main" id="{00000000-0008-0000-0E00-00004F020000}"/>
            </a:ext>
          </a:extLst>
        </xdr:cNvPr>
        <xdr:cNvSpPr txBox="1"/>
      </xdr:nvSpPr>
      <xdr:spPr>
        <a:xfrm>
          <a:off x="22199600" y="9226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21336</xdr:rowOff>
    </xdr:from>
    <xdr:to>
      <xdr:col>116</xdr:col>
      <xdr:colOff>152400</xdr:colOff>
      <xdr:row>55</xdr:row>
      <xdr:rowOff>21336</xdr:rowOff>
    </xdr:to>
    <xdr:cxnSp macro="">
      <xdr:nvCxnSpPr>
        <xdr:cNvPr id="592" name="直線コネクタ 591">
          <a:extLst>
            <a:ext uri="{FF2B5EF4-FFF2-40B4-BE49-F238E27FC236}">
              <a16:creationId xmlns:a16="http://schemas.microsoft.com/office/drawing/2014/main" id="{00000000-0008-0000-0E00-000050020000}"/>
            </a:ext>
          </a:extLst>
        </xdr:cNvPr>
        <xdr:cNvCxnSpPr/>
      </xdr:nvCxnSpPr>
      <xdr:spPr>
        <a:xfrm>
          <a:off x="22072600" y="9451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28465</xdr:rowOff>
    </xdr:from>
    <xdr:ext cx="469744" cy="259045"/>
    <xdr:sp macro="" textlink="">
      <xdr:nvSpPr>
        <xdr:cNvPr id="593" name="【学校施設】&#10;一人当たり面積平均値テキスト">
          <a:extLst>
            <a:ext uri="{FF2B5EF4-FFF2-40B4-BE49-F238E27FC236}">
              <a16:creationId xmlns:a16="http://schemas.microsoft.com/office/drawing/2014/main" id="{00000000-0008-0000-0E00-000051020000}"/>
            </a:ext>
          </a:extLst>
        </xdr:cNvPr>
        <xdr:cNvSpPr txBox="1"/>
      </xdr:nvSpPr>
      <xdr:spPr>
        <a:xfrm>
          <a:off x="22199600" y="103154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5588</xdr:rowOff>
    </xdr:from>
    <xdr:to>
      <xdr:col>116</xdr:col>
      <xdr:colOff>114300</xdr:colOff>
      <xdr:row>61</xdr:row>
      <xdr:rowOff>107188</xdr:rowOff>
    </xdr:to>
    <xdr:sp macro="" textlink="">
      <xdr:nvSpPr>
        <xdr:cNvPr id="594" name="フローチャート: 判断 593">
          <a:extLst>
            <a:ext uri="{FF2B5EF4-FFF2-40B4-BE49-F238E27FC236}">
              <a16:creationId xmlns:a16="http://schemas.microsoft.com/office/drawing/2014/main" id="{00000000-0008-0000-0E00-000052020000}"/>
            </a:ext>
          </a:extLst>
        </xdr:cNvPr>
        <xdr:cNvSpPr/>
      </xdr:nvSpPr>
      <xdr:spPr>
        <a:xfrm>
          <a:off x="22110700" y="1046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34544</xdr:rowOff>
    </xdr:from>
    <xdr:to>
      <xdr:col>112</xdr:col>
      <xdr:colOff>38100</xdr:colOff>
      <xdr:row>61</xdr:row>
      <xdr:rowOff>136144</xdr:rowOff>
    </xdr:to>
    <xdr:sp macro="" textlink="">
      <xdr:nvSpPr>
        <xdr:cNvPr id="595" name="フローチャート: 判断 594">
          <a:extLst>
            <a:ext uri="{FF2B5EF4-FFF2-40B4-BE49-F238E27FC236}">
              <a16:creationId xmlns:a16="http://schemas.microsoft.com/office/drawing/2014/main" id="{00000000-0008-0000-0E00-000053020000}"/>
            </a:ext>
          </a:extLst>
        </xdr:cNvPr>
        <xdr:cNvSpPr/>
      </xdr:nvSpPr>
      <xdr:spPr>
        <a:xfrm>
          <a:off x="21272500" y="1049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38354</xdr:rowOff>
    </xdr:from>
    <xdr:to>
      <xdr:col>107</xdr:col>
      <xdr:colOff>101600</xdr:colOff>
      <xdr:row>61</xdr:row>
      <xdr:rowOff>139954</xdr:rowOff>
    </xdr:to>
    <xdr:sp macro="" textlink="">
      <xdr:nvSpPr>
        <xdr:cNvPr id="596" name="フローチャート: 判断 595">
          <a:extLst>
            <a:ext uri="{FF2B5EF4-FFF2-40B4-BE49-F238E27FC236}">
              <a16:creationId xmlns:a16="http://schemas.microsoft.com/office/drawing/2014/main" id="{00000000-0008-0000-0E00-000054020000}"/>
            </a:ext>
          </a:extLst>
        </xdr:cNvPr>
        <xdr:cNvSpPr/>
      </xdr:nvSpPr>
      <xdr:spPr>
        <a:xfrm>
          <a:off x="20383500" y="1049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74930</xdr:rowOff>
    </xdr:from>
    <xdr:to>
      <xdr:col>102</xdr:col>
      <xdr:colOff>165100</xdr:colOff>
      <xdr:row>62</xdr:row>
      <xdr:rowOff>5080</xdr:rowOff>
    </xdr:to>
    <xdr:sp macro="" textlink="">
      <xdr:nvSpPr>
        <xdr:cNvPr id="597" name="フローチャート: 判断 596">
          <a:extLst>
            <a:ext uri="{FF2B5EF4-FFF2-40B4-BE49-F238E27FC236}">
              <a16:creationId xmlns:a16="http://schemas.microsoft.com/office/drawing/2014/main" id="{00000000-0008-0000-0E00-000055020000}"/>
            </a:ext>
          </a:extLst>
        </xdr:cNvPr>
        <xdr:cNvSpPr/>
      </xdr:nvSpPr>
      <xdr:spPr>
        <a:xfrm>
          <a:off x="19494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87884</xdr:rowOff>
    </xdr:from>
    <xdr:to>
      <xdr:col>98</xdr:col>
      <xdr:colOff>38100</xdr:colOff>
      <xdr:row>62</xdr:row>
      <xdr:rowOff>18034</xdr:rowOff>
    </xdr:to>
    <xdr:sp macro="" textlink="">
      <xdr:nvSpPr>
        <xdr:cNvPr id="598" name="フローチャート: 判断 597">
          <a:extLst>
            <a:ext uri="{FF2B5EF4-FFF2-40B4-BE49-F238E27FC236}">
              <a16:creationId xmlns:a16="http://schemas.microsoft.com/office/drawing/2014/main" id="{00000000-0008-0000-0E00-000056020000}"/>
            </a:ext>
          </a:extLst>
        </xdr:cNvPr>
        <xdr:cNvSpPr/>
      </xdr:nvSpPr>
      <xdr:spPr>
        <a:xfrm>
          <a:off x="186055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00000000-0008-0000-0E00-000057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00000000-0008-0000-0E00-000058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00000000-0008-0000-0E00-000059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0000000-0008-0000-0E00-00005A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E00-00005B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42164</xdr:rowOff>
    </xdr:from>
    <xdr:to>
      <xdr:col>116</xdr:col>
      <xdr:colOff>114300</xdr:colOff>
      <xdr:row>61</xdr:row>
      <xdr:rowOff>143764</xdr:rowOff>
    </xdr:to>
    <xdr:sp macro="" textlink="">
      <xdr:nvSpPr>
        <xdr:cNvPr id="604" name="楕円 603">
          <a:extLst>
            <a:ext uri="{FF2B5EF4-FFF2-40B4-BE49-F238E27FC236}">
              <a16:creationId xmlns:a16="http://schemas.microsoft.com/office/drawing/2014/main" id="{00000000-0008-0000-0E00-00005C020000}"/>
            </a:ext>
          </a:extLst>
        </xdr:cNvPr>
        <xdr:cNvSpPr/>
      </xdr:nvSpPr>
      <xdr:spPr>
        <a:xfrm>
          <a:off x="22110700" y="10500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20591</xdr:rowOff>
    </xdr:from>
    <xdr:ext cx="469744" cy="259045"/>
    <xdr:sp macro="" textlink="">
      <xdr:nvSpPr>
        <xdr:cNvPr id="605" name="【学校施設】&#10;一人当たり面積該当値テキスト">
          <a:extLst>
            <a:ext uri="{FF2B5EF4-FFF2-40B4-BE49-F238E27FC236}">
              <a16:creationId xmlns:a16="http://schemas.microsoft.com/office/drawing/2014/main" id="{00000000-0008-0000-0E00-00005D020000}"/>
            </a:ext>
          </a:extLst>
        </xdr:cNvPr>
        <xdr:cNvSpPr txBox="1"/>
      </xdr:nvSpPr>
      <xdr:spPr>
        <a:xfrm>
          <a:off x="22199600" y="10479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162560</xdr:rowOff>
    </xdr:from>
    <xdr:to>
      <xdr:col>112</xdr:col>
      <xdr:colOff>38100</xdr:colOff>
      <xdr:row>61</xdr:row>
      <xdr:rowOff>92710</xdr:rowOff>
    </xdr:to>
    <xdr:sp macro="" textlink="">
      <xdr:nvSpPr>
        <xdr:cNvPr id="606" name="楕円 605">
          <a:extLst>
            <a:ext uri="{FF2B5EF4-FFF2-40B4-BE49-F238E27FC236}">
              <a16:creationId xmlns:a16="http://schemas.microsoft.com/office/drawing/2014/main" id="{00000000-0008-0000-0E00-00005E020000}"/>
            </a:ext>
          </a:extLst>
        </xdr:cNvPr>
        <xdr:cNvSpPr/>
      </xdr:nvSpPr>
      <xdr:spPr>
        <a:xfrm>
          <a:off x="21272500" y="1044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41910</xdr:rowOff>
    </xdr:from>
    <xdr:to>
      <xdr:col>116</xdr:col>
      <xdr:colOff>63500</xdr:colOff>
      <xdr:row>61</xdr:row>
      <xdr:rowOff>92964</xdr:rowOff>
    </xdr:to>
    <xdr:cxnSp macro="">
      <xdr:nvCxnSpPr>
        <xdr:cNvPr id="607" name="直線コネクタ 606">
          <a:extLst>
            <a:ext uri="{FF2B5EF4-FFF2-40B4-BE49-F238E27FC236}">
              <a16:creationId xmlns:a16="http://schemas.microsoft.com/office/drawing/2014/main" id="{00000000-0008-0000-0E00-00005F020000}"/>
            </a:ext>
          </a:extLst>
        </xdr:cNvPr>
        <xdr:cNvCxnSpPr/>
      </xdr:nvCxnSpPr>
      <xdr:spPr>
        <a:xfrm>
          <a:off x="21323300" y="10500360"/>
          <a:ext cx="838200" cy="5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166370</xdr:rowOff>
    </xdr:from>
    <xdr:to>
      <xdr:col>107</xdr:col>
      <xdr:colOff>101600</xdr:colOff>
      <xdr:row>61</xdr:row>
      <xdr:rowOff>96520</xdr:rowOff>
    </xdr:to>
    <xdr:sp macro="" textlink="">
      <xdr:nvSpPr>
        <xdr:cNvPr id="608" name="楕円 607">
          <a:extLst>
            <a:ext uri="{FF2B5EF4-FFF2-40B4-BE49-F238E27FC236}">
              <a16:creationId xmlns:a16="http://schemas.microsoft.com/office/drawing/2014/main" id="{00000000-0008-0000-0E00-000060020000}"/>
            </a:ext>
          </a:extLst>
        </xdr:cNvPr>
        <xdr:cNvSpPr/>
      </xdr:nvSpPr>
      <xdr:spPr>
        <a:xfrm>
          <a:off x="203835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41910</xdr:rowOff>
    </xdr:from>
    <xdr:to>
      <xdr:col>111</xdr:col>
      <xdr:colOff>177800</xdr:colOff>
      <xdr:row>61</xdr:row>
      <xdr:rowOff>45720</xdr:rowOff>
    </xdr:to>
    <xdr:cxnSp macro="">
      <xdr:nvCxnSpPr>
        <xdr:cNvPr id="609" name="直線コネクタ 608">
          <a:extLst>
            <a:ext uri="{FF2B5EF4-FFF2-40B4-BE49-F238E27FC236}">
              <a16:creationId xmlns:a16="http://schemas.microsoft.com/office/drawing/2014/main" id="{00000000-0008-0000-0E00-000061020000}"/>
            </a:ext>
          </a:extLst>
        </xdr:cNvPr>
        <xdr:cNvCxnSpPr/>
      </xdr:nvCxnSpPr>
      <xdr:spPr>
        <a:xfrm flipV="1">
          <a:off x="20434300" y="105003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11684</xdr:rowOff>
    </xdr:from>
    <xdr:to>
      <xdr:col>102</xdr:col>
      <xdr:colOff>165100</xdr:colOff>
      <xdr:row>61</xdr:row>
      <xdr:rowOff>113284</xdr:rowOff>
    </xdr:to>
    <xdr:sp macro="" textlink="">
      <xdr:nvSpPr>
        <xdr:cNvPr id="610" name="楕円 609">
          <a:extLst>
            <a:ext uri="{FF2B5EF4-FFF2-40B4-BE49-F238E27FC236}">
              <a16:creationId xmlns:a16="http://schemas.microsoft.com/office/drawing/2014/main" id="{00000000-0008-0000-0E00-000062020000}"/>
            </a:ext>
          </a:extLst>
        </xdr:cNvPr>
        <xdr:cNvSpPr/>
      </xdr:nvSpPr>
      <xdr:spPr>
        <a:xfrm>
          <a:off x="19494500" y="1047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45720</xdr:rowOff>
    </xdr:from>
    <xdr:to>
      <xdr:col>107</xdr:col>
      <xdr:colOff>50800</xdr:colOff>
      <xdr:row>61</xdr:row>
      <xdr:rowOff>62484</xdr:rowOff>
    </xdr:to>
    <xdr:cxnSp macro="">
      <xdr:nvCxnSpPr>
        <xdr:cNvPr id="611" name="直線コネクタ 610">
          <a:extLst>
            <a:ext uri="{FF2B5EF4-FFF2-40B4-BE49-F238E27FC236}">
              <a16:creationId xmlns:a16="http://schemas.microsoft.com/office/drawing/2014/main" id="{00000000-0008-0000-0E00-000063020000}"/>
            </a:ext>
          </a:extLst>
        </xdr:cNvPr>
        <xdr:cNvCxnSpPr/>
      </xdr:nvCxnSpPr>
      <xdr:spPr>
        <a:xfrm flipV="1">
          <a:off x="19545300" y="10504170"/>
          <a:ext cx="8890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29210</xdr:rowOff>
    </xdr:from>
    <xdr:to>
      <xdr:col>98</xdr:col>
      <xdr:colOff>38100</xdr:colOff>
      <xdr:row>61</xdr:row>
      <xdr:rowOff>130810</xdr:rowOff>
    </xdr:to>
    <xdr:sp macro="" textlink="">
      <xdr:nvSpPr>
        <xdr:cNvPr id="612" name="楕円 611">
          <a:extLst>
            <a:ext uri="{FF2B5EF4-FFF2-40B4-BE49-F238E27FC236}">
              <a16:creationId xmlns:a16="http://schemas.microsoft.com/office/drawing/2014/main" id="{00000000-0008-0000-0E00-000064020000}"/>
            </a:ext>
          </a:extLst>
        </xdr:cNvPr>
        <xdr:cNvSpPr/>
      </xdr:nvSpPr>
      <xdr:spPr>
        <a:xfrm>
          <a:off x="18605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62484</xdr:rowOff>
    </xdr:from>
    <xdr:to>
      <xdr:col>102</xdr:col>
      <xdr:colOff>114300</xdr:colOff>
      <xdr:row>61</xdr:row>
      <xdr:rowOff>80010</xdr:rowOff>
    </xdr:to>
    <xdr:cxnSp macro="">
      <xdr:nvCxnSpPr>
        <xdr:cNvPr id="613" name="直線コネクタ 612">
          <a:extLst>
            <a:ext uri="{FF2B5EF4-FFF2-40B4-BE49-F238E27FC236}">
              <a16:creationId xmlns:a16="http://schemas.microsoft.com/office/drawing/2014/main" id="{00000000-0008-0000-0E00-000065020000}"/>
            </a:ext>
          </a:extLst>
        </xdr:cNvPr>
        <xdr:cNvCxnSpPr/>
      </xdr:nvCxnSpPr>
      <xdr:spPr>
        <a:xfrm flipV="1">
          <a:off x="18656300" y="10520934"/>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127271</xdr:rowOff>
    </xdr:from>
    <xdr:ext cx="469744" cy="259045"/>
    <xdr:sp macro="" textlink="">
      <xdr:nvSpPr>
        <xdr:cNvPr id="614" name="n_1aveValue【学校施設】&#10;一人当たり面積">
          <a:extLst>
            <a:ext uri="{FF2B5EF4-FFF2-40B4-BE49-F238E27FC236}">
              <a16:creationId xmlns:a16="http://schemas.microsoft.com/office/drawing/2014/main" id="{00000000-0008-0000-0E00-000066020000}"/>
            </a:ext>
          </a:extLst>
        </xdr:cNvPr>
        <xdr:cNvSpPr txBox="1"/>
      </xdr:nvSpPr>
      <xdr:spPr>
        <a:xfrm>
          <a:off x="21075727" y="1058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131081</xdr:rowOff>
    </xdr:from>
    <xdr:ext cx="469744" cy="259045"/>
    <xdr:sp macro="" textlink="">
      <xdr:nvSpPr>
        <xdr:cNvPr id="615" name="n_2aveValue【学校施設】&#10;一人当たり面積">
          <a:extLst>
            <a:ext uri="{FF2B5EF4-FFF2-40B4-BE49-F238E27FC236}">
              <a16:creationId xmlns:a16="http://schemas.microsoft.com/office/drawing/2014/main" id="{00000000-0008-0000-0E00-000067020000}"/>
            </a:ext>
          </a:extLst>
        </xdr:cNvPr>
        <xdr:cNvSpPr txBox="1"/>
      </xdr:nvSpPr>
      <xdr:spPr>
        <a:xfrm>
          <a:off x="20199427" y="1058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167657</xdr:rowOff>
    </xdr:from>
    <xdr:ext cx="469744" cy="259045"/>
    <xdr:sp macro="" textlink="">
      <xdr:nvSpPr>
        <xdr:cNvPr id="616" name="n_3aveValue【学校施設】&#10;一人当たり面積">
          <a:extLst>
            <a:ext uri="{FF2B5EF4-FFF2-40B4-BE49-F238E27FC236}">
              <a16:creationId xmlns:a16="http://schemas.microsoft.com/office/drawing/2014/main" id="{00000000-0008-0000-0E00-000068020000}"/>
            </a:ext>
          </a:extLst>
        </xdr:cNvPr>
        <xdr:cNvSpPr txBox="1"/>
      </xdr:nvSpPr>
      <xdr:spPr>
        <a:xfrm>
          <a:off x="19310427"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9161</xdr:rowOff>
    </xdr:from>
    <xdr:ext cx="469744" cy="259045"/>
    <xdr:sp macro="" textlink="">
      <xdr:nvSpPr>
        <xdr:cNvPr id="617" name="n_4aveValue【学校施設】&#10;一人当たり面積">
          <a:extLst>
            <a:ext uri="{FF2B5EF4-FFF2-40B4-BE49-F238E27FC236}">
              <a16:creationId xmlns:a16="http://schemas.microsoft.com/office/drawing/2014/main" id="{00000000-0008-0000-0E00-000069020000}"/>
            </a:ext>
          </a:extLst>
        </xdr:cNvPr>
        <xdr:cNvSpPr txBox="1"/>
      </xdr:nvSpPr>
      <xdr:spPr>
        <a:xfrm>
          <a:off x="18421427" y="10639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109237</xdr:rowOff>
    </xdr:from>
    <xdr:ext cx="469744" cy="259045"/>
    <xdr:sp macro="" textlink="">
      <xdr:nvSpPr>
        <xdr:cNvPr id="618" name="n_1mainValue【学校施設】&#10;一人当たり面積">
          <a:extLst>
            <a:ext uri="{FF2B5EF4-FFF2-40B4-BE49-F238E27FC236}">
              <a16:creationId xmlns:a16="http://schemas.microsoft.com/office/drawing/2014/main" id="{00000000-0008-0000-0E00-00006A020000}"/>
            </a:ext>
          </a:extLst>
        </xdr:cNvPr>
        <xdr:cNvSpPr txBox="1"/>
      </xdr:nvSpPr>
      <xdr:spPr>
        <a:xfrm>
          <a:off x="21075727" y="1022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113047</xdr:rowOff>
    </xdr:from>
    <xdr:ext cx="469744" cy="259045"/>
    <xdr:sp macro="" textlink="">
      <xdr:nvSpPr>
        <xdr:cNvPr id="619" name="n_2mainValue【学校施設】&#10;一人当たり面積">
          <a:extLst>
            <a:ext uri="{FF2B5EF4-FFF2-40B4-BE49-F238E27FC236}">
              <a16:creationId xmlns:a16="http://schemas.microsoft.com/office/drawing/2014/main" id="{00000000-0008-0000-0E00-00006B020000}"/>
            </a:ext>
          </a:extLst>
        </xdr:cNvPr>
        <xdr:cNvSpPr txBox="1"/>
      </xdr:nvSpPr>
      <xdr:spPr>
        <a:xfrm>
          <a:off x="20199427" y="1022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129811</xdr:rowOff>
    </xdr:from>
    <xdr:ext cx="469744" cy="259045"/>
    <xdr:sp macro="" textlink="">
      <xdr:nvSpPr>
        <xdr:cNvPr id="620" name="n_3mainValue【学校施設】&#10;一人当たり面積">
          <a:extLst>
            <a:ext uri="{FF2B5EF4-FFF2-40B4-BE49-F238E27FC236}">
              <a16:creationId xmlns:a16="http://schemas.microsoft.com/office/drawing/2014/main" id="{00000000-0008-0000-0E00-00006C020000}"/>
            </a:ext>
          </a:extLst>
        </xdr:cNvPr>
        <xdr:cNvSpPr txBox="1"/>
      </xdr:nvSpPr>
      <xdr:spPr>
        <a:xfrm>
          <a:off x="19310427" y="10245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147337</xdr:rowOff>
    </xdr:from>
    <xdr:ext cx="469744" cy="259045"/>
    <xdr:sp macro="" textlink="">
      <xdr:nvSpPr>
        <xdr:cNvPr id="621" name="n_4mainValue【学校施設】&#10;一人当たり面積">
          <a:extLst>
            <a:ext uri="{FF2B5EF4-FFF2-40B4-BE49-F238E27FC236}">
              <a16:creationId xmlns:a16="http://schemas.microsoft.com/office/drawing/2014/main" id="{00000000-0008-0000-0E00-00006D020000}"/>
            </a:ext>
          </a:extLst>
        </xdr:cNvPr>
        <xdr:cNvSpPr txBox="1"/>
      </xdr:nvSpPr>
      <xdr:spPr>
        <a:xfrm>
          <a:off x="18421427" y="1026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a:extLst>
            <a:ext uri="{FF2B5EF4-FFF2-40B4-BE49-F238E27FC236}">
              <a16:creationId xmlns:a16="http://schemas.microsoft.com/office/drawing/2014/main" id="{00000000-0008-0000-0E00-00006E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a:extLst>
            <a:ext uri="{FF2B5EF4-FFF2-40B4-BE49-F238E27FC236}">
              <a16:creationId xmlns:a16="http://schemas.microsoft.com/office/drawing/2014/main" id="{00000000-0008-0000-0E00-00006F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a:extLst>
            <a:ext uri="{FF2B5EF4-FFF2-40B4-BE49-F238E27FC236}">
              <a16:creationId xmlns:a16="http://schemas.microsoft.com/office/drawing/2014/main" id="{00000000-0008-0000-0E00-000070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a:extLst>
            <a:ext uri="{FF2B5EF4-FFF2-40B4-BE49-F238E27FC236}">
              <a16:creationId xmlns:a16="http://schemas.microsoft.com/office/drawing/2014/main" id="{00000000-0008-0000-0E00-000071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a:extLst>
            <a:ext uri="{FF2B5EF4-FFF2-40B4-BE49-F238E27FC236}">
              <a16:creationId xmlns:a16="http://schemas.microsoft.com/office/drawing/2014/main" id="{00000000-0008-0000-0E00-000072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a:extLst>
            <a:ext uri="{FF2B5EF4-FFF2-40B4-BE49-F238E27FC236}">
              <a16:creationId xmlns:a16="http://schemas.microsoft.com/office/drawing/2014/main" id="{00000000-0008-0000-0E00-000073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a:extLst>
            <a:ext uri="{FF2B5EF4-FFF2-40B4-BE49-F238E27FC236}">
              <a16:creationId xmlns:a16="http://schemas.microsoft.com/office/drawing/2014/main" id="{00000000-0008-0000-0E00-000074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a:extLst>
            <a:ext uri="{FF2B5EF4-FFF2-40B4-BE49-F238E27FC236}">
              <a16:creationId xmlns:a16="http://schemas.microsoft.com/office/drawing/2014/main" id="{00000000-0008-0000-0E00-000075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0" name="正方形/長方形 629">
          <a:extLst>
            <a:ext uri="{FF2B5EF4-FFF2-40B4-BE49-F238E27FC236}">
              <a16:creationId xmlns:a16="http://schemas.microsoft.com/office/drawing/2014/main" id="{00000000-0008-0000-0E00-000076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1" name="正方形/長方形 630">
          <a:extLst>
            <a:ext uri="{FF2B5EF4-FFF2-40B4-BE49-F238E27FC236}">
              <a16:creationId xmlns:a16="http://schemas.microsoft.com/office/drawing/2014/main" id="{00000000-0008-0000-0E00-000077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2" name="正方形/長方形 631">
          <a:extLst>
            <a:ext uri="{FF2B5EF4-FFF2-40B4-BE49-F238E27FC236}">
              <a16:creationId xmlns:a16="http://schemas.microsoft.com/office/drawing/2014/main" id="{00000000-0008-0000-0E00-000078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3" name="正方形/長方形 632">
          <a:extLst>
            <a:ext uri="{FF2B5EF4-FFF2-40B4-BE49-F238E27FC236}">
              <a16:creationId xmlns:a16="http://schemas.microsoft.com/office/drawing/2014/main" id="{00000000-0008-0000-0E00-000079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4" name="正方形/長方形 633">
          <a:extLst>
            <a:ext uri="{FF2B5EF4-FFF2-40B4-BE49-F238E27FC236}">
              <a16:creationId xmlns:a16="http://schemas.microsoft.com/office/drawing/2014/main" id="{00000000-0008-0000-0E00-00007A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5" name="正方形/長方形 634">
          <a:extLst>
            <a:ext uri="{FF2B5EF4-FFF2-40B4-BE49-F238E27FC236}">
              <a16:creationId xmlns:a16="http://schemas.microsoft.com/office/drawing/2014/main" id="{00000000-0008-0000-0E00-00007B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6" name="正方形/長方形 635">
          <a:extLst>
            <a:ext uri="{FF2B5EF4-FFF2-40B4-BE49-F238E27FC236}">
              <a16:creationId xmlns:a16="http://schemas.microsoft.com/office/drawing/2014/main" id="{00000000-0008-0000-0E00-00007C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7" name="正方形/長方形 636">
          <a:extLst>
            <a:ext uri="{FF2B5EF4-FFF2-40B4-BE49-F238E27FC236}">
              <a16:creationId xmlns:a16="http://schemas.microsoft.com/office/drawing/2014/main" id="{00000000-0008-0000-0E00-00007D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8" name="正方形/長方形 637">
          <a:extLst>
            <a:ext uri="{FF2B5EF4-FFF2-40B4-BE49-F238E27FC236}">
              <a16:creationId xmlns:a16="http://schemas.microsoft.com/office/drawing/2014/main" id="{00000000-0008-0000-0E00-00007E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9" name="正方形/長方形 638">
          <a:extLst>
            <a:ext uri="{FF2B5EF4-FFF2-40B4-BE49-F238E27FC236}">
              <a16:creationId xmlns:a16="http://schemas.microsoft.com/office/drawing/2014/main" id="{00000000-0008-0000-0E00-00007F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0" name="正方形/長方形 639">
          <a:extLst>
            <a:ext uri="{FF2B5EF4-FFF2-40B4-BE49-F238E27FC236}">
              <a16:creationId xmlns:a16="http://schemas.microsoft.com/office/drawing/2014/main" id="{00000000-0008-0000-0E00-000080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1" name="正方形/長方形 640">
          <a:extLst>
            <a:ext uri="{FF2B5EF4-FFF2-40B4-BE49-F238E27FC236}">
              <a16:creationId xmlns:a16="http://schemas.microsoft.com/office/drawing/2014/main" id="{00000000-0008-0000-0E00-000081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2" name="正方形/長方形 641">
          <a:extLst>
            <a:ext uri="{FF2B5EF4-FFF2-40B4-BE49-F238E27FC236}">
              <a16:creationId xmlns:a16="http://schemas.microsoft.com/office/drawing/2014/main" id="{00000000-0008-0000-0E00-000082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3" name="正方形/長方形 642">
          <a:extLst>
            <a:ext uri="{FF2B5EF4-FFF2-40B4-BE49-F238E27FC236}">
              <a16:creationId xmlns:a16="http://schemas.microsoft.com/office/drawing/2014/main" id="{00000000-0008-0000-0E00-000083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4" name="正方形/長方形 643">
          <a:extLst>
            <a:ext uri="{FF2B5EF4-FFF2-40B4-BE49-F238E27FC236}">
              <a16:creationId xmlns:a16="http://schemas.microsoft.com/office/drawing/2014/main" id="{00000000-0008-0000-0E00-000084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5" name="正方形/長方形 644">
          <a:extLst>
            <a:ext uri="{FF2B5EF4-FFF2-40B4-BE49-F238E27FC236}">
              <a16:creationId xmlns:a16="http://schemas.microsoft.com/office/drawing/2014/main" id="{00000000-0008-0000-0E00-000085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6" name="テキスト ボックス 645">
          <a:extLst>
            <a:ext uri="{FF2B5EF4-FFF2-40B4-BE49-F238E27FC236}">
              <a16:creationId xmlns:a16="http://schemas.microsoft.com/office/drawing/2014/main" id="{00000000-0008-0000-0E00-000086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7" name="直線コネクタ 646">
          <a:extLst>
            <a:ext uri="{FF2B5EF4-FFF2-40B4-BE49-F238E27FC236}">
              <a16:creationId xmlns:a16="http://schemas.microsoft.com/office/drawing/2014/main" id="{00000000-0008-0000-0E00-000087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8" name="テキスト ボックス 647">
          <a:extLst>
            <a:ext uri="{FF2B5EF4-FFF2-40B4-BE49-F238E27FC236}">
              <a16:creationId xmlns:a16="http://schemas.microsoft.com/office/drawing/2014/main" id="{00000000-0008-0000-0E00-000088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49" name="直線コネクタ 648">
          <a:extLst>
            <a:ext uri="{FF2B5EF4-FFF2-40B4-BE49-F238E27FC236}">
              <a16:creationId xmlns:a16="http://schemas.microsoft.com/office/drawing/2014/main" id="{00000000-0008-0000-0E00-000089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0" name="テキスト ボックス 649">
          <a:extLst>
            <a:ext uri="{FF2B5EF4-FFF2-40B4-BE49-F238E27FC236}">
              <a16:creationId xmlns:a16="http://schemas.microsoft.com/office/drawing/2014/main" id="{00000000-0008-0000-0E00-00008A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1" name="直線コネクタ 650">
          <a:extLst>
            <a:ext uri="{FF2B5EF4-FFF2-40B4-BE49-F238E27FC236}">
              <a16:creationId xmlns:a16="http://schemas.microsoft.com/office/drawing/2014/main" id="{00000000-0008-0000-0E00-00008B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2" name="テキスト ボックス 651">
          <a:extLst>
            <a:ext uri="{FF2B5EF4-FFF2-40B4-BE49-F238E27FC236}">
              <a16:creationId xmlns:a16="http://schemas.microsoft.com/office/drawing/2014/main" id="{00000000-0008-0000-0E00-00008C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3" name="直線コネクタ 652">
          <a:extLst>
            <a:ext uri="{FF2B5EF4-FFF2-40B4-BE49-F238E27FC236}">
              <a16:creationId xmlns:a16="http://schemas.microsoft.com/office/drawing/2014/main" id="{00000000-0008-0000-0E00-00008D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4" name="テキスト ボックス 653">
          <a:extLst>
            <a:ext uri="{FF2B5EF4-FFF2-40B4-BE49-F238E27FC236}">
              <a16:creationId xmlns:a16="http://schemas.microsoft.com/office/drawing/2014/main" id="{00000000-0008-0000-0E00-00008E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5" name="直線コネクタ 654">
          <a:extLst>
            <a:ext uri="{FF2B5EF4-FFF2-40B4-BE49-F238E27FC236}">
              <a16:creationId xmlns:a16="http://schemas.microsoft.com/office/drawing/2014/main" id="{00000000-0008-0000-0E00-00008F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6" name="テキスト ボックス 655">
          <a:extLst>
            <a:ext uri="{FF2B5EF4-FFF2-40B4-BE49-F238E27FC236}">
              <a16:creationId xmlns:a16="http://schemas.microsoft.com/office/drawing/2014/main" id="{00000000-0008-0000-0E00-000090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7" name="直線コネクタ 656">
          <a:extLst>
            <a:ext uri="{FF2B5EF4-FFF2-40B4-BE49-F238E27FC236}">
              <a16:creationId xmlns:a16="http://schemas.microsoft.com/office/drawing/2014/main" id="{00000000-0008-0000-0E00-000091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8" name="テキスト ボックス 657">
          <a:extLst>
            <a:ext uri="{FF2B5EF4-FFF2-40B4-BE49-F238E27FC236}">
              <a16:creationId xmlns:a16="http://schemas.microsoft.com/office/drawing/2014/main" id="{00000000-0008-0000-0E00-000092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9" name="直線コネクタ 658">
          <a:extLst>
            <a:ext uri="{FF2B5EF4-FFF2-40B4-BE49-F238E27FC236}">
              <a16:creationId xmlns:a16="http://schemas.microsoft.com/office/drawing/2014/main" id="{00000000-0008-0000-0E00-000093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0" name="テキスト ボックス 659">
          <a:extLst>
            <a:ext uri="{FF2B5EF4-FFF2-40B4-BE49-F238E27FC236}">
              <a16:creationId xmlns:a16="http://schemas.microsoft.com/office/drawing/2014/main" id="{00000000-0008-0000-0E00-000094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1" name="直線コネクタ 660">
          <a:extLst>
            <a:ext uri="{FF2B5EF4-FFF2-40B4-BE49-F238E27FC236}">
              <a16:creationId xmlns:a16="http://schemas.microsoft.com/office/drawing/2014/main" id="{00000000-0008-0000-0E00-000095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2" name="【公民館】&#10;有形固定資産減価償却率グラフ枠">
          <a:extLst>
            <a:ext uri="{FF2B5EF4-FFF2-40B4-BE49-F238E27FC236}">
              <a16:creationId xmlns:a16="http://schemas.microsoft.com/office/drawing/2014/main" id="{00000000-0008-0000-0E00-000096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133350</xdr:rowOff>
    </xdr:from>
    <xdr:to>
      <xdr:col>85</xdr:col>
      <xdr:colOff>126364</xdr:colOff>
      <xdr:row>108</xdr:row>
      <xdr:rowOff>108857</xdr:rowOff>
    </xdr:to>
    <xdr:cxnSp macro="">
      <xdr:nvCxnSpPr>
        <xdr:cNvPr id="663" name="直線コネクタ 662">
          <a:extLst>
            <a:ext uri="{FF2B5EF4-FFF2-40B4-BE49-F238E27FC236}">
              <a16:creationId xmlns:a16="http://schemas.microsoft.com/office/drawing/2014/main" id="{00000000-0008-0000-0E00-000097020000}"/>
            </a:ext>
          </a:extLst>
        </xdr:cNvPr>
        <xdr:cNvCxnSpPr/>
      </xdr:nvCxnSpPr>
      <xdr:spPr>
        <a:xfrm flipV="1">
          <a:off x="16318864" y="17278350"/>
          <a:ext cx="0" cy="1347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112684</xdr:rowOff>
    </xdr:from>
    <xdr:ext cx="405111" cy="259045"/>
    <xdr:sp macro="" textlink="">
      <xdr:nvSpPr>
        <xdr:cNvPr id="664" name="【公民館】&#10;有形固定資産減価償却率最小値テキスト">
          <a:extLst>
            <a:ext uri="{FF2B5EF4-FFF2-40B4-BE49-F238E27FC236}">
              <a16:creationId xmlns:a16="http://schemas.microsoft.com/office/drawing/2014/main" id="{00000000-0008-0000-0E00-000098020000}"/>
            </a:ext>
          </a:extLst>
        </xdr:cNvPr>
        <xdr:cNvSpPr txBox="1"/>
      </xdr:nvSpPr>
      <xdr:spPr>
        <a:xfrm>
          <a:off x="16357600" y="18629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108857</xdr:rowOff>
    </xdr:from>
    <xdr:to>
      <xdr:col>86</xdr:col>
      <xdr:colOff>25400</xdr:colOff>
      <xdr:row>108</xdr:row>
      <xdr:rowOff>108857</xdr:rowOff>
    </xdr:to>
    <xdr:cxnSp macro="">
      <xdr:nvCxnSpPr>
        <xdr:cNvPr id="665" name="直線コネクタ 664">
          <a:extLst>
            <a:ext uri="{FF2B5EF4-FFF2-40B4-BE49-F238E27FC236}">
              <a16:creationId xmlns:a16="http://schemas.microsoft.com/office/drawing/2014/main" id="{00000000-0008-0000-0E00-000099020000}"/>
            </a:ext>
          </a:extLst>
        </xdr:cNvPr>
        <xdr:cNvCxnSpPr/>
      </xdr:nvCxnSpPr>
      <xdr:spPr>
        <a:xfrm>
          <a:off x="16230600" y="1862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80027</xdr:rowOff>
    </xdr:from>
    <xdr:ext cx="405111" cy="259045"/>
    <xdr:sp macro="" textlink="">
      <xdr:nvSpPr>
        <xdr:cNvPr id="666" name="【公民館】&#10;有形固定資産減価償却率最大値テキスト">
          <a:extLst>
            <a:ext uri="{FF2B5EF4-FFF2-40B4-BE49-F238E27FC236}">
              <a16:creationId xmlns:a16="http://schemas.microsoft.com/office/drawing/2014/main" id="{00000000-0008-0000-0E00-00009A020000}"/>
            </a:ext>
          </a:extLst>
        </xdr:cNvPr>
        <xdr:cNvSpPr txBox="1"/>
      </xdr:nvSpPr>
      <xdr:spPr>
        <a:xfrm>
          <a:off x="16357600" y="1705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133350</xdr:rowOff>
    </xdr:from>
    <xdr:to>
      <xdr:col>86</xdr:col>
      <xdr:colOff>25400</xdr:colOff>
      <xdr:row>100</xdr:row>
      <xdr:rowOff>133350</xdr:rowOff>
    </xdr:to>
    <xdr:cxnSp macro="">
      <xdr:nvCxnSpPr>
        <xdr:cNvPr id="667" name="直線コネクタ 666">
          <a:extLst>
            <a:ext uri="{FF2B5EF4-FFF2-40B4-BE49-F238E27FC236}">
              <a16:creationId xmlns:a16="http://schemas.microsoft.com/office/drawing/2014/main" id="{00000000-0008-0000-0E00-00009B020000}"/>
            </a:ext>
          </a:extLst>
        </xdr:cNvPr>
        <xdr:cNvCxnSpPr/>
      </xdr:nvCxnSpPr>
      <xdr:spPr>
        <a:xfrm>
          <a:off x="16230600" y="1727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51543</xdr:rowOff>
    </xdr:from>
    <xdr:ext cx="405111" cy="259045"/>
    <xdr:sp macro="" textlink="">
      <xdr:nvSpPr>
        <xdr:cNvPr id="668" name="【公民館】&#10;有形固定資産減価償却率平均値テキスト">
          <a:extLst>
            <a:ext uri="{FF2B5EF4-FFF2-40B4-BE49-F238E27FC236}">
              <a16:creationId xmlns:a16="http://schemas.microsoft.com/office/drawing/2014/main" id="{00000000-0008-0000-0E00-00009C020000}"/>
            </a:ext>
          </a:extLst>
        </xdr:cNvPr>
        <xdr:cNvSpPr txBox="1"/>
      </xdr:nvSpPr>
      <xdr:spPr>
        <a:xfrm>
          <a:off x="16357600" y="178823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28666</xdr:rowOff>
    </xdr:from>
    <xdr:to>
      <xdr:col>85</xdr:col>
      <xdr:colOff>177800</xdr:colOff>
      <xdr:row>105</xdr:row>
      <xdr:rowOff>130266</xdr:rowOff>
    </xdr:to>
    <xdr:sp macro="" textlink="">
      <xdr:nvSpPr>
        <xdr:cNvPr id="669" name="フローチャート: 判断 668">
          <a:extLst>
            <a:ext uri="{FF2B5EF4-FFF2-40B4-BE49-F238E27FC236}">
              <a16:creationId xmlns:a16="http://schemas.microsoft.com/office/drawing/2014/main" id="{00000000-0008-0000-0E00-00009D020000}"/>
            </a:ext>
          </a:extLst>
        </xdr:cNvPr>
        <xdr:cNvSpPr/>
      </xdr:nvSpPr>
      <xdr:spPr>
        <a:xfrm>
          <a:off x="16268700" y="1803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20501</xdr:rowOff>
    </xdr:from>
    <xdr:to>
      <xdr:col>81</xdr:col>
      <xdr:colOff>101600</xdr:colOff>
      <xdr:row>105</xdr:row>
      <xdr:rowOff>122101</xdr:rowOff>
    </xdr:to>
    <xdr:sp macro="" textlink="">
      <xdr:nvSpPr>
        <xdr:cNvPr id="670" name="フローチャート: 判断 669">
          <a:extLst>
            <a:ext uri="{FF2B5EF4-FFF2-40B4-BE49-F238E27FC236}">
              <a16:creationId xmlns:a16="http://schemas.microsoft.com/office/drawing/2014/main" id="{00000000-0008-0000-0E00-00009E020000}"/>
            </a:ext>
          </a:extLst>
        </xdr:cNvPr>
        <xdr:cNvSpPr/>
      </xdr:nvSpPr>
      <xdr:spPr>
        <a:xfrm>
          <a:off x="15430500" y="1802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2539</xdr:rowOff>
    </xdr:from>
    <xdr:to>
      <xdr:col>76</xdr:col>
      <xdr:colOff>165100</xdr:colOff>
      <xdr:row>105</xdr:row>
      <xdr:rowOff>104139</xdr:rowOff>
    </xdr:to>
    <xdr:sp macro="" textlink="">
      <xdr:nvSpPr>
        <xdr:cNvPr id="671" name="フローチャート: 判断 670">
          <a:extLst>
            <a:ext uri="{FF2B5EF4-FFF2-40B4-BE49-F238E27FC236}">
              <a16:creationId xmlns:a16="http://schemas.microsoft.com/office/drawing/2014/main" id="{00000000-0008-0000-0E00-00009F020000}"/>
            </a:ext>
          </a:extLst>
        </xdr:cNvPr>
        <xdr:cNvSpPr/>
      </xdr:nvSpPr>
      <xdr:spPr>
        <a:xfrm>
          <a:off x="14541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152763</xdr:rowOff>
    </xdr:from>
    <xdr:to>
      <xdr:col>72</xdr:col>
      <xdr:colOff>38100</xdr:colOff>
      <xdr:row>105</xdr:row>
      <xdr:rowOff>82913</xdr:rowOff>
    </xdr:to>
    <xdr:sp macro="" textlink="">
      <xdr:nvSpPr>
        <xdr:cNvPr id="672" name="フローチャート: 判断 671">
          <a:extLst>
            <a:ext uri="{FF2B5EF4-FFF2-40B4-BE49-F238E27FC236}">
              <a16:creationId xmlns:a16="http://schemas.microsoft.com/office/drawing/2014/main" id="{00000000-0008-0000-0E00-0000A0020000}"/>
            </a:ext>
          </a:extLst>
        </xdr:cNvPr>
        <xdr:cNvSpPr/>
      </xdr:nvSpPr>
      <xdr:spPr>
        <a:xfrm>
          <a:off x="13652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136434</xdr:rowOff>
    </xdr:from>
    <xdr:to>
      <xdr:col>67</xdr:col>
      <xdr:colOff>101600</xdr:colOff>
      <xdr:row>105</xdr:row>
      <xdr:rowOff>66584</xdr:rowOff>
    </xdr:to>
    <xdr:sp macro="" textlink="">
      <xdr:nvSpPr>
        <xdr:cNvPr id="673" name="フローチャート: 判断 672">
          <a:extLst>
            <a:ext uri="{FF2B5EF4-FFF2-40B4-BE49-F238E27FC236}">
              <a16:creationId xmlns:a16="http://schemas.microsoft.com/office/drawing/2014/main" id="{00000000-0008-0000-0E00-0000A1020000}"/>
            </a:ext>
          </a:extLst>
        </xdr:cNvPr>
        <xdr:cNvSpPr/>
      </xdr:nvSpPr>
      <xdr:spPr>
        <a:xfrm>
          <a:off x="12763500" y="1796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00000000-0008-0000-0E00-0000A2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00000000-0008-0000-0E00-0000A3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00000000-0008-0000-0E00-0000A4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00000000-0008-0000-0E00-0000A5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00000000-0008-0000-0E00-0000A6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120106</xdr:rowOff>
    </xdr:from>
    <xdr:to>
      <xdr:col>85</xdr:col>
      <xdr:colOff>177800</xdr:colOff>
      <xdr:row>106</xdr:row>
      <xdr:rowOff>50256</xdr:rowOff>
    </xdr:to>
    <xdr:sp macro="" textlink="">
      <xdr:nvSpPr>
        <xdr:cNvPr id="679" name="楕円 678">
          <a:extLst>
            <a:ext uri="{FF2B5EF4-FFF2-40B4-BE49-F238E27FC236}">
              <a16:creationId xmlns:a16="http://schemas.microsoft.com/office/drawing/2014/main" id="{00000000-0008-0000-0E00-0000A7020000}"/>
            </a:ext>
          </a:extLst>
        </xdr:cNvPr>
        <xdr:cNvSpPr/>
      </xdr:nvSpPr>
      <xdr:spPr>
        <a:xfrm>
          <a:off x="16268700" y="1812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98533</xdr:rowOff>
    </xdr:from>
    <xdr:ext cx="405111" cy="259045"/>
    <xdr:sp macro="" textlink="">
      <xdr:nvSpPr>
        <xdr:cNvPr id="680" name="【公民館】&#10;有形固定資産減価償却率該当値テキスト">
          <a:extLst>
            <a:ext uri="{FF2B5EF4-FFF2-40B4-BE49-F238E27FC236}">
              <a16:creationId xmlns:a16="http://schemas.microsoft.com/office/drawing/2014/main" id="{00000000-0008-0000-0E00-0000A8020000}"/>
            </a:ext>
          </a:extLst>
        </xdr:cNvPr>
        <xdr:cNvSpPr txBox="1"/>
      </xdr:nvSpPr>
      <xdr:spPr>
        <a:xfrm>
          <a:off x="16357600" y="1810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100512</xdr:rowOff>
    </xdr:from>
    <xdr:to>
      <xdr:col>81</xdr:col>
      <xdr:colOff>101600</xdr:colOff>
      <xdr:row>106</xdr:row>
      <xdr:rowOff>30662</xdr:rowOff>
    </xdr:to>
    <xdr:sp macro="" textlink="">
      <xdr:nvSpPr>
        <xdr:cNvPr id="681" name="楕円 680">
          <a:extLst>
            <a:ext uri="{FF2B5EF4-FFF2-40B4-BE49-F238E27FC236}">
              <a16:creationId xmlns:a16="http://schemas.microsoft.com/office/drawing/2014/main" id="{00000000-0008-0000-0E00-0000A9020000}"/>
            </a:ext>
          </a:extLst>
        </xdr:cNvPr>
        <xdr:cNvSpPr/>
      </xdr:nvSpPr>
      <xdr:spPr>
        <a:xfrm>
          <a:off x="15430500" y="1810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151312</xdr:rowOff>
    </xdr:from>
    <xdr:to>
      <xdr:col>85</xdr:col>
      <xdr:colOff>127000</xdr:colOff>
      <xdr:row>105</xdr:row>
      <xdr:rowOff>170906</xdr:rowOff>
    </xdr:to>
    <xdr:cxnSp macro="">
      <xdr:nvCxnSpPr>
        <xdr:cNvPr id="682" name="直線コネクタ 681">
          <a:extLst>
            <a:ext uri="{FF2B5EF4-FFF2-40B4-BE49-F238E27FC236}">
              <a16:creationId xmlns:a16="http://schemas.microsoft.com/office/drawing/2014/main" id="{00000000-0008-0000-0E00-0000AA020000}"/>
            </a:ext>
          </a:extLst>
        </xdr:cNvPr>
        <xdr:cNvCxnSpPr/>
      </xdr:nvCxnSpPr>
      <xdr:spPr>
        <a:xfrm>
          <a:off x="15481300" y="18153562"/>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62956</xdr:rowOff>
    </xdr:from>
    <xdr:to>
      <xdr:col>76</xdr:col>
      <xdr:colOff>165100</xdr:colOff>
      <xdr:row>105</xdr:row>
      <xdr:rowOff>164556</xdr:rowOff>
    </xdr:to>
    <xdr:sp macro="" textlink="">
      <xdr:nvSpPr>
        <xdr:cNvPr id="683" name="楕円 682">
          <a:extLst>
            <a:ext uri="{FF2B5EF4-FFF2-40B4-BE49-F238E27FC236}">
              <a16:creationId xmlns:a16="http://schemas.microsoft.com/office/drawing/2014/main" id="{00000000-0008-0000-0E00-0000AB020000}"/>
            </a:ext>
          </a:extLst>
        </xdr:cNvPr>
        <xdr:cNvSpPr/>
      </xdr:nvSpPr>
      <xdr:spPr>
        <a:xfrm>
          <a:off x="14541500" y="1806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113756</xdr:rowOff>
    </xdr:from>
    <xdr:to>
      <xdr:col>81</xdr:col>
      <xdr:colOff>50800</xdr:colOff>
      <xdr:row>105</xdr:row>
      <xdr:rowOff>151312</xdr:rowOff>
    </xdr:to>
    <xdr:cxnSp macro="">
      <xdr:nvCxnSpPr>
        <xdr:cNvPr id="684" name="直線コネクタ 683">
          <a:extLst>
            <a:ext uri="{FF2B5EF4-FFF2-40B4-BE49-F238E27FC236}">
              <a16:creationId xmlns:a16="http://schemas.microsoft.com/office/drawing/2014/main" id="{00000000-0008-0000-0E00-0000AC020000}"/>
            </a:ext>
          </a:extLst>
        </xdr:cNvPr>
        <xdr:cNvCxnSpPr/>
      </xdr:nvCxnSpPr>
      <xdr:spPr>
        <a:xfrm>
          <a:off x="14592300" y="18116006"/>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33564</xdr:rowOff>
    </xdr:from>
    <xdr:to>
      <xdr:col>72</xdr:col>
      <xdr:colOff>38100</xdr:colOff>
      <xdr:row>105</xdr:row>
      <xdr:rowOff>135164</xdr:rowOff>
    </xdr:to>
    <xdr:sp macro="" textlink="">
      <xdr:nvSpPr>
        <xdr:cNvPr id="685" name="楕円 684">
          <a:extLst>
            <a:ext uri="{FF2B5EF4-FFF2-40B4-BE49-F238E27FC236}">
              <a16:creationId xmlns:a16="http://schemas.microsoft.com/office/drawing/2014/main" id="{00000000-0008-0000-0E00-0000AD020000}"/>
            </a:ext>
          </a:extLst>
        </xdr:cNvPr>
        <xdr:cNvSpPr/>
      </xdr:nvSpPr>
      <xdr:spPr>
        <a:xfrm>
          <a:off x="13652500" y="1803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84364</xdr:rowOff>
    </xdr:from>
    <xdr:to>
      <xdr:col>76</xdr:col>
      <xdr:colOff>114300</xdr:colOff>
      <xdr:row>105</xdr:row>
      <xdr:rowOff>113756</xdr:rowOff>
    </xdr:to>
    <xdr:cxnSp macro="">
      <xdr:nvCxnSpPr>
        <xdr:cNvPr id="686" name="直線コネクタ 685">
          <a:extLst>
            <a:ext uri="{FF2B5EF4-FFF2-40B4-BE49-F238E27FC236}">
              <a16:creationId xmlns:a16="http://schemas.microsoft.com/office/drawing/2014/main" id="{00000000-0008-0000-0E00-0000AE020000}"/>
            </a:ext>
          </a:extLst>
        </xdr:cNvPr>
        <xdr:cNvCxnSpPr/>
      </xdr:nvCxnSpPr>
      <xdr:spPr>
        <a:xfrm>
          <a:off x="13703300" y="1808661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169092</xdr:rowOff>
    </xdr:from>
    <xdr:to>
      <xdr:col>67</xdr:col>
      <xdr:colOff>101600</xdr:colOff>
      <xdr:row>105</xdr:row>
      <xdr:rowOff>99242</xdr:rowOff>
    </xdr:to>
    <xdr:sp macro="" textlink="">
      <xdr:nvSpPr>
        <xdr:cNvPr id="687" name="楕円 686">
          <a:extLst>
            <a:ext uri="{FF2B5EF4-FFF2-40B4-BE49-F238E27FC236}">
              <a16:creationId xmlns:a16="http://schemas.microsoft.com/office/drawing/2014/main" id="{00000000-0008-0000-0E00-0000AF020000}"/>
            </a:ext>
          </a:extLst>
        </xdr:cNvPr>
        <xdr:cNvSpPr/>
      </xdr:nvSpPr>
      <xdr:spPr>
        <a:xfrm>
          <a:off x="12763500" y="1799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48442</xdr:rowOff>
    </xdr:from>
    <xdr:to>
      <xdr:col>71</xdr:col>
      <xdr:colOff>177800</xdr:colOff>
      <xdr:row>105</xdr:row>
      <xdr:rowOff>84364</xdr:rowOff>
    </xdr:to>
    <xdr:cxnSp macro="">
      <xdr:nvCxnSpPr>
        <xdr:cNvPr id="688" name="直線コネクタ 687">
          <a:extLst>
            <a:ext uri="{FF2B5EF4-FFF2-40B4-BE49-F238E27FC236}">
              <a16:creationId xmlns:a16="http://schemas.microsoft.com/office/drawing/2014/main" id="{00000000-0008-0000-0E00-0000B0020000}"/>
            </a:ext>
          </a:extLst>
        </xdr:cNvPr>
        <xdr:cNvCxnSpPr/>
      </xdr:nvCxnSpPr>
      <xdr:spPr>
        <a:xfrm>
          <a:off x="12814300" y="1805069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138628</xdr:rowOff>
    </xdr:from>
    <xdr:ext cx="405111" cy="259045"/>
    <xdr:sp macro="" textlink="">
      <xdr:nvSpPr>
        <xdr:cNvPr id="689" name="n_1aveValue【公民館】&#10;有形固定資産減価償却率">
          <a:extLst>
            <a:ext uri="{FF2B5EF4-FFF2-40B4-BE49-F238E27FC236}">
              <a16:creationId xmlns:a16="http://schemas.microsoft.com/office/drawing/2014/main" id="{00000000-0008-0000-0E00-0000B1020000}"/>
            </a:ext>
          </a:extLst>
        </xdr:cNvPr>
        <xdr:cNvSpPr txBox="1"/>
      </xdr:nvSpPr>
      <xdr:spPr>
        <a:xfrm>
          <a:off x="15266044" y="1779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120666</xdr:rowOff>
    </xdr:from>
    <xdr:ext cx="405111" cy="259045"/>
    <xdr:sp macro="" textlink="">
      <xdr:nvSpPr>
        <xdr:cNvPr id="690" name="n_2aveValue【公民館】&#10;有形固定資産減価償却率">
          <a:extLst>
            <a:ext uri="{FF2B5EF4-FFF2-40B4-BE49-F238E27FC236}">
              <a16:creationId xmlns:a16="http://schemas.microsoft.com/office/drawing/2014/main" id="{00000000-0008-0000-0E00-0000B2020000}"/>
            </a:ext>
          </a:extLst>
        </xdr:cNvPr>
        <xdr:cNvSpPr txBox="1"/>
      </xdr:nvSpPr>
      <xdr:spPr>
        <a:xfrm>
          <a:off x="14389744" y="1778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99440</xdr:rowOff>
    </xdr:from>
    <xdr:ext cx="405111" cy="259045"/>
    <xdr:sp macro="" textlink="">
      <xdr:nvSpPr>
        <xdr:cNvPr id="691" name="n_3aveValue【公民館】&#10;有形固定資産減価償却率">
          <a:extLst>
            <a:ext uri="{FF2B5EF4-FFF2-40B4-BE49-F238E27FC236}">
              <a16:creationId xmlns:a16="http://schemas.microsoft.com/office/drawing/2014/main" id="{00000000-0008-0000-0E00-0000B3020000}"/>
            </a:ext>
          </a:extLst>
        </xdr:cNvPr>
        <xdr:cNvSpPr txBox="1"/>
      </xdr:nvSpPr>
      <xdr:spPr>
        <a:xfrm>
          <a:off x="13500744" y="1775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83111</xdr:rowOff>
    </xdr:from>
    <xdr:ext cx="405111" cy="259045"/>
    <xdr:sp macro="" textlink="">
      <xdr:nvSpPr>
        <xdr:cNvPr id="692" name="n_4aveValue【公民館】&#10;有形固定資産減価償却率">
          <a:extLst>
            <a:ext uri="{FF2B5EF4-FFF2-40B4-BE49-F238E27FC236}">
              <a16:creationId xmlns:a16="http://schemas.microsoft.com/office/drawing/2014/main" id="{00000000-0008-0000-0E00-0000B4020000}"/>
            </a:ext>
          </a:extLst>
        </xdr:cNvPr>
        <xdr:cNvSpPr txBox="1"/>
      </xdr:nvSpPr>
      <xdr:spPr>
        <a:xfrm>
          <a:off x="12611744" y="1774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21789</xdr:rowOff>
    </xdr:from>
    <xdr:ext cx="405111" cy="259045"/>
    <xdr:sp macro="" textlink="">
      <xdr:nvSpPr>
        <xdr:cNvPr id="693" name="n_1mainValue【公民館】&#10;有形固定資産減価償却率">
          <a:extLst>
            <a:ext uri="{FF2B5EF4-FFF2-40B4-BE49-F238E27FC236}">
              <a16:creationId xmlns:a16="http://schemas.microsoft.com/office/drawing/2014/main" id="{00000000-0008-0000-0E00-0000B5020000}"/>
            </a:ext>
          </a:extLst>
        </xdr:cNvPr>
        <xdr:cNvSpPr txBox="1"/>
      </xdr:nvSpPr>
      <xdr:spPr>
        <a:xfrm>
          <a:off x="15266044" y="1819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155683</xdr:rowOff>
    </xdr:from>
    <xdr:ext cx="405111" cy="259045"/>
    <xdr:sp macro="" textlink="">
      <xdr:nvSpPr>
        <xdr:cNvPr id="694" name="n_2mainValue【公民館】&#10;有形固定資産減価償却率">
          <a:extLst>
            <a:ext uri="{FF2B5EF4-FFF2-40B4-BE49-F238E27FC236}">
              <a16:creationId xmlns:a16="http://schemas.microsoft.com/office/drawing/2014/main" id="{00000000-0008-0000-0E00-0000B6020000}"/>
            </a:ext>
          </a:extLst>
        </xdr:cNvPr>
        <xdr:cNvSpPr txBox="1"/>
      </xdr:nvSpPr>
      <xdr:spPr>
        <a:xfrm>
          <a:off x="14389744" y="1815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126291</xdr:rowOff>
    </xdr:from>
    <xdr:ext cx="405111" cy="259045"/>
    <xdr:sp macro="" textlink="">
      <xdr:nvSpPr>
        <xdr:cNvPr id="695" name="n_3mainValue【公民館】&#10;有形固定資産減価償却率">
          <a:extLst>
            <a:ext uri="{FF2B5EF4-FFF2-40B4-BE49-F238E27FC236}">
              <a16:creationId xmlns:a16="http://schemas.microsoft.com/office/drawing/2014/main" id="{00000000-0008-0000-0E00-0000B7020000}"/>
            </a:ext>
          </a:extLst>
        </xdr:cNvPr>
        <xdr:cNvSpPr txBox="1"/>
      </xdr:nvSpPr>
      <xdr:spPr>
        <a:xfrm>
          <a:off x="13500744" y="1812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90369</xdr:rowOff>
    </xdr:from>
    <xdr:ext cx="405111" cy="259045"/>
    <xdr:sp macro="" textlink="">
      <xdr:nvSpPr>
        <xdr:cNvPr id="696" name="n_4mainValue【公民館】&#10;有形固定資産減価償却率">
          <a:extLst>
            <a:ext uri="{FF2B5EF4-FFF2-40B4-BE49-F238E27FC236}">
              <a16:creationId xmlns:a16="http://schemas.microsoft.com/office/drawing/2014/main" id="{00000000-0008-0000-0E00-0000B8020000}"/>
            </a:ext>
          </a:extLst>
        </xdr:cNvPr>
        <xdr:cNvSpPr txBox="1"/>
      </xdr:nvSpPr>
      <xdr:spPr>
        <a:xfrm>
          <a:off x="12611744" y="1809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7" name="正方形/長方形 696">
          <a:extLst>
            <a:ext uri="{FF2B5EF4-FFF2-40B4-BE49-F238E27FC236}">
              <a16:creationId xmlns:a16="http://schemas.microsoft.com/office/drawing/2014/main" id="{00000000-0008-0000-0E00-0000B9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8" name="正方形/長方形 697">
          <a:extLst>
            <a:ext uri="{FF2B5EF4-FFF2-40B4-BE49-F238E27FC236}">
              <a16:creationId xmlns:a16="http://schemas.microsoft.com/office/drawing/2014/main" id="{00000000-0008-0000-0E00-0000BA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9" name="正方形/長方形 698">
          <a:extLst>
            <a:ext uri="{FF2B5EF4-FFF2-40B4-BE49-F238E27FC236}">
              <a16:creationId xmlns:a16="http://schemas.microsoft.com/office/drawing/2014/main" id="{00000000-0008-0000-0E00-0000BB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0" name="正方形/長方形 699">
          <a:extLst>
            <a:ext uri="{FF2B5EF4-FFF2-40B4-BE49-F238E27FC236}">
              <a16:creationId xmlns:a16="http://schemas.microsoft.com/office/drawing/2014/main" id="{00000000-0008-0000-0E00-0000BC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1" name="正方形/長方形 700">
          <a:extLst>
            <a:ext uri="{FF2B5EF4-FFF2-40B4-BE49-F238E27FC236}">
              <a16:creationId xmlns:a16="http://schemas.microsoft.com/office/drawing/2014/main" id="{00000000-0008-0000-0E00-0000BD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2" name="正方形/長方形 701">
          <a:extLst>
            <a:ext uri="{FF2B5EF4-FFF2-40B4-BE49-F238E27FC236}">
              <a16:creationId xmlns:a16="http://schemas.microsoft.com/office/drawing/2014/main" id="{00000000-0008-0000-0E00-0000BE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3" name="正方形/長方形 702">
          <a:extLst>
            <a:ext uri="{FF2B5EF4-FFF2-40B4-BE49-F238E27FC236}">
              <a16:creationId xmlns:a16="http://schemas.microsoft.com/office/drawing/2014/main" id="{00000000-0008-0000-0E00-0000BF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4" name="正方形/長方形 703">
          <a:extLst>
            <a:ext uri="{FF2B5EF4-FFF2-40B4-BE49-F238E27FC236}">
              <a16:creationId xmlns:a16="http://schemas.microsoft.com/office/drawing/2014/main" id="{00000000-0008-0000-0E00-0000C0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5" name="テキスト ボックス 704">
          <a:extLst>
            <a:ext uri="{FF2B5EF4-FFF2-40B4-BE49-F238E27FC236}">
              <a16:creationId xmlns:a16="http://schemas.microsoft.com/office/drawing/2014/main" id="{00000000-0008-0000-0E00-0000C1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6" name="直線コネクタ 705">
          <a:extLst>
            <a:ext uri="{FF2B5EF4-FFF2-40B4-BE49-F238E27FC236}">
              <a16:creationId xmlns:a16="http://schemas.microsoft.com/office/drawing/2014/main" id="{00000000-0008-0000-0E00-0000C2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7" name="直線コネクタ 706">
          <a:extLst>
            <a:ext uri="{FF2B5EF4-FFF2-40B4-BE49-F238E27FC236}">
              <a16:creationId xmlns:a16="http://schemas.microsoft.com/office/drawing/2014/main" id="{00000000-0008-0000-0E00-0000C302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08" name="テキスト ボックス 707">
          <a:extLst>
            <a:ext uri="{FF2B5EF4-FFF2-40B4-BE49-F238E27FC236}">
              <a16:creationId xmlns:a16="http://schemas.microsoft.com/office/drawing/2014/main" id="{00000000-0008-0000-0E00-0000C402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09" name="直線コネクタ 708">
          <a:extLst>
            <a:ext uri="{FF2B5EF4-FFF2-40B4-BE49-F238E27FC236}">
              <a16:creationId xmlns:a16="http://schemas.microsoft.com/office/drawing/2014/main" id="{00000000-0008-0000-0E00-0000C502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10" name="テキスト ボックス 709">
          <a:extLst>
            <a:ext uri="{FF2B5EF4-FFF2-40B4-BE49-F238E27FC236}">
              <a16:creationId xmlns:a16="http://schemas.microsoft.com/office/drawing/2014/main" id="{00000000-0008-0000-0E00-0000C602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1" name="直線コネクタ 710">
          <a:extLst>
            <a:ext uri="{FF2B5EF4-FFF2-40B4-BE49-F238E27FC236}">
              <a16:creationId xmlns:a16="http://schemas.microsoft.com/office/drawing/2014/main" id="{00000000-0008-0000-0E00-0000C702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2" name="テキスト ボックス 711">
          <a:extLst>
            <a:ext uri="{FF2B5EF4-FFF2-40B4-BE49-F238E27FC236}">
              <a16:creationId xmlns:a16="http://schemas.microsoft.com/office/drawing/2014/main" id="{00000000-0008-0000-0E00-0000C802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3" name="直線コネクタ 712">
          <a:extLst>
            <a:ext uri="{FF2B5EF4-FFF2-40B4-BE49-F238E27FC236}">
              <a16:creationId xmlns:a16="http://schemas.microsoft.com/office/drawing/2014/main" id="{00000000-0008-0000-0E00-0000C902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4" name="テキスト ボックス 713">
          <a:extLst>
            <a:ext uri="{FF2B5EF4-FFF2-40B4-BE49-F238E27FC236}">
              <a16:creationId xmlns:a16="http://schemas.microsoft.com/office/drawing/2014/main" id="{00000000-0008-0000-0E00-0000CA02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5" name="直線コネクタ 714">
          <a:extLst>
            <a:ext uri="{FF2B5EF4-FFF2-40B4-BE49-F238E27FC236}">
              <a16:creationId xmlns:a16="http://schemas.microsoft.com/office/drawing/2014/main" id="{00000000-0008-0000-0E00-0000CB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6" name="テキスト ボックス 715">
          <a:extLst>
            <a:ext uri="{FF2B5EF4-FFF2-40B4-BE49-F238E27FC236}">
              <a16:creationId xmlns:a16="http://schemas.microsoft.com/office/drawing/2014/main" id="{00000000-0008-0000-0E00-0000CC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7" name="【公民館】&#10;一人当たり面積グラフ枠">
          <a:extLst>
            <a:ext uri="{FF2B5EF4-FFF2-40B4-BE49-F238E27FC236}">
              <a16:creationId xmlns:a16="http://schemas.microsoft.com/office/drawing/2014/main" id="{00000000-0008-0000-0E00-0000CD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48768</xdr:rowOff>
    </xdr:from>
    <xdr:to>
      <xdr:col>116</xdr:col>
      <xdr:colOff>62864</xdr:colOff>
      <xdr:row>108</xdr:row>
      <xdr:rowOff>62485</xdr:rowOff>
    </xdr:to>
    <xdr:cxnSp macro="">
      <xdr:nvCxnSpPr>
        <xdr:cNvPr id="718" name="直線コネクタ 717">
          <a:extLst>
            <a:ext uri="{FF2B5EF4-FFF2-40B4-BE49-F238E27FC236}">
              <a16:creationId xmlns:a16="http://schemas.microsoft.com/office/drawing/2014/main" id="{00000000-0008-0000-0E00-0000CE020000}"/>
            </a:ext>
          </a:extLst>
        </xdr:cNvPr>
        <xdr:cNvCxnSpPr/>
      </xdr:nvCxnSpPr>
      <xdr:spPr>
        <a:xfrm flipV="1">
          <a:off x="22160864" y="17193768"/>
          <a:ext cx="0" cy="1385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66312</xdr:rowOff>
    </xdr:from>
    <xdr:ext cx="469744" cy="259045"/>
    <xdr:sp macro="" textlink="">
      <xdr:nvSpPr>
        <xdr:cNvPr id="719" name="【公民館】&#10;一人当たり面積最小値テキスト">
          <a:extLst>
            <a:ext uri="{FF2B5EF4-FFF2-40B4-BE49-F238E27FC236}">
              <a16:creationId xmlns:a16="http://schemas.microsoft.com/office/drawing/2014/main" id="{00000000-0008-0000-0E00-0000CF020000}"/>
            </a:ext>
          </a:extLst>
        </xdr:cNvPr>
        <xdr:cNvSpPr txBox="1"/>
      </xdr:nvSpPr>
      <xdr:spPr>
        <a:xfrm>
          <a:off x="22199600" y="1858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62485</xdr:rowOff>
    </xdr:from>
    <xdr:to>
      <xdr:col>116</xdr:col>
      <xdr:colOff>152400</xdr:colOff>
      <xdr:row>108</xdr:row>
      <xdr:rowOff>62485</xdr:rowOff>
    </xdr:to>
    <xdr:cxnSp macro="">
      <xdr:nvCxnSpPr>
        <xdr:cNvPr id="720" name="直線コネクタ 719">
          <a:extLst>
            <a:ext uri="{FF2B5EF4-FFF2-40B4-BE49-F238E27FC236}">
              <a16:creationId xmlns:a16="http://schemas.microsoft.com/office/drawing/2014/main" id="{00000000-0008-0000-0E00-0000D0020000}"/>
            </a:ext>
          </a:extLst>
        </xdr:cNvPr>
        <xdr:cNvCxnSpPr/>
      </xdr:nvCxnSpPr>
      <xdr:spPr>
        <a:xfrm>
          <a:off x="22072600" y="185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166895</xdr:rowOff>
    </xdr:from>
    <xdr:ext cx="469744" cy="259045"/>
    <xdr:sp macro="" textlink="">
      <xdr:nvSpPr>
        <xdr:cNvPr id="721" name="【公民館】&#10;一人当たり面積最大値テキスト">
          <a:extLst>
            <a:ext uri="{FF2B5EF4-FFF2-40B4-BE49-F238E27FC236}">
              <a16:creationId xmlns:a16="http://schemas.microsoft.com/office/drawing/2014/main" id="{00000000-0008-0000-0E00-0000D1020000}"/>
            </a:ext>
          </a:extLst>
        </xdr:cNvPr>
        <xdr:cNvSpPr txBox="1"/>
      </xdr:nvSpPr>
      <xdr:spPr>
        <a:xfrm>
          <a:off x="22199600" y="1696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48768</xdr:rowOff>
    </xdr:from>
    <xdr:to>
      <xdr:col>116</xdr:col>
      <xdr:colOff>152400</xdr:colOff>
      <xdr:row>100</xdr:row>
      <xdr:rowOff>48768</xdr:rowOff>
    </xdr:to>
    <xdr:cxnSp macro="">
      <xdr:nvCxnSpPr>
        <xdr:cNvPr id="722" name="直線コネクタ 721">
          <a:extLst>
            <a:ext uri="{FF2B5EF4-FFF2-40B4-BE49-F238E27FC236}">
              <a16:creationId xmlns:a16="http://schemas.microsoft.com/office/drawing/2014/main" id="{00000000-0008-0000-0E00-0000D2020000}"/>
            </a:ext>
          </a:extLst>
        </xdr:cNvPr>
        <xdr:cNvCxnSpPr/>
      </xdr:nvCxnSpPr>
      <xdr:spPr>
        <a:xfrm>
          <a:off x="22072600" y="1719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163847</xdr:rowOff>
    </xdr:from>
    <xdr:ext cx="469744" cy="259045"/>
    <xdr:sp macro="" textlink="">
      <xdr:nvSpPr>
        <xdr:cNvPr id="723" name="【公民館】&#10;一人当たり面積平均値テキスト">
          <a:extLst>
            <a:ext uri="{FF2B5EF4-FFF2-40B4-BE49-F238E27FC236}">
              <a16:creationId xmlns:a16="http://schemas.microsoft.com/office/drawing/2014/main" id="{00000000-0008-0000-0E00-0000D3020000}"/>
            </a:ext>
          </a:extLst>
        </xdr:cNvPr>
        <xdr:cNvSpPr txBox="1"/>
      </xdr:nvSpPr>
      <xdr:spPr>
        <a:xfrm>
          <a:off x="22199600" y="18166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xdr:rowOff>
    </xdr:from>
    <xdr:to>
      <xdr:col>116</xdr:col>
      <xdr:colOff>114300</xdr:colOff>
      <xdr:row>106</xdr:row>
      <xdr:rowOff>115570</xdr:rowOff>
    </xdr:to>
    <xdr:sp macro="" textlink="">
      <xdr:nvSpPr>
        <xdr:cNvPr id="724" name="フローチャート: 判断 723">
          <a:extLst>
            <a:ext uri="{FF2B5EF4-FFF2-40B4-BE49-F238E27FC236}">
              <a16:creationId xmlns:a16="http://schemas.microsoft.com/office/drawing/2014/main" id="{00000000-0008-0000-0E00-0000D4020000}"/>
            </a:ext>
          </a:extLst>
        </xdr:cNvPr>
        <xdr:cNvSpPr/>
      </xdr:nvSpPr>
      <xdr:spPr>
        <a:xfrm>
          <a:off x="22110700" y="1818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48261</xdr:rowOff>
    </xdr:from>
    <xdr:to>
      <xdr:col>112</xdr:col>
      <xdr:colOff>38100</xdr:colOff>
      <xdr:row>106</xdr:row>
      <xdr:rowOff>149861</xdr:rowOff>
    </xdr:to>
    <xdr:sp macro="" textlink="">
      <xdr:nvSpPr>
        <xdr:cNvPr id="725" name="フローチャート: 判断 724">
          <a:extLst>
            <a:ext uri="{FF2B5EF4-FFF2-40B4-BE49-F238E27FC236}">
              <a16:creationId xmlns:a16="http://schemas.microsoft.com/office/drawing/2014/main" id="{00000000-0008-0000-0E00-0000D5020000}"/>
            </a:ext>
          </a:extLst>
        </xdr:cNvPr>
        <xdr:cNvSpPr/>
      </xdr:nvSpPr>
      <xdr:spPr>
        <a:xfrm>
          <a:off x="21272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59689</xdr:rowOff>
    </xdr:from>
    <xdr:to>
      <xdr:col>107</xdr:col>
      <xdr:colOff>101600</xdr:colOff>
      <xdr:row>106</xdr:row>
      <xdr:rowOff>161289</xdr:rowOff>
    </xdr:to>
    <xdr:sp macro="" textlink="">
      <xdr:nvSpPr>
        <xdr:cNvPr id="726" name="フローチャート: 判断 725">
          <a:extLst>
            <a:ext uri="{FF2B5EF4-FFF2-40B4-BE49-F238E27FC236}">
              <a16:creationId xmlns:a16="http://schemas.microsoft.com/office/drawing/2014/main" id="{00000000-0008-0000-0E00-0000D6020000}"/>
            </a:ext>
          </a:extLst>
        </xdr:cNvPr>
        <xdr:cNvSpPr/>
      </xdr:nvSpPr>
      <xdr:spPr>
        <a:xfrm>
          <a:off x="20383500" y="1823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61976</xdr:rowOff>
    </xdr:from>
    <xdr:to>
      <xdr:col>102</xdr:col>
      <xdr:colOff>165100</xdr:colOff>
      <xdr:row>106</xdr:row>
      <xdr:rowOff>163576</xdr:rowOff>
    </xdr:to>
    <xdr:sp macro="" textlink="">
      <xdr:nvSpPr>
        <xdr:cNvPr id="727" name="フローチャート: 判断 726">
          <a:extLst>
            <a:ext uri="{FF2B5EF4-FFF2-40B4-BE49-F238E27FC236}">
              <a16:creationId xmlns:a16="http://schemas.microsoft.com/office/drawing/2014/main" id="{00000000-0008-0000-0E00-0000D7020000}"/>
            </a:ext>
          </a:extLst>
        </xdr:cNvPr>
        <xdr:cNvSpPr/>
      </xdr:nvSpPr>
      <xdr:spPr>
        <a:xfrm>
          <a:off x="19494500" y="1823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80263</xdr:rowOff>
    </xdr:from>
    <xdr:to>
      <xdr:col>98</xdr:col>
      <xdr:colOff>38100</xdr:colOff>
      <xdr:row>107</xdr:row>
      <xdr:rowOff>10413</xdr:rowOff>
    </xdr:to>
    <xdr:sp macro="" textlink="">
      <xdr:nvSpPr>
        <xdr:cNvPr id="728" name="フローチャート: 判断 727">
          <a:extLst>
            <a:ext uri="{FF2B5EF4-FFF2-40B4-BE49-F238E27FC236}">
              <a16:creationId xmlns:a16="http://schemas.microsoft.com/office/drawing/2014/main" id="{00000000-0008-0000-0E00-0000D8020000}"/>
            </a:ext>
          </a:extLst>
        </xdr:cNvPr>
        <xdr:cNvSpPr/>
      </xdr:nvSpPr>
      <xdr:spPr>
        <a:xfrm>
          <a:off x="18605500" y="1825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id="{00000000-0008-0000-0E00-0000D9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00000000-0008-0000-0E00-0000DA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00000000-0008-0000-0E00-0000DB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00000000-0008-0000-0E00-0000DC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00000000-0008-0000-0E00-0000DD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162561</xdr:rowOff>
    </xdr:from>
    <xdr:to>
      <xdr:col>116</xdr:col>
      <xdr:colOff>114300</xdr:colOff>
      <xdr:row>106</xdr:row>
      <xdr:rowOff>92711</xdr:rowOff>
    </xdr:to>
    <xdr:sp macro="" textlink="">
      <xdr:nvSpPr>
        <xdr:cNvPr id="734" name="楕円 733">
          <a:extLst>
            <a:ext uri="{FF2B5EF4-FFF2-40B4-BE49-F238E27FC236}">
              <a16:creationId xmlns:a16="http://schemas.microsoft.com/office/drawing/2014/main" id="{00000000-0008-0000-0E00-0000DE020000}"/>
            </a:ext>
          </a:extLst>
        </xdr:cNvPr>
        <xdr:cNvSpPr/>
      </xdr:nvSpPr>
      <xdr:spPr>
        <a:xfrm>
          <a:off x="22110700" y="1816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13988</xdr:rowOff>
    </xdr:from>
    <xdr:ext cx="469744" cy="259045"/>
    <xdr:sp macro="" textlink="">
      <xdr:nvSpPr>
        <xdr:cNvPr id="735" name="【公民館】&#10;一人当たり面積該当値テキスト">
          <a:extLst>
            <a:ext uri="{FF2B5EF4-FFF2-40B4-BE49-F238E27FC236}">
              <a16:creationId xmlns:a16="http://schemas.microsoft.com/office/drawing/2014/main" id="{00000000-0008-0000-0E00-0000DF020000}"/>
            </a:ext>
          </a:extLst>
        </xdr:cNvPr>
        <xdr:cNvSpPr txBox="1"/>
      </xdr:nvSpPr>
      <xdr:spPr>
        <a:xfrm>
          <a:off x="22199600" y="18016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164846</xdr:rowOff>
    </xdr:from>
    <xdr:to>
      <xdr:col>112</xdr:col>
      <xdr:colOff>38100</xdr:colOff>
      <xdr:row>106</xdr:row>
      <xdr:rowOff>94996</xdr:rowOff>
    </xdr:to>
    <xdr:sp macro="" textlink="">
      <xdr:nvSpPr>
        <xdr:cNvPr id="736" name="楕円 735">
          <a:extLst>
            <a:ext uri="{FF2B5EF4-FFF2-40B4-BE49-F238E27FC236}">
              <a16:creationId xmlns:a16="http://schemas.microsoft.com/office/drawing/2014/main" id="{00000000-0008-0000-0E00-0000E0020000}"/>
            </a:ext>
          </a:extLst>
        </xdr:cNvPr>
        <xdr:cNvSpPr/>
      </xdr:nvSpPr>
      <xdr:spPr>
        <a:xfrm>
          <a:off x="21272500" y="1816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41911</xdr:rowOff>
    </xdr:from>
    <xdr:to>
      <xdr:col>116</xdr:col>
      <xdr:colOff>63500</xdr:colOff>
      <xdr:row>106</xdr:row>
      <xdr:rowOff>44196</xdr:rowOff>
    </xdr:to>
    <xdr:cxnSp macro="">
      <xdr:nvCxnSpPr>
        <xdr:cNvPr id="737" name="直線コネクタ 736">
          <a:extLst>
            <a:ext uri="{FF2B5EF4-FFF2-40B4-BE49-F238E27FC236}">
              <a16:creationId xmlns:a16="http://schemas.microsoft.com/office/drawing/2014/main" id="{00000000-0008-0000-0E00-0000E1020000}"/>
            </a:ext>
          </a:extLst>
        </xdr:cNvPr>
        <xdr:cNvCxnSpPr/>
      </xdr:nvCxnSpPr>
      <xdr:spPr>
        <a:xfrm flipV="1">
          <a:off x="21323300" y="18215611"/>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169418</xdr:rowOff>
    </xdr:from>
    <xdr:to>
      <xdr:col>107</xdr:col>
      <xdr:colOff>101600</xdr:colOff>
      <xdr:row>106</xdr:row>
      <xdr:rowOff>99568</xdr:rowOff>
    </xdr:to>
    <xdr:sp macro="" textlink="">
      <xdr:nvSpPr>
        <xdr:cNvPr id="738" name="楕円 737">
          <a:extLst>
            <a:ext uri="{FF2B5EF4-FFF2-40B4-BE49-F238E27FC236}">
              <a16:creationId xmlns:a16="http://schemas.microsoft.com/office/drawing/2014/main" id="{00000000-0008-0000-0E00-0000E2020000}"/>
            </a:ext>
          </a:extLst>
        </xdr:cNvPr>
        <xdr:cNvSpPr/>
      </xdr:nvSpPr>
      <xdr:spPr>
        <a:xfrm>
          <a:off x="20383500" y="1817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44196</xdr:rowOff>
    </xdr:from>
    <xdr:to>
      <xdr:col>111</xdr:col>
      <xdr:colOff>177800</xdr:colOff>
      <xdr:row>106</xdr:row>
      <xdr:rowOff>48768</xdr:rowOff>
    </xdr:to>
    <xdr:cxnSp macro="">
      <xdr:nvCxnSpPr>
        <xdr:cNvPr id="739" name="直線コネクタ 738">
          <a:extLst>
            <a:ext uri="{FF2B5EF4-FFF2-40B4-BE49-F238E27FC236}">
              <a16:creationId xmlns:a16="http://schemas.microsoft.com/office/drawing/2014/main" id="{00000000-0008-0000-0E00-0000E3020000}"/>
            </a:ext>
          </a:extLst>
        </xdr:cNvPr>
        <xdr:cNvCxnSpPr/>
      </xdr:nvCxnSpPr>
      <xdr:spPr>
        <a:xfrm flipV="1">
          <a:off x="20434300" y="182178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137413</xdr:rowOff>
    </xdr:from>
    <xdr:to>
      <xdr:col>102</xdr:col>
      <xdr:colOff>165100</xdr:colOff>
      <xdr:row>106</xdr:row>
      <xdr:rowOff>67563</xdr:rowOff>
    </xdr:to>
    <xdr:sp macro="" textlink="">
      <xdr:nvSpPr>
        <xdr:cNvPr id="740" name="楕円 739">
          <a:extLst>
            <a:ext uri="{FF2B5EF4-FFF2-40B4-BE49-F238E27FC236}">
              <a16:creationId xmlns:a16="http://schemas.microsoft.com/office/drawing/2014/main" id="{00000000-0008-0000-0E00-0000E4020000}"/>
            </a:ext>
          </a:extLst>
        </xdr:cNvPr>
        <xdr:cNvSpPr/>
      </xdr:nvSpPr>
      <xdr:spPr>
        <a:xfrm>
          <a:off x="19494500" y="1813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16763</xdr:rowOff>
    </xdr:from>
    <xdr:to>
      <xdr:col>107</xdr:col>
      <xdr:colOff>50800</xdr:colOff>
      <xdr:row>106</xdr:row>
      <xdr:rowOff>48768</xdr:rowOff>
    </xdr:to>
    <xdr:cxnSp macro="">
      <xdr:nvCxnSpPr>
        <xdr:cNvPr id="741" name="直線コネクタ 740">
          <a:extLst>
            <a:ext uri="{FF2B5EF4-FFF2-40B4-BE49-F238E27FC236}">
              <a16:creationId xmlns:a16="http://schemas.microsoft.com/office/drawing/2014/main" id="{00000000-0008-0000-0E00-0000E5020000}"/>
            </a:ext>
          </a:extLst>
        </xdr:cNvPr>
        <xdr:cNvCxnSpPr/>
      </xdr:nvCxnSpPr>
      <xdr:spPr>
        <a:xfrm>
          <a:off x="19545300" y="18190463"/>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141987</xdr:rowOff>
    </xdr:from>
    <xdr:to>
      <xdr:col>98</xdr:col>
      <xdr:colOff>38100</xdr:colOff>
      <xdr:row>106</xdr:row>
      <xdr:rowOff>72137</xdr:rowOff>
    </xdr:to>
    <xdr:sp macro="" textlink="">
      <xdr:nvSpPr>
        <xdr:cNvPr id="742" name="楕円 741">
          <a:extLst>
            <a:ext uri="{FF2B5EF4-FFF2-40B4-BE49-F238E27FC236}">
              <a16:creationId xmlns:a16="http://schemas.microsoft.com/office/drawing/2014/main" id="{00000000-0008-0000-0E00-0000E6020000}"/>
            </a:ext>
          </a:extLst>
        </xdr:cNvPr>
        <xdr:cNvSpPr/>
      </xdr:nvSpPr>
      <xdr:spPr>
        <a:xfrm>
          <a:off x="18605500" y="1814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16763</xdr:rowOff>
    </xdr:from>
    <xdr:to>
      <xdr:col>102</xdr:col>
      <xdr:colOff>114300</xdr:colOff>
      <xdr:row>106</xdr:row>
      <xdr:rowOff>21337</xdr:rowOff>
    </xdr:to>
    <xdr:cxnSp macro="">
      <xdr:nvCxnSpPr>
        <xdr:cNvPr id="743" name="直線コネクタ 742">
          <a:extLst>
            <a:ext uri="{FF2B5EF4-FFF2-40B4-BE49-F238E27FC236}">
              <a16:creationId xmlns:a16="http://schemas.microsoft.com/office/drawing/2014/main" id="{00000000-0008-0000-0E00-0000E7020000}"/>
            </a:ext>
          </a:extLst>
        </xdr:cNvPr>
        <xdr:cNvCxnSpPr/>
      </xdr:nvCxnSpPr>
      <xdr:spPr>
        <a:xfrm flipV="1">
          <a:off x="18656300" y="18190463"/>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140988</xdr:rowOff>
    </xdr:from>
    <xdr:ext cx="469744" cy="259045"/>
    <xdr:sp macro="" textlink="">
      <xdr:nvSpPr>
        <xdr:cNvPr id="744" name="n_1aveValue【公民館】&#10;一人当たり面積">
          <a:extLst>
            <a:ext uri="{FF2B5EF4-FFF2-40B4-BE49-F238E27FC236}">
              <a16:creationId xmlns:a16="http://schemas.microsoft.com/office/drawing/2014/main" id="{00000000-0008-0000-0E00-0000E8020000}"/>
            </a:ext>
          </a:extLst>
        </xdr:cNvPr>
        <xdr:cNvSpPr txBox="1"/>
      </xdr:nvSpPr>
      <xdr:spPr>
        <a:xfrm>
          <a:off x="21075727"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152416</xdr:rowOff>
    </xdr:from>
    <xdr:ext cx="469744" cy="259045"/>
    <xdr:sp macro="" textlink="">
      <xdr:nvSpPr>
        <xdr:cNvPr id="745" name="n_2aveValue【公民館】&#10;一人当たり面積">
          <a:extLst>
            <a:ext uri="{FF2B5EF4-FFF2-40B4-BE49-F238E27FC236}">
              <a16:creationId xmlns:a16="http://schemas.microsoft.com/office/drawing/2014/main" id="{00000000-0008-0000-0E00-0000E9020000}"/>
            </a:ext>
          </a:extLst>
        </xdr:cNvPr>
        <xdr:cNvSpPr txBox="1"/>
      </xdr:nvSpPr>
      <xdr:spPr>
        <a:xfrm>
          <a:off x="20199427" y="1832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154703</xdr:rowOff>
    </xdr:from>
    <xdr:ext cx="469744" cy="259045"/>
    <xdr:sp macro="" textlink="">
      <xdr:nvSpPr>
        <xdr:cNvPr id="746" name="n_3aveValue【公民館】&#10;一人当たり面積">
          <a:extLst>
            <a:ext uri="{FF2B5EF4-FFF2-40B4-BE49-F238E27FC236}">
              <a16:creationId xmlns:a16="http://schemas.microsoft.com/office/drawing/2014/main" id="{00000000-0008-0000-0E00-0000EA020000}"/>
            </a:ext>
          </a:extLst>
        </xdr:cNvPr>
        <xdr:cNvSpPr txBox="1"/>
      </xdr:nvSpPr>
      <xdr:spPr>
        <a:xfrm>
          <a:off x="19310427" y="1832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1540</xdr:rowOff>
    </xdr:from>
    <xdr:ext cx="469744" cy="259045"/>
    <xdr:sp macro="" textlink="">
      <xdr:nvSpPr>
        <xdr:cNvPr id="747" name="n_4aveValue【公民館】&#10;一人当たり面積">
          <a:extLst>
            <a:ext uri="{FF2B5EF4-FFF2-40B4-BE49-F238E27FC236}">
              <a16:creationId xmlns:a16="http://schemas.microsoft.com/office/drawing/2014/main" id="{00000000-0008-0000-0E00-0000EB020000}"/>
            </a:ext>
          </a:extLst>
        </xdr:cNvPr>
        <xdr:cNvSpPr txBox="1"/>
      </xdr:nvSpPr>
      <xdr:spPr>
        <a:xfrm>
          <a:off x="18421427" y="1834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111523</xdr:rowOff>
    </xdr:from>
    <xdr:ext cx="469744" cy="259045"/>
    <xdr:sp macro="" textlink="">
      <xdr:nvSpPr>
        <xdr:cNvPr id="748" name="n_1mainValue【公民館】&#10;一人当たり面積">
          <a:extLst>
            <a:ext uri="{FF2B5EF4-FFF2-40B4-BE49-F238E27FC236}">
              <a16:creationId xmlns:a16="http://schemas.microsoft.com/office/drawing/2014/main" id="{00000000-0008-0000-0E00-0000EC020000}"/>
            </a:ext>
          </a:extLst>
        </xdr:cNvPr>
        <xdr:cNvSpPr txBox="1"/>
      </xdr:nvSpPr>
      <xdr:spPr>
        <a:xfrm>
          <a:off x="21075727" y="1794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116095</xdr:rowOff>
    </xdr:from>
    <xdr:ext cx="469744" cy="259045"/>
    <xdr:sp macro="" textlink="">
      <xdr:nvSpPr>
        <xdr:cNvPr id="749" name="n_2mainValue【公民館】&#10;一人当たり面積">
          <a:extLst>
            <a:ext uri="{FF2B5EF4-FFF2-40B4-BE49-F238E27FC236}">
              <a16:creationId xmlns:a16="http://schemas.microsoft.com/office/drawing/2014/main" id="{00000000-0008-0000-0E00-0000ED020000}"/>
            </a:ext>
          </a:extLst>
        </xdr:cNvPr>
        <xdr:cNvSpPr txBox="1"/>
      </xdr:nvSpPr>
      <xdr:spPr>
        <a:xfrm>
          <a:off x="20199427" y="1794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84090</xdr:rowOff>
    </xdr:from>
    <xdr:ext cx="469744" cy="259045"/>
    <xdr:sp macro="" textlink="">
      <xdr:nvSpPr>
        <xdr:cNvPr id="750" name="n_3mainValue【公民館】&#10;一人当たり面積">
          <a:extLst>
            <a:ext uri="{FF2B5EF4-FFF2-40B4-BE49-F238E27FC236}">
              <a16:creationId xmlns:a16="http://schemas.microsoft.com/office/drawing/2014/main" id="{00000000-0008-0000-0E00-0000EE020000}"/>
            </a:ext>
          </a:extLst>
        </xdr:cNvPr>
        <xdr:cNvSpPr txBox="1"/>
      </xdr:nvSpPr>
      <xdr:spPr>
        <a:xfrm>
          <a:off x="19310427" y="1791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88664</xdr:rowOff>
    </xdr:from>
    <xdr:ext cx="469744" cy="259045"/>
    <xdr:sp macro="" textlink="">
      <xdr:nvSpPr>
        <xdr:cNvPr id="751" name="n_4mainValue【公民館】&#10;一人当たり面積">
          <a:extLst>
            <a:ext uri="{FF2B5EF4-FFF2-40B4-BE49-F238E27FC236}">
              <a16:creationId xmlns:a16="http://schemas.microsoft.com/office/drawing/2014/main" id="{00000000-0008-0000-0E00-0000EF020000}"/>
            </a:ext>
          </a:extLst>
        </xdr:cNvPr>
        <xdr:cNvSpPr txBox="1"/>
      </xdr:nvSpPr>
      <xdr:spPr>
        <a:xfrm>
          <a:off x="18421427" y="1791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2" name="正方形/長方形 751">
          <a:extLst>
            <a:ext uri="{FF2B5EF4-FFF2-40B4-BE49-F238E27FC236}">
              <a16:creationId xmlns:a16="http://schemas.microsoft.com/office/drawing/2014/main" id="{00000000-0008-0000-0E00-0000F0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3" name="正方形/長方形 752">
          <a:extLst>
            <a:ext uri="{FF2B5EF4-FFF2-40B4-BE49-F238E27FC236}">
              <a16:creationId xmlns:a16="http://schemas.microsoft.com/office/drawing/2014/main" id="{00000000-0008-0000-0E00-0000F1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4" name="テキスト ボックス 753">
          <a:extLst>
            <a:ext uri="{FF2B5EF4-FFF2-40B4-BE49-F238E27FC236}">
              <a16:creationId xmlns:a16="http://schemas.microsoft.com/office/drawing/2014/main" id="{00000000-0008-0000-0E00-0000F2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類似団体と比較して有形固定資産減価償却率が特に低くなっている施設は、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道路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認定こども園・幼稚園・保育所</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である。要因としては、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道路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については整備された時期が不明の市道の取得年月日を道路台帳が整備された昭和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月としていること、それ以降も市道の新規整備や資本的支出を伴う修繕が続いていることが考えられる。</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認定こども園・幼稚園・保育所</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については、現在、市立保育所が２園あるが、それぞれ平成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年度築、平成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年度築と経過年数が耐用年数の半分以下ということもあって減価償却率が低くなっている。一方で、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学校施設</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については類似団体と比較して有形固定資産減価償却率が高くなってきている。今後、体育館の改修を行うなど、</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老朽化対策に取り組んでいく予定である。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また、一人当たりの数値が類似団体平均を大きく上回っているものとして、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道路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橋りょう・トンネル</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公営住宅</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が挙げられる。</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道路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橋りょう・トンネル</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ついては、市の立地条件として山地が多いことの影響が大きいと推測される。特に橋りょう・トンネルは面積・延長当たりの新設・修繕にかかる費用が多額になるため、今後は台帳を精査しながら、橋りょう整備について慎重に検討していく必要がある。</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公営住宅</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の一人当たり面積は類似団体平均の倍以上となっており、老朽化に伴う修繕費の増加も予想されることから、個別施設計画に基づき適切に管理を行っていく必要がある。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認定こども園・幼稚園・保育所</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については、市立の保育所が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園と数が少ないため、一人当たり面積が少ないと推測される。市民ニーズに合わせた子育て環境の整備に不足がないか検討する必要がある。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群馬県安中市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56,078
55,418
276.31
27,701,808
26,174,677
1,416,928
16,161,365
20,629,089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F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28847</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flipV="1">
          <a:off x="4634865" y="5858147"/>
          <a:ext cx="0" cy="1435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00000000-0008-0000-0F00-00003B000000}"/>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146974</xdr:rowOff>
    </xdr:from>
    <xdr:ext cx="405111" cy="259045"/>
    <xdr:sp macro="" textlink="">
      <xdr:nvSpPr>
        <xdr:cNvPr id="61" name="【図書館】&#10;有形固定資産減価償却率最大値テキスト">
          <a:extLst>
            <a:ext uri="{FF2B5EF4-FFF2-40B4-BE49-F238E27FC236}">
              <a16:creationId xmlns:a16="http://schemas.microsoft.com/office/drawing/2014/main" id="{00000000-0008-0000-0F00-00003D000000}"/>
            </a:ext>
          </a:extLst>
        </xdr:cNvPr>
        <xdr:cNvSpPr txBox="1"/>
      </xdr:nvSpPr>
      <xdr:spPr>
        <a:xfrm>
          <a:off x="4673600" y="5633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28847</xdr:rowOff>
    </xdr:from>
    <xdr:to>
      <xdr:col>24</xdr:col>
      <xdr:colOff>152400</xdr:colOff>
      <xdr:row>34</xdr:row>
      <xdr:rowOff>28847</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4546600" y="5858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74403</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F00-00003F000000}"/>
            </a:ext>
          </a:extLst>
        </xdr:cNvPr>
        <xdr:cNvSpPr txBox="1"/>
      </xdr:nvSpPr>
      <xdr:spPr>
        <a:xfrm>
          <a:off x="4673600" y="62466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51526</xdr:rowOff>
    </xdr:from>
    <xdr:to>
      <xdr:col>24</xdr:col>
      <xdr:colOff>114300</xdr:colOff>
      <xdr:row>37</xdr:row>
      <xdr:rowOff>153126</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4584700" y="639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23767</xdr:rowOff>
    </xdr:from>
    <xdr:to>
      <xdr:col>20</xdr:col>
      <xdr:colOff>38100</xdr:colOff>
      <xdr:row>37</xdr:row>
      <xdr:rowOff>125367</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3746500" y="63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15603</xdr:rowOff>
    </xdr:from>
    <xdr:to>
      <xdr:col>15</xdr:col>
      <xdr:colOff>101600</xdr:colOff>
      <xdr:row>37</xdr:row>
      <xdr:rowOff>117203</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2857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164193</xdr:rowOff>
    </xdr:from>
    <xdr:to>
      <xdr:col>10</xdr:col>
      <xdr:colOff>165100</xdr:colOff>
      <xdr:row>37</xdr:row>
      <xdr:rowOff>94343</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968500" y="633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129903</xdr:rowOff>
    </xdr:from>
    <xdr:to>
      <xdr:col>6</xdr:col>
      <xdr:colOff>38100</xdr:colOff>
      <xdr:row>37</xdr:row>
      <xdr:rowOff>60053</xdr:rowOff>
    </xdr:to>
    <xdr:sp macro="" textlink="">
      <xdr:nvSpPr>
        <xdr:cNvPr id="68" name="フローチャート: 判断 67">
          <a:extLst>
            <a:ext uri="{FF2B5EF4-FFF2-40B4-BE49-F238E27FC236}">
              <a16:creationId xmlns:a16="http://schemas.microsoft.com/office/drawing/2014/main" id="{00000000-0008-0000-0F00-000044000000}"/>
            </a:ext>
          </a:extLst>
        </xdr:cNvPr>
        <xdr:cNvSpPr/>
      </xdr:nvSpPr>
      <xdr:spPr>
        <a:xfrm>
          <a:off x="1079500" y="630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164193</xdr:rowOff>
    </xdr:from>
    <xdr:to>
      <xdr:col>24</xdr:col>
      <xdr:colOff>114300</xdr:colOff>
      <xdr:row>39</xdr:row>
      <xdr:rowOff>94343</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4584700" y="667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142620</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F00-00004B000000}"/>
            </a:ext>
          </a:extLst>
        </xdr:cNvPr>
        <xdr:cNvSpPr txBox="1"/>
      </xdr:nvSpPr>
      <xdr:spPr>
        <a:xfrm>
          <a:off x="4673600" y="665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131535</xdr:rowOff>
    </xdr:from>
    <xdr:to>
      <xdr:col>20</xdr:col>
      <xdr:colOff>38100</xdr:colOff>
      <xdr:row>39</xdr:row>
      <xdr:rowOff>61685</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3746500" y="664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10885</xdr:rowOff>
    </xdr:from>
    <xdr:to>
      <xdr:col>24</xdr:col>
      <xdr:colOff>63500</xdr:colOff>
      <xdr:row>39</xdr:row>
      <xdr:rowOff>43543</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3797300" y="6697435"/>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98878</xdr:rowOff>
    </xdr:from>
    <xdr:to>
      <xdr:col>15</xdr:col>
      <xdr:colOff>101600</xdr:colOff>
      <xdr:row>39</xdr:row>
      <xdr:rowOff>29028</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2857500" y="661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149678</xdr:rowOff>
    </xdr:from>
    <xdr:to>
      <xdr:col>19</xdr:col>
      <xdr:colOff>177800</xdr:colOff>
      <xdr:row>39</xdr:row>
      <xdr:rowOff>10885</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a:off x="2908300" y="666477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66222</xdr:rowOff>
    </xdr:from>
    <xdr:to>
      <xdr:col>10</xdr:col>
      <xdr:colOff>165100</xdr:colOff>
      <xdr:row>38</xdr:row>
      <xdr:rowOff>167822</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1968500" y="658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117022</xdr:rowOff>
    </xdr:from>
    <xdr:to>
      <xdr:col>15</xdr:col>
      <xdr:colOff>50800</xdr:colOff>
      <xdr:row>38</xdr:row>
      <xdr:rowOff>149678</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a:off x="2019300" y="663212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33565</xdr:rowOff>
    </xdr:from>
    <xdr:to>
      <xdr:col>6</xdr:col>
      <xdr:colOff>38100</xdr:colOff>
      <xdr:row>38</xdr:row>
      <xdr:rowOff>135165</xdr:rowOff>
    </xdr:to>
    <xdr:sp macro="" textlink="">
      <xdr:nvSpPr>
        <xdr:cNvPr id="82" name="楕円 81">
          <a:extLst>
            <a:ext uri="{FF2B5EF4-FFF2-40B4-BE49-F238E27FC236}">
              <a16:creationId xmlns:a16="http://schemas.microsoft.com/office/drawing/2014/main" id="{00000000-0008-0000-0F00-000052000000}"/>
            </a:ext>
          </a:extLst>
        </xdr:cNvPr>
        <xdr:cNvSpPr/>
      </xdr:nvSpPr>
      <xdr:spPr>
        <a:xfrm>
          <a:off x="1079500" y="654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84365</xdr:rowOff>
    </xdr:from>
    <xdr:to>
      <xdr:col>10</xdr:col>
      <xdr:colOff>114300</xdr:colOff>
      <xdr:row>38</xdr:row>
      <xdr:rowOff>117022</xdr:rowOff>
    </xdr:to>
    <xdr:cxnSp macro="">
      <xdr:nvCxnSpPr>
        <xdr:cNvPr id="83" name="直線コネクタ 82">
          <a:extLst>
            <a:ext uri="{FF2B5EF4-FFF2-40B4-BE49-F238E27FC236}">
              <a16:creationId xmlns:a16="http://schemas.microsoft.com/office/drawing/2014/main" id="{00000000-0008-0000-0F00-000053000000}"/>
            </a:ext>
          </a:extLst>
        </xdr:cNvPr>
        <xdr:cNvCxnSpPr/>
      </xdr:nvCxnSpPr>
      <xdr:spPr>
        <a:xfrm>
          <a:off x="1130300" y="659946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141894</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F00-000054000000}"/>
            </a:ext>
          </a:extLst>
        </xdr:cNvPr>
        <xdr:cNvSpPr txBox="1"/>
      </xdr:nvSpPr>
      <xdr:spPr>
        <a:xfrm>
          <a:off x="3582044" y="614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133730</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F00-000055000000}"/>
            </a:ext>
          </a:extLst>
        </xdr:cNvPr>
        <xdr:cNvSpPr txBox="1"/>
      </xdr:nvSpPr>
      <xdr:spPr>
        <a:xfrm>
          <a:off x="27057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110870</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F00-000056000000}"/>
            </a:ext>
          </a:extLst>
        </xdr:cNvPr>
        <xdr:cNvSpPr txBox="1"/>
      </xdr:nvSpPr>
      <xdr:spPr>
        <a:xfrm>
          <a:off x="1816744" y="611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76580</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F00-000057000000}"/>
            </a:ext>
          </a:extLst>
        </xdr:cNvPr>
        <xdr:cNvSpPr txBox="1"/>
      </xdr:nvSpPr>
      <xdr:spPr>
        <a:xfrm>
          <a:off x="927744" y="607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52812</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F00-000058000000}"/>
            </a:ext>
          </a:extLst>
        </xdr:cNvPr>
        <xdr:cNvSpPr txBox="1"/>
      </xdr:nvSpPr>
      <xdr:spPr>
        <a:xfrm>
          <a:off x="3582044" y="6739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20155</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F00-000059000000}"/>
            </a:ext>
          </a:extLst>
        </xdr:cNvPr>
        <xdr:cNvSpPr txBox="1"/>
      </xdr:nvSpPr>
      <xdr:spPr>
        <a:xfrm>
          <a:off x="2705744" y="6706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158949</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F00-00005A000000}"/>
            </a:ext>
          </a:extLst>
        </xdr:cNvPr>
        <xdr:cNvSpPr txBox="1"/>
      </xdr:nvSpPr>
      <xdr:spPr>
        <a:xfrm>
          <a:off x="1816744" y="667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126292</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F00-00005B000000}"/>
            </a:ext>
          </a:extLst>
        </xdr:cNvPr>
        <xdr:cNvSpPr txBox="1"/>
      </xdr:nvSpPr>
      <xdr:spPr>
        <a:xfrm>
          <a:off x="927744" y="664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F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00000000-0008-0000-0F00-00006F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F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00000000-0008-0000-0F00-000071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00000000-0008-0000-0F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0</xdr:rowOff>
    </xdr:from>
    <xdr:to>
      <xdr:col>54</xdr:col>
      <xdr:colOff>189865</xdr:colOff>
      <xdr:row>41</xdr:row>
      <xdr:rowOff>107950</xdr:rowOff>
    </xdr:to>
    <xdr:cxnSp macro="">
      <xdr:nvCxnSpPr>
        <xdr:cNvPr id="115" name="直線コネクタ 114">
          <a:extLst>
            <a:ext uri="{FF2B5EF4-FFF2-40B4-BE49-F238E27FC236}">
              <a16:creationId xmlns:a16="http://schemas.microsoft.com/office/drawing/2014/main" id="{00000000-0008-0000-0F00-000073000000}"/>
            </a:ext>
          </a:extLst>
        </xdr:cNvPr>
        <xdr:cNvCxnSpPr/>
      </xdr:nvCxnSpPr>
      <xdr:spPr>
        <a:xfrm flipV="1">
          <a:off x="10476865" y="5829300"/>
          <a:ext cx="0" cy="1308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6" name="【図書館】&#10;一人当たり面積最小値テキスト">
          <a:extLst>
            <a:ext uri="{FF2B5EF4-FFF2-40B4-BE49-F238E27FC236}">
              <a16:creationId xmlns:a16="http://schemas.microsoft.com/office/drawing/2014/main" id="{00000000-0008-0000-0F00-000074000000}"/>
            </a:ext>
          </a:extLst>
        </xdr:cNvPr>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118127</xdr:rowOff>
    </xdr:from>
    <xdr:ext cx="469744" cy="259045"/>
    <xdr:sp macro="" textlink="">
      <xdr:nvSpPr>
        <xdr:cNvPr id="118" name="【図書館】&#10;一人当たり面積最大値テキスト">
          <a:extLst>
            <a:ext uri="{FF2B5EF4-FFF2-40B4-BE49-F238E27FC236}">
              <a16:creationId xmlns:a16="http://schemas.microsoft.com/office/drawing/2014/main" id="{00000000-0008-0000-0F00-000076000000}"/>
            </a:ext>
          </a:extLst>
        </xdr:cNvPr>
        <xdr:cNvSpPr txBox="1"/>
      </xdr:nvSpPr>
      <xdr:spPr>
        <a:xfrm>
          <a:off x="10515600" y="560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0</xdr:rowOff>
    </xdr:from>
    <xdr:to>
      <xdr:col>55</xdr:col>
      <xdr:colOff>88900</xdr:colOff>
      <xdr:row>34</xdr:row>
      <xdr:rowOff>0</xdr:rowOff>
    </xdr:to>
    <xdr:cxnSp macro="">
      <xdr:nvCxnSpPr>
        <xdr:cNvPr id="119" name="直線コネクタ 118">
          <a:extLst>
            <a:ext uri="{FF2B5EF4-FFF2-40B4-BE49-F238E27FC236}">
              <a16:creationId xmlns:a16="http://schemas.microsoft.com/office/drawing/2014/main" id="{00000000-0008-0000-0F00-000077000000}"/>
            </a:ext>
          </a:extLst>
        </xdr:cNvPr>
        <xdr:cNvCxnSpPr/>
      </xdr:nvCxnSpPr>
      <xdr:spPr>
        <a:xfrm>
          <a:off x="10388600" y="582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99077</xdr:rowOff>
    </xdr:from>
    <xdr:ext cx="469744" cy="259045"/>
    <xdr:sp macro="" textlink="">
      <xdr:nvSpPr>
        <xdr:cNvPr id="120" name="【図書館】&#10;一人当たり面積平均値テキスト">
          <a:extLst>
            <a:ext uri="{FF2B5EF4-FFF2-40B4-BE49-F238E27FC236}">
              <a16:creationId xmlns:a16="http://schemas.microsoft.com/office/drawing/2014/main" id="{00000000-0008-0000-0F00-000078000000}"/>
            </a:ext>
          </a:extLst>
        </xdr:cNvPr>
        <xdr:cNvSpPr txBox="1"/>
      </xdr:nvSpPr>
      <xdr:spPr>
        <a:xfrm>
          <a:off x="10515600" y="6442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76200</xdr:rowOff>
    </xdr:from>
    <xdr:to>
      <xdr:col>55</xdr:col>
      <xdr:colOff>50800</xdr:colOff>
      <xdr:row>39</xdr:row>
      <xdr:rowOff>6350</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104267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23" name="フローチャート: 判断 122">
          <a:extLst>
            <a:ext uri="{FF2B5EF4-FFF2-40B4-BE49-F238E27FC236}">
              <a16:creationId xmlns:a16="http://schemas.microsoft.com/office/drawing/2014/main" id="{00000000-0008-0000-0F00-00007B000000}"/>
            </a:ext>
          </a:extLst>
        </xdr:cNvPr>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63500</xdr:rowOff>
    </xdr:from>
    <xdr:to>
      <xdr:col>41</xdr:col>
      <xdr:colOff>101600</xdr:colOff>
      <xdr:row>38</xdr:row>
      <xdr:rowOff>165100</xdr:rowOff>
    </xdr:to>
    <xdr:sp macro="" textlink="">
      <xdr:nvSpPr>
        <xdr:cNvPr id="124" name="フローチャート: 判断 123">
          <a:extLst>
            <a:ext uri="{FF2B5EF4-FFF2-40B4-BE49-F238E27FC236}">
              <a16:creationId xmlns:a16="http://schemas.microsoft.com/office/drawing/2014/main" id="{00000000-0008-0000-0F00-00007C000000}"/>
            </a:ext>
          </a:extLst>
        </xdr:cNvPr>
        <xdr:cNvSpPr/>
      </xdr:nvSpPr>
      <xdr:spPr>
        <a:xfrm>
          <a:off x="7810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50800</xdr:rowOff>
    </xdr:from>
    <xdr:to>
      <xdr:col>36</xdr:col>
      <xdr:colOff>165100</xdr:colOff>
      <xdr:row>38</xdr:row>
      <xdr:rowOff>152400</xdr:rowOff>
    </xdr:to>
    <xdr:sp macro="" textlink="">
      <xdr:nvSpPr>
        <xdr:cNvPr id="125" name="フローチャート: 判断 124">
          <a:extLst>
            <a:ext uri="{FF2B5EF4-FFF2-40B4-BE49-F238E27FC236}">
              <a16:creationId xmlns:a16="http://schemas.microsoft.com/office/drawing/2014/main" id="{00000000-0008-0000-0F00-00007D000000}"/>
            </a:ext>
          </a:extLst>
        </xdr:cNvPr>
        <xdr:cNvSpPr/>
      </xdr:nvSpPr>
      <xdr:spPr>
        <a:xfrm>
          <a:off x="6921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F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F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38100</xdr:rowOff>
    </xdr:from>
    <xdr:to>
      <xdr:col>55</xdr:col>
      <xdr:colOff>50800</xdr:colOff>
      <xdr:row>40</xdr:row>
      <xdr:rowOff>139700</xdr:rowOff>
    </xdr:to>
    <xdr:sp macro="" textlink="">
      <xdr:nvSpPr>
        <xdr:cNvPr id="131" name="楕円 130">
          <a:extLst>
            <a:ext uri="{FF2B5EF4-FFF2-40B4-BE49-F238E27FC236}">
              <a16:creationId xmlns:a16="http://schemas.microsoft.com/office/drawing/2014/main" id="{00000000-0008-0000-0F00-000083000000}"/>
            </a:ext>
          </a:extLst>
        </xdr:cNvPr>
        <xdr:cNvSpPr/>
      </xdr:nvSpPr>
      <xdr:spPr>
        <a:xfrm>
          <a:off x="104267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16527</xdr:rowOff>
    </xdr:from>
    <xdr:ext cx="469744" cy="259045"/>
    <xdr:sp macro="" textlink="">
      <xdr:nvSpPr>
        <xdr:cNvPr id="132" name="【図書館】&#10;一人当たり面積該当値テキスト">
          <a:extLst>
            <a:ext uri="{FF2B5EF4-FFF2-40B4-BE49-F238E27FC236}">
              <a16:creationId xmlns:a16="http://schemas.microsoft.com/office/drawing/2014/main" id="{00000000-0008-0000-0F00-000084000000}"/>
            </a:ext>
          </a:extLst>
        </xdr:cNvPr>
        <xdr:cNvSpPr txBox="1"/>
      </xdr:nvSpPr>
      <xdr:spPr>
        <a:xfrm>
          <a:off x="10515600" y="687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38100</xdr:rowOff>
    </xdr:from>
    <xdr:to>
      <xdr:col>50</xdr:col>
      <xdr:colOff>165100</xdr:colOff>
      <xdr:row>40</xdr:row>
      <xdr:rowOff>139700</xdr:rowOff>
    </xdr:to>
    <xdr:sp macro="" textlink="">
      <xdr:nvSpPr>
        <xdr:cNvPr id="133" name="楕円 132">
          <a:extLst>
            <a:ext uri="{FF2B5EF4-FFF2-40B4-BE49-F238E27FC236}">
              <a16:creationId xmlns:a16="http://schemas.microsoft.com/office/drawing/2014/main" id="{00000000-0008-0000-0F00-000085000000}"/>
            </a:ext>
          </a:extLst>
        </xdr:cNvPr>
        <xdr:cNvSpPr/>
      </xdr:nvSpPr>
      <xdr:spPr>
        <a:xfrm>
          <a:off x="95885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88900</xdr:rowOff>
    </xdr:from>
    <xdr:to>
      <xdr:col>55</xdr:col>
      <xdr:colOff>0</xdr:colOff>
      <xdr:row>40</xdr:row>
      <xdr:rowOff>88900</xdr:rowOff>
    </xdr:to>
    <xdr:cxnSp macro="">
      <xdr:nvCxnSpPr>
        <xdr:cNvPr id="134" name="直線コネクタ 133">
          <a:extLst>
            <a:ext uri="{FF2B5EF4-FFF2-40B4-BE49-F238E27FC236}">
              <a16:creationId xmlns:a16="http://schemas.microsoft.com/office/drawing/2014/main" id="{00000000-0008-0000-0F00-000086000000}"/>
            </a:ext>
          </a:extLst>
        </xdr:cNvPr>
        <xdr:cNvCxnSpPr/>
      </xdr:nvCxnSpPr>
      <xdr:spPr>
        <a:xfrm>
          <a:off x="9639300" y="6946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50800</xdr:rowOff>
    </xdr:from>
    <xdr:to>
      <xdr:col>46</xdr:col>
      <xdr:colOff>38100</xdr:colOff>
      <xdr:row>40</xdr:row>
      <xdr:rowOff>152400</xdr:rowOff>
    </xdr:to>
    <xdr:sp macro="" textlink="">
      <xdr:nvSpPr>
        <xdr:cNvPr id="135" name="楕円 134">
          <a:extLst>
            <a:ext uri="{FF2B5EF4-FFF2-40B4-BE49-F238E27FC236}">
              <a16:creationId xmlns:a16="http://schemas.microsoft.com/office/drawing/2014/main" id="{00000000-0008-0000-0F00-000087000000}"/>
            </a:ext>
          </a:extLst>
        </xdr:cNvPr>
        <xdr:cNvSpPr/>
      </xdr:nvSpPr>
      <xdr:spPr>
        <a:xfrm>
          <a:off x="8699500" y="690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88900</xdr:rowOff>
    </xdr:from>
    <xdr:to>
      <xdr:col>50</xdr:col>
      <xdr:colOff>114300</xdr:colOff>
      <xdr:row>40</xdr:row>
      <xdr:rowOff>101600</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flipV="1">
          <a:off x="8750300" y="6946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76200</xdr:rowOff>
    </xdr:from>
    <xdr:to>
      <xdr:col>41</xdr:col>
      <xdr:colOff>101600</xdr:colOff>
      <xdr:row>41</xdr:row>
      <xdr:rowOff>6350</xdr:rowOff>
    </xdr:to>
    <xdr:sp macro="" textlink="">
      <xdr:nvSpPr>
        <xdr:cNvPr id="137" name="楕円 136">
          <a:extLst>
            <a:ext uri="{FF2B5EF4-FFF2-40B4-BE49-F238E27FC236}">
              <a16:creationId xmlns:a16="http://schemas.microsoft.com/office/drawing/2014/main" id="{00000000-0008-0000-0F00-000089000000}"/>
            </a:ext>
          </a:extLst>
        </xdr:cNvPr>
        <xdr:cNvSpPr/>
      </xdr:nvSpPr>
      <xdr:spPr>
        <a:xfrm>
          <a:off x="78105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101600</xdr:rowOff>
    </xdr:from>
    <xdr:to>
      <xdr:col>45</xdr:col>
      <xdr:colOff>177800</xdr:colOff>
      <xdr:row>40</xdr:row>
      <xdr:rowOff>127000</xdr:rowOff>
    </xdr:to>
    <xdr:cxnSp macro="">
      <xdr:nvCxnSpPr>
        <xdr:cNvPr id="138" name="直線コネクタ 137">
          <a:extLst>
            <a:ext uri="{FF2B5EF4-FFF2-40B4-BE49-F238E27FC236}">
              <a16:creationId xmlns:a16="http://schemas.microsoft.com/office/drawing/2014/main" id="{00000000-0008-0000-0F00-00008A000000}"/>
            </a:ext>
          </a:extLst>
        </xdr:cNvPr>
        <xdr:cNvCxnSpPr/>
      </xdr:nvCxnSpPr>
      <xdr:spPr>
        <a:xfrm flipV="1">
          <a:off x="7861300" y="6959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76200</xdr:rowOff>
    </xdr:from>
    <xdr:to>
      <xdr:col>36</xdr:col>
      <xdr:colOff>165100</xdr:colOff>
      <xdr:row>41</xdr:row>
      <xdr:rowOff>6350</xdr:rowOff>
    </xdr:to>
    <xdr:sp macro="" textlink="">
      <xdr:nvSpPr>
        <xdr:cNvPr id="139" name="楕円 138">
          <a:extLst>
            <a:ext uri="{FF2B5EF4-FFF2-40B4-BE49-F238E27FC236}">
              <a16:creationId xmlns:a16="http://schemas.microsoft.com/office/drawing/2014/main" id="{00000000-0008-0000-0F00-00008B000000}"/>
            </a:ext>
          </a:extLst>
        </xdr:cNvPr>
        <xdr:cNvSpPr/>
      </xdr:nvSpPr>
      <xdr:spPr>
        <a:xfrm>
          <a:off x="69215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127000</xdr:rowOff>
    </xdr:from>
    <xdr:to>
      <xdr:col>41</xdr:col>
      <xdr:colOff>50800</xdr:colOff>
      <xdr:row>40</xdr:row>
      <xdr:rowOff>127000</xdr:rowOff>
    </xdr:to>
    <xdr:cxnSp macro="">
      <xdr:nvCxnSpPr>
        <xdr:cNvPr id="140" name="直線コネクタ 139">
          <a:extLst>
            <a:ext uri="{FF2B5EF4-FFF2-40B4-BE49-F238E27FC236}">
              <a16:creationId xmlns:a16="http://schemas.microsoft.com/office/drawing/2014/main" id="{00000000-0008-0000-0F00-00008C000000}"/>
            </a:ext>
          </a:extLst>
        </xdr:cNvPr>
        <xdr:cNvCxnSpPr/>
      </xdr:nvCxnSpPr>
      <xdr:spPr>
        <a:xfrm>
          <a:off x="69723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10177</xdr:rowOff>
    </xdr:from>
    <xdr:ext cx="469744" cy="259045"/>
    <xdr:sp macro="" textlink="">
      <xdr:nvSpPr>
        <xdr:cNvPr id="141" name="n_1aveValue【図書館】&#10;一人当たり面積">
          <a:extLst>
            <a:ext uri="{FF2B5EF4-FFF2-40B4-BE49-F238E27FC236}">
              <a16:creationId xmlns:a16="http://schemas.microsoft.com/office/drawing/2014/main" id="{00000000-0008-0000-0F00-00008D000000}"/>
            </a:ext>
          </a:extLst>
        </xdr:cNvPr>
        <xdr:cNvSpPr txBox="1"/>
      </xdr:nvSpPr>
      <xdr:spPr>
        <a:xfrm>
          <a:off x="93917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10177</xdr:rowOff>
    </xdr:from>
    <xdr:ext cx="469744" cy="259045"/>
    <xdr:sp macro="" textlink="">
      <xdr:nvSpPr>
        <xdr:cNvPr id="142" name="n_2aveValue【図書館】&#10;一人当たり面積">
          <a:extLst>
            <a:ext uri="{FF2B5EF4-FFF2-40B4-BE49-F238E27FC236}">
              <a16:creationId xmlns:a16="http://schemas.microsoft.com/office/drawing/2014/main" id="{00000000-0008-0000-0F00-00008E000000}"/>
            </a:ext>
          </a:extLst>
        </xdr:cNvPr>
        <xdr:cNvSpPr txBox="1"/>
      </xdr:nvSpPr>
      <xdr:spPr>
        <a:xfrm>
          <a:off x="8515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10177</xdr:rowOff>
    </xdr:from>
    <xdr:ext cx="469744" cy="259045"/>
    <xdr:sp macro="" textlink="">
      <xdr:nvSpPr>
        <xdr:cNvPr id="143" name="n_3aveValue【図書館】&#10;一人当たり面積">
          <a:extLst>
            <a:ext uri="{FF2B5EF4-FFF2-40B4-BE49-F238E27FC236}">
              <a16:creationId xmlns:a16="http://schemas.microsoft.com/office/drawing/2014/main" id="{00000000-0008-0000-0F00-00008F000000}"/>
            </a:ext>
          </a:extLst>
        </xdr:cNvPr>
        <xdr:cNvSpPr txBox="1"/>
      </xdr:nvSpPr>
      <xdr:spPr>
        <a:xfrm>
          <a:off x="7626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168927</xdr:rowOff>
    </xdr:from>
    <xdr:ext cx="469744" cy="259045"/>
    <xdr:sp macro="" textlink="">
      <xdr:nvSpPr>
        <xdr:cNvPr id="144" name="n_4aveValue【図書館】&#10;一人当たり面積">
          <a:extLst>
            <a:ext uri="{FF2B5EF4-FFF2-40B4-BE49-F238E27FC236}">
              <a16:creationId xmlns:a16="http://schemas.microsoft.com/office/drawing/2014/main" id="{00000000-0008-0000-0F00-000090000000}"/>
            </a:ext>
          </a:extLst>
        </xdr:cNvPr>
        <xdr:cNvSpPr txBox="1"/>
      </xdr:nvSpPr>
      <xdr:spPr>
        <a:xfrm>
          <a:off x="6737427" y="63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130827</xdr:rowOff>
    </xdr:from>
    <xdr:ext cx="469744" cy="259045"/>
    <xdr:sp macro="" textlink="">
      <xdr:nvSpPr>
        <xdr:cNvPr id="145" name="n_1mainValue【図書館】&#10;一人当たり面積">
          <a:extLst>
            <a:ext uri="{FF2B5EF4-FFF2-40B4-BE49-F238E27FC236}">
              <a16:creationId xmlns:a16="http://schemas.microsoft.com/office/drawing/2014/main" id="{00000000-0008-0000-0F00-000091000000}"/>
            </a:ext>
          </a:extLst>
        </xdr:cNvPr>
        <xdr:cNvSpPr txBox="1"/>
      </xdr:nvSpPr>
      <xdr:spPr>
        <a:xfrm>
          <a:off x="9391727"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143527</xdr:rowOff>
    </xdr:from>
    <xdr:ext cx="469744" cy="259045"/>
    <xdr:sp macro="" textlink="">
      <xdr:nvSpPr>
        <xdr:cNvPr id="146" name="n_2mainValue【図書館】&#10;一人当たり面積">
          <a:extLst>
            <a:ext uri="{FF2B5EF4-FFF2-40B4-BE49-F238E27FC236}">
              <a16:creationId xmlns:a16="http://schemas.microsoft.com/office/drawing/2014/main" id="{00000000-0008-0000-0F00-000092000000}"/>
            </a:ext>
          </a:extLst>
        </xdr:cNvPr>
        <xdr:cNvSpPr txBox="1"/>
      </xdr:nvSpPr>
      <xdr:spPr>
        <a:xfrm>
          <a:off x="8515427" y="700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168927</xdr:rowOff>
    </xdr:from>
    <xdr:ext cx="469744" cy="259045"/>
    <xdr:sp macro="" textlink="">
      <xdr:nvSpPr>
        <xdr:cNvPr id="147" name="n_3mainValue【図書館】&#10;一人当たり面積">
          <a:extLst>
            <a:ext uri="{FF2B5EF4-FFF2-40B4-BE49-F238E27FC236}">
              <a16:creationId xmlns:a16="http://schemas.microsoft.com/office/drawing/2014/main" id="{00000000-0008-0000-0F00-000093000000}"/>
            </a:ext>
          </a:extLst>
        </xdr:cNvPr>
        <xdr:cNvSpPr txBox="1"/>
      </xdr:nvSpPr>
      <xdr:spPr>
        <a:xfrm>
          <a:off x="7626427" y="702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168927</xdr:rowOff>
    </xdr:from>
    <xdr:ext cx="469744" cy="259045"/>
    <xdr:sp macro="" textlink="">
      <xdr:nvSpPr>
        <xdr:cNvPr id="148" name="n_4mainValue【図書館】&#10;一人当たり面積">
          <a:extLst>
            <a:ext uri="{FF2B5EF4-FFF2-40B4-BE49-F238E27FC236}">
              <a16:creationId xmlns:a16="http://schemas.microsoft.com/office/drawing/2014/main" id="{00000000-0008-0000-0F00-000094000000}"/>
            </a:ext>
          </a:extLst>
        </xdr:cNvPr>
        <xdr:cNvSpPr txBox="1"/>
      </xdr:nvSpPr>
      <xdr:spPr>
        <a:xfrm>
          <a:off x="6737427" y="702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F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F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00000000-0008-0000-0F00-0000A8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00000000-0008-0000-0F00-0000A9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00000000-0008-0000-0F00-0000AA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00000000-0008-0000-0F00-0000AB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00000000-0008-0000-0F00-0000AC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id="{00000000-0008-0000-0F00-0000AD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75112</xdr:rowOff>
    </xdr:from>
    <xdr:to>
      <xdr:col>24</xdr:col>
      <xdr:colOff>62865</xdr:colOff>
      <xdr:row>64</xdr:row>
      <xdr:rowOff>101237</xdr:rowOff>
    </xdr:to>
    <xdr:cxnSp macro="">
      <xdr:nvCxnSpPr>
        <xdr:cNvPr id="174" name="直線コネクタ 173">
          <a:extLst>
            <a:ext uri="{FF2B5EF4-FFF2-40B4-BE49-F238E27FC236}">
              <a16:creationId xmlns:a16="http://schemas.microsoft.com/office/drawing/2014/main" id="{00000000-0008-0000-0F00-0000AE000000}"/>
            </a:ext>
          </a:extLst>
        </xdr:cNvPr>
        <xdr:cNvCxnSpPr/>
      </xdr:nvCxnSpPr>
      <xdr:spPr>
        <a:xfrm flipV="1">
          <a:off x="4634865" y="9676312"/>
          <a:ext cx="0" cy="1397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105064</xdr:rowOff>
    </xdr:from>
    <xdr:ext cx="405111" cy="259045"/>
    <xdr:sp macro="" textlink="">
      <xdr:nvSpPr>
        <xdr:cNvPr id="175" name="【体育館・プール】&#10;有形固定資産減価償却率最小値テキスト">
          <a:extLst>
            <a:ext uri="{FF2B5EF4-FFF2-40B4-BE49-F238E27FC236}">
              <a16:creationId xmlns:a16="http://schemas.microsoft.com/office/drawing/2014/main" id="{00000000-0008-0000-0F00-0000AF000000}"/>
            </a:ext>
          </a:extLst>
        </xdr:cNvPr>
        <xdr:cNvSpPr txBox="1"/>
      </xdr:nvSpPr>
      <xdr:spPr>
        <a:xfrm>
          <a:off x="4673600" y="11077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101237</xdr:rowOff>
    </xdr:from>
    <xdr:to>
      <xdr:col>24</xdr:col>
      <xdr:colOff>152400</xdr:colOff>
      <xdr:row>64</xdr:row>
      <xdr:rowOff>101237</xdr:rowOff>
    </xdr:to>
    <xdr:cxnSp macro="">
      <xdr:nvCxnSpPr>
        <xdr:cNvPr id="176" name="直線コネクタ 175">
          <a:extLst>
            <a:ext uri="{FF2B5EF4-FFF2-40B4-BE49-F238E27FC236}">
              <a16:creationId xmlns:a16="http://schemas.microsoft.com/office/drawing/2014/main" id="{00000000-0008-0000-0F00-0000B0000000}"/>
            </a:ext>
          </a:extLst>
        </xdr:cNvPr>
        <xdr:cNvCxnSpPr/>
      </xdr:nvCxnSpPr>
      <xdr:spPr>
        <a:xfrm>
          <a:off x="4546600" y="1107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21789</xdr:rowOff>
    </xdr:from>
    <xdr:ext cx="405111" cy="259045"/>
    <xdr:sp macro="" textlink="">
      <xdr:nvSpPr>
        <xdr:cNvPr id="177" name="【体育館・プール】&#10;有形固定資産減価償却率最大値テキスト">
          <a:extLst>
            <a:ext uri="{FF2B5EF4-FFF2-40B4-BE49-F238E27FC236}">
              <a16:creationId xmlns:a16="http://schemas.microsoft.com/office/drawing/2014/main" id="{00000000-0008-0000-0F00-0000B1000000}"/>
            </a:ext>
          </a:extLst>
        </xdr:cNvPr>
        <xdr:cNvSpPr txBox="1"/>
      </xdr:nvSpPr>
      <xdr:spPr>
        <a:xfrm>
          <a:off x="4673600" y="9451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75112</xdr:rowOff>
    </xdr:from>
    <xdr:to>
      <xdr:col>24</xdr:col>
      <xdr:colOff>152400</xdr:colOff>
      <xdr:row>56</xdr:row>
      <xdr:rowOff>75112</xdr:rowOff>
    </xdr:to>
    <xdr:cxnSp macro="">
      <xdr:nvCxnSpPr>
        <xdr:cNvPr id="178" name="直線コネクタ 177">
          <a:extLst>
            <a:ext uri="{FF2B5EF4-FFF2-40B4-BE49-F238E27FC236}">
              <a16:creationId xmlns:a16="http://schemas.microsoft.com/office/drawing/2014/main" id="{00000000-0008-0000-0F00-0000B2000000}"/>
            </a:ext>
          </a:extLst>
        </xdr:cNvPr>
        <xdr:cNvCxnSpPr/>
      </xdr:nvCxnSpPr>
      <xdr:spPr>
        <a:xfrm>
          <a:off x="4546600" y="967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17797</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id="{00000000-0008-0000-0F00-0000B3000000}"/>
            </a:ext>
          </a:extLst>
        </xdr:cNvPr>
        <xdr:cNvSpPr txBox="1"/>
      </xdr:nvSpPr>
      <xdr:spPr>
        <a:xfrm>
          <a:off x="4673600" y="10304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166370</xdr:rowOff>
    </xdr:from>
    <xdr:to>
      <xdr:col>24</xdr:col>
      <xdr:colOff>114300</xdr:colOff>
      <xdr:row>61</xdr:row>
      <xdr:rowOff>96520</xdr:rowOff>
    </xdr:to>
    <xdr:sp macro="" textlink="">
      <xdr:nvSpPr>
        <xdr:cNvPr id="180" name="フローチャート: 判断 179">
          <a:extLst>
            <a:ext uri="{FF2B5EF4-FFF2-40B4-BE49-F238E27FC236}">
              <a16:creationId xmlns:a16="http://schemas.microsoft.com/office/drawing/2014/main" id="{00000000-0008-0000-0F00-0000B4000000}"/>
            </a:ext>
          </a:extLst>
        </xdr:cNvPr>
        <xdr:cNvSpPr/>
      </xdr:nvSpPr>
      <xdr:spPr>
        <a:xfrm>
          <a:off x="45847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150041</xdr:rowOff>
    </xdr:from>
    <xdr:to>
      <xdr:col>20</xdr:col>
      <xdr:colOff>38100</xdr:colOff>
      <xdr:row>61</xdr:row>
      <xdr:rowOff>80191</xdr:rowOff>
    </xdr:to>
    <xdr:sp macro="" textlink="">
      <xdr:nvSpPr>
        <xdr:cNvPr id="181" name="フローチャート: 判断 180">
          <a:extLst>
            <a:ext uri="{FF2B5EF4-FFF2-40B4-BE49-F238E27FC236}">
              <a16:creationId xmlns:a16="http://schemas.microsoft.com/office/drawing/2014/main" id="{00000000-0008-0000-0F00-0000B5000000}"/>
            </a:ext>
          </a:extLst>
        </xdr:cNvPr>
        <xdr:cNvSpPr/>
      </xdr:nvSpPr>
      <xdr:spPr>
        <a:xfrm>
          <a:off x="3746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141877</xdr:rowOff>
    </xdr:from>
    <xdr:to>
      <xdr:col>15</xdr:col>
      <xdr:colOff>101600</xdr:colOff>
      <xdr:row>61</xdr:row>
      <xdr:rowOff>72027</xdr:rowOff>
    </xdr:to>
    <xdr:sp macro="" textlink="">
      <xdr:nvSpPr>
        <xdr:cNvPr id="182" name="フローチャート: 判断 181">
          <a:extLst>
            <a:ext uri="{FF2B5EF4-FFF2-40B4-BE49-F238E27FC236}">
              <a16:creationId xmlns:a16="http://schemas.microsoft.com/office/drawing/2014/main" id="{00000000-0008-0000-0F00-0000B6000000}"/>
            </a:ext>
          </a:extLst>
        </xdr:cNvPr>
        <xdr:cNvSpPr/>
      </xdr:nvSpPr>
      <xdr:spPr>
        <a:xfrm>
          <a:off x="2857500" y="1042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150041</xdr:rowOff>
    </xdr:from>
    <xdr:to>
      <xdr:col>10</xdr:col>
      <xdr:colOff>165100</xdr:colOff>
      <xdr:row>61</xdr:row>
      <xdr:rowOff>80191</xdr:rowOff>
    </xdr:to>
    <xdr:sp macro="" textlink="">
      <xdr:nvSpPr>
        <xdr:cNvPr id="183" name="フローチャート: 判断 182">
          <a:extLst>
            <a:ext uri="{FF2B5EF4-FFF2-40B4-BE49-F238E27FC236}">
              <a16:creationId xmlns:a16="http://schemas.microsoft.com/office/drawing/2014/main" id="{00000000-0008-0000-0F00-0000B7000000}"/>
            </a:ext>
          </a:extLst>
        </xdr:cNvPr>
        <xdr:cNvSpPr/>
      </xdr:nvSpPr>
      <xdr:spPr>
        <a:xfrm>
          <a:off x="1968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120650</xdr:rowOff>
    </xdr:from>
    <xdr:to>
      <xdr:col>6</xdr:col>
      <xdr:colOff>38100</xdr:colOff>
      <xdr:row>61</xdr:row>
      <xdr:rowOff>50800</xdr:rowOff>
    </xdr:to>
    <xdr:sp macro="" textlink="">
      <xdr:nvSpPr>
        <xdr:cNvPr id="184" name="フローチャート: 判断 183">
          <a:extLst>
            <a:ext uri="{FF2B5EF4-FFF2-40B4-BE49-F238E27FC236}">
              <a16:creationId xmlns:a16="http://schemas.microsoft.com/office/drawing/2014/main" id="{00000000-0008-0000-0F00-0000B8000000}"/>
            </a:ext>
          </a:extLst>
        </xdr:cNvPr>
        <xdr:cNvSpPr/>
      </xdr:nvSpPr>
      <xdr:spPr>
        <a:xfrm>
          <a:off x="1079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F00-0000BB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F00-0000BC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F00-0000BD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24312</xdr:rowOff>
    </xdr:from>
    <xdr:to>
      <xdr:col>24</xdr:col>
      <xdr:colOff>114300</xdr:colOff>
      <xdr:row>61</xdr:row>
      <xdr:rowOff>125912</xdr:rowOff>
    </xdr:to>
    <xdr:sp macro="" textlink="">
      <xdr:nvSpPr>
        <xdr:cNvPr id="190" name="楕円 189">
          <a:extLst>
            <a:ext uri="{FF2B5EF4-FFF2-40B4-BE49-F238E27FC236}">
              <a16:creationId xmlns:a16="http://schemas.microsoft.com/office/drawing/2014/main" id="{00000000-0008-0000-0F00-0000BE000000}"/>
            </a:ext>
          </a:extLst>
        </xdr:cNvPr>
        <xdr:cNvSpPr/>
      </xdr:nvSpPr>
      <xdr:spPr>
        <a:xfrm>
          <a:off x="4584700" y="1048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2739</xdr:rowOff>
    </xdr:from>
    <xdr:ext cx="405111" cy="259045"/>
    <xdr:sp macro="" textlink="">
      <xdr:nvSpPr>
        <xdr:cNvPr id="191" name="【体育館・プール】&#10;有形固定資産減価償却率該当値テキスト">
          <a:extLst>
            <a:ext uri="{FF2B5EF4-FFF2-40B4-BE49-F238E27FC236}">
              <a16:creationId xmlns:a16="http://schemas.microsoft.com/office/drawing/2014/main" id="{00000000-0008-0000-0F00-0000BF000000}"/>
            </a:ext>
          </a:extLst>
        </xdr:cNvPr>
        <xdr:cNvSpPr txBox="1"/>
      </xdr:nvSpPr>
      <xdr:spPr>
        <a:xfrm>
          <a:off x="4673600" y="1046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6350</xdr:rowOff>
    </xdr:from>
    <xdr:to>
      <xdr:col>20</xdr:col>
      <xdr:colOff>38100</xdr:colOff>
      <xdr:row>61</xdr:row>
      <xdr:rowOff>107950</xdr:rowOff>
    </xdr:to>
    <xdr:sp macro="" textlink="">
      <xdr:nvSpPr>
        <xdr:cNvPr id="192" name="楕円 191">
          <a:extLst>
            <a:ext uri="{FF2B5EF4-FFF2-40B4-BE49-F238E27FC236}">
              <a16:creationId xmlns:a16="http://schemas.microsoft.com/office/drawing/2014/main" id="{00000000-0008-0000-0F00-0000C0000000}"/>
            </a:ext>
          </a:extLst>
        </xdr:cNvPr>
        <xdr:cNvSpPr/>
      </xdr:nvSpPr>
      <xdr:spPr>
        <a:xfrm>
          <a:off x="3746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57150</xdr:rowOff>
    </xdr:from>
    <xdr:to>
      <xdr:col>24</xdr:col>
      <xdr:colOff>63500</xdr:colOff>
      <xdr:row>61</xdr:row>
      <xdr:rowOff>75112</xdr:rowOff>
    </xdr:to>
    <xdr:cxnSp macro="">
      <xdr:nvCxnSpPr>
        <xdr:cNvPr id="193" name="直線コネクタ 192">
          <a:extLst>
            <a:ext uri="{FF2B5EF4-FFF2-40B4-BE49-F238E27FC236}">
              <a16:creationId xmlns:a16="http://schemas.microsoft.com/office/drawing/2014/main" id="{00000000-0008-0000-0F00-0000C1000000}"/>
            </a:ext>
          </a:extLst>
        </xdr:cNvPr>
        <xdr:cNvCxnSpPr/>
      </xdr:nvCxnSpPr>
      <xdr:spPr>
        <a:xfrm>
          <a:off x="3797300" y="10515600"/>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141877</xdr:rowOff>
    </xdr:from>
    <xdr:to>
      <xdr:col>15</xdr:col>
      <xdr:colOff>101600</xdr:colOff>
      <xdr:row>61</xdr:row>
      <xdr:rowOff>72027</xdr:rowOff>
    </xdr:to>
    <xdr:sp macro="" textlink="">
      <xdr:nvSpPr>
        <xdr:cNvPr id="194" name="楕円 193">
          <a:extLst>
            <a:ext uri="{FF2B5EF4-FFF2-40B4-BE49-F238E27FC236}">
              <a16:creationId xmlns:a16="http://schemas.microsoft.com/office/drawing/2014/main" id="{00000000-0008-0000-0F00-0000C2000000}"/>
            </a:ext>
          </a:extLst>
        </xdr:cNvPr>
        <xdr:cNvSpPr/>
      </xdr:nvSpPr>
      <xdr:spPr>
        <a:xfrm>
          <a:off x="2857500" y="1042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21227</xdr:rowOff>
    </xdr:from>
    <xdr:to>
      <xdr:col>19</xdr:col>
      <xdr:colOff>177800</xdr:colOff>
      <xdr:row>61</xdr:row>
      <xdr:rowOff>57150</xdr:rowOff>
    </xdr:to>
    <xdr:cxnSp macro="">
      <xdr:nvCxnSpPr>
        <xdr:cNvPr id="195" name="直線コネクタ 194">
          <a:extLst>
            <a:ext uri="{FF2B5EF4-FFF2-40B4-BE49-F238E27FC236}">
              <a16:creationId xmlns:a16="http://schemas.microsoft.com/office/drawing/2014/main" id="{00000000-0008-0000-0F00-0000C3000000}"/>
            </a:ext>
          </a:extLst>
        </xdr:cNvPr>
        <xdr:cNvCxnSpPr/>
      </xdr:nvCxnSpPr>
      <xdr:spPr>
        <a:xfrm>
          <a:off x="2908300" y="1047967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105954</xdr:rowOff>
    </xdr:from>
    <xdr:to>
      <xdr:col>10</xdr:col>
      <xdr:colOff>165100</xdr:colOff>
      <xdr:row>61</xdr:row>
      <xdr:rowOff>36104</xdr:rowOff>
    </xdr:to>
    <xdr:sp macro="" textlink="">
      <xdr:nvSpPr>
        <xdr:cNvPr id="196" name="楕円 195">
          <a:extLst>
            <a:ext uri="{FF2B5EF4-FFF2-40B4-BE49-F238E27FC236}">
              <a16:creationId xmlns:a16="http://schemas.microsoft.com/office/drawing/2014/main" id="{00000000-0008-0000-0F00-0000C4000000}"/>
            </a:ext>
          </a:extLst>
        </xdr:cNvPr>
        <xdr:cNvSpPr/>
      </xdr:nvSpPr>
      <xdr:spPr>
        <a:xfrm>
          <a:off x="1968500" y="1039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156754</xdr:rowOff>
    </xdr:from>
    <xdr:to>
      <xdr:col>15</xdr:col>
      <xdr:colOff>50800</xdr:colOff>
      <xdr:row>61</xdr:row>
      <xdr:rowOff>21227</xdr:rowOff>
    </xdr:to>
    <xdr:cxnSp macro="">
      <xdr:nvCxnSpPr>
        <xdr:cNvPr id="197" name="直線コネクタ 196">
          <a:extLst>
            <a:ext uri="{FF2B5EF4-FFF2-40B4-BE49-F238E27FC236}">
              <a16:creationId xmlns:a16="http://schemas.microsoft.com/office/drawing/2014/main" id="{00000000-0008-0000-0F00-0000C5000000}"/>
            </a:ext>
          </a:extLst>
        </xdr:cNvPr>
        <xdr:cNvCxnSpPr/>
      </xdr:nvCxnSpPr>
      <xdr:spPr>
        <a:xfrm>
          <a:off x="2019300" y="1044375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70031</xdr:rowOff>
    </xdr:from>
    <xdr:to>
      <xdr:col>6</xdr:col>
      <xdr:colOff>38100</xdr:colOff>
      <xdr:row>61</xdr:row>
      <xdr:rowOff>181</xdr:rowOff>
    </xdr:to>
    <xdr:sp macro="" textlink="">
      <xdr:nvSpPr>
        <xdr:cNvPr id="198" name="楕円 197">
          <a:extLst>
            <a:ext uri="{FF2B5EF4-FFF2-40B4-BE49-F238E27FC236}">
              <a16:creationId xmlns:a16="http://schemas.microsoft.com/office/drawing/2014/main" id="{00000000-0008-0000-0F00-0000C6000000}"/>
            </a:ext>
          </a:extLst>
        </xdr:cNvPr>
        <xdr:cNvSpPr/>
      </xdr:nvSpPr>
      <xdr:spPr>
        <a:xfrm>
          <a:off x="1079500" y="1035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120831</xdr:rowOff>
    </xdr:from>
    <xdr:to>
      <xdr:col>10</xdr:col>
      <xdr:colOff>114300</xdr:colOff>
      <xdr:row>60</xdr:row>
      <xdr:rowOff>156754</xdr:rowOff>
    </xdr:to>
    <xdr:cxnSp macro="">
      <xdr:nvCxnSpPr>
        <xdr:cNvPr id="199" name="直線コネクタ 198">
          <a:extLst>
            <a:ext uri="{FF2B5EF4-FFF2-40B4-BE49-F238E27FC236}">
              <a16:creationId xmlns:a16="http://schemas.microsoft.com/office/drawing/2014/main" id="{00000000-0008-0000-0F00-0000C7000000}"/>
            </a:ext>
          </a:extLst>
        </xdr:cNvPr>
        <xdr:cNvCxnSpPr/>
      </xdr:nvCxnSpPr>
      <xdr:spPr>
        <a:xfrm>
          <a:off x="1130300" y="1040783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96718</xdr:rowOff>
    </xdr:from>
    <xdr:ext cx="405111" cy="259045"/>
    <xdr:sp macro="" textlink="">
      <xdr:nvSpPr>
        <xdr:cNvPr id="200" name="n_1aveValue【体育館・プール】&#10;有形固定資産減価償却率">
          <a:extLst>
            <a:ext uri="{FF2B5EF4-FFF2-40B4-BE49-F238E27FC236}">
              <a16:creationId xmlns:a16="http://schemas.microsoft.com/office/drawing/2014/main" id="{00000000-0008-0000-0F00-0000C8000000}"/>
            </a:ext>
          </a:extLst>
        </xdr:cNvPr>
        <xdr:cNvSpPr txBox="1"/>
      </xdr:nvSpPr>
      <xdr:spPr>
        <a:xfrm>
          <a:off x="35820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63154</xdr:rowOff>
    </xdr:from>
    <xdr:ext cx="405111" cy="259045"/>
    <xdr:sp macro="" textlink="">
      <xdr:nvSpPr>
        <xdr:cNvPr id="201" name="n_2ave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2705744" y="1052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71318</xdr:rowOff>
    </xdr:from>
    <xdr:ext cx="405111" cy="259045"/>
    <xdr:sp macro="" textlink="">
      <xdr:nvSpPr>
        <xdr:cNvPr id="202" name="n_3ave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1816744" y="1052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41927</xdr:rowOff>
    </xdr:from>
    <xdr:ext cx="405111" cy="259045"/>
    <xdr:sp macro="" textlink="">
      <xdr:nvSpPr>
        <xdr:cNvPr id="203" name="n_4aveValue【体育館・プール】&#10;有形固定資産減価償却率">
          <a:extLst>
            <a:ext uri="{FF2B5EF4-FFF2-40B4-BE49-F238E27FC236}">
              <a16:creationId xmlns:a16="http://schemas.microsoft.com/office/drawing/2014/main" id="{00000000-0008-0000-0F00-0000CB000000}"/>
            </a:ext>
          </a:extLst>
        </xdr:cNvPr>
        <xdr:cNvSpPr txBox="1"/>
      </xdr:nvSpPr>
      <xdr:spPr>
        <a:xfrm>
          <a:off x="927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99077</xdr:rowOff>
    </xdr:from>
    <xdr:ext cx="405111" cy="259045"/>
    <xdr:sp macro="" textlink="">
      <xdr:nvSpPr>
        <xdr:cNvPr id="204" name="n_1mainValue【体育館・プール】&#10;有形固定資産減価償却率">
          <a:extLst>
            <a:ext uri="{FF2B5EF4-FFF2-40B4-BE49-F238E27FC236}">
              <a16:creationId xmlns:a16="http://schemas.microsoft.com/office/drawing/2014/main" id="{00000000-0008-0000-0F00-0000CC000000}"/>
            </a:ext>
          </a:extLst>
        </xdr:cNvPr>
        <xdr:cNvSpPr txBox="1"/>
      </xdr:nvSpPr>
      <xdr:spPr>
        <a:xfrm>
          <a:off x="3582044"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88554</xdr:rowOff>
    </xdr:from>
    <xdr:ext cx="405111" cy="259045"/>
    <xdr:sp macro="" textlink="">
      <xdr:nvSpPr>
        <xdr:cNvPr id="205" name="n_2mainValue【体育館・プール】&#10;有形固定資産減価償却率">
          <a:extLst>
            <a:ext uri="{FF2B5EF4-FFF2-40B4-BE49-F238E27FC236}">
              <a16:creationId xmlns:a16="http://schemas.microsoft.com/office/drawing/2014/main" id="{00000000-0008-0000-0F00-0000CD000000}"/>
            </a:ext>
          </a:extLst>
        </xdr:cNvPr>
        <xdr:cNvSpPr txBox="1"/>
      </xdr:nvSpPr>
      <xdr:spPr>
        <a:xfrm>
          <a:off x="2705744" y="10204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52631</xdr:rowOff>
    </xdr:from>
    <xdr:ext cx="405111" cy="259045"/>
    <xdr:sp macro="" textlink="">
      <xdr:nvSpPr>
        <xdr:cNvPr id="206" name="n_3mainValue【体育館・プール】&#10;有形固定資産減価償却率">
          <a:extLst>
            <a:ext uri="{FF2B5EF4-FFF2-40B4-BE49-F238E27FC236}">
              <a16:creationId xmlns:a16="http://schemas.microsoft.com/office/drawing/2014/main" id="{00000000-0008-0000-0F00-0000CE000000}"/>
            </a:ext>
          </a:extLst>
        </xdr:cNvPr>
        <xdr:cNvSpPr txBox="1"/>
      </xdr:nvSpPr>
      <xdr:spPr>
        <a:xfrm>
          <a:off x="1816744" y="1016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16708</xdr:rowOff>
    </xdr:from>
    <xdr:ext cx="405111" cy="259045"/>
    <xdr:sp macro="" textlink="">
      <xdr:nvSpPr>
        <xdr:cNvPr id="207" name="n_4mainValue【体育館・プール】&#10;有形固定資産減価償却率">
          <a:extLst>
            <a:ext uri="{FF2B5EF4-FFF2-40B4-BE49-F238E27FC236}">
              <a16:creationId xmlns:a16="http://schemas.microsoft.com/office/drawing/2014/main" id="{00000000-0008-0000-0F00-0000CF000000}"/>
            </a:ext>
          </a:extLst>
        </xdr:cNvPr>
        <xdr:cNvSpPr txBox="1"/>
      </xdr:nvSpPr>
      <xdr:spPr>
        <a:xfrm>
          <a:off x="927744" y="1013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00000000-0008-0000-0F00-0000D5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00000000-0008-0000-0F00-0000D6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00000000-0008-0000-0F00-0000D7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00000000-0008-0000-0F00-0000D8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00000000-0008-0000-0F00-0000DA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id="{00000000-0008-0000-0F00-0000DB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00000000-0008-0000-0F00-0000DC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id="{00000000-0008-0000-0F00-0000DD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00000000-0008-0000-0F00-0000DE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id="{00000000-0008-0000-0F00-0000DF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00000000-0008-0000-0F00-0000E0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id="{00000000-0008-0000-0F00-0000E1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00000000-0008-0000-0F00-0000E2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id="{00000000-0008-0000-0F00-0000E3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00000000-0008-0000-0F00-0000E4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00000000-0008-0000-0F00-0000E5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00000000-0008-0000-0F00-0000E6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7620</xdr:rowOff>
    </xdr:from>
    <xdr:to>
      <xdr:col>54</xdr:col>
      <xdr:colOff>189865</xdr:colOff>
      <xdr:row>64</xdr:row>
      <xdr:rowOff>60960</xdr:rowOff>
    </xdr:to>
    <xdr:cxnSp macro="">
      <xdr:nvCxnSpPr>
        <xdr:cNvPr id="231" name="直線コネクタ 230">
          <a:extLst>
            <a:ext uri="{FF2B5EF4-FFF2-40B4-BE49-F238E27FC236}">
              <a16:creationId xmlns:a16="http://schemas.microsoft.com/office/drawing/2014/main" id="{00000000-0008-0000-0F00-0000E7000000}"/>
            </a:ext>
          </a:extLst>
        </xdr:cNvPr>
        <xdr:cNvCxnSpPr/>
      </xdr:nvCxnSpPr>
      <xdr:spPr>
        <a:xfrm flipV="1">
          <a:off x="10476865" y="960882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64787</xdr:rowOff>
    </xdr:from>
    <xdr:ext cx="469744" cy="259045"/>
    <xdr:sp macro="" textlink="">
      <xdr:nvSpPr>
        <xdr:cNvPr id="232" name="【体育館・プール】&#10;一人当たり面積最小値テキスト">
          <a:extLst>
            <a:ext uri="{FF2B5EF4-FFF2-40B4-BE49-F238E27FC236}">
              <a16:creationId xmlns:a16="http://schemas.microsoft.com/office/drawing/2014/main" id="{00000000-0008-0000-0F00-0000E8000000}"/>
            </a:ext>
          </a:extLst>
        </xdr:cNvPr>
        <xdr:cNvSpPr txBox="1"/>
      </xdr:nvSpPr>
      <xdr:spPr>
        <a:xfrm>
          <a:off x="10515600" y="1103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60960</xdr:rowOff>
    </xdr:from>
    <xdr:to>
      <xdr:col>55</xdr:col>
      <xdr:colOff>88900</xdr:colOff>
      <xdr:row>64</xdr:row>
      <xdr:rowOff>60960</xdr:rowOff>
    </xdr:to>
    <xdr:cxnSp macro="">
      <xdr:nvCxnSpPr>
        <xdr:cNvPr id="233" name="直線コネクタ 232">
          <a:extLst>
            <a:ext uri="{FF2B5EF4-FFF2-40B4-BE49-F238E27FC236}">
              <a16:creationId xmlns:a16="http://schemas.microsoft.com/office/drawing/2014/main" id="{00000000-0008-0000-0F00-0000E9000000}"/>
            </a:ext>
          </a:extLst>
        </xdr:cNvPr>
        <xdr:cNvCxnSpPr/>
      </xdr:nvCxnSpPr>
      <xdr:spPr>
        <a:xfrm>
          <a:off x="10388600" y="1103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125747</xdr:rowOff>
    </xdr:from>
    <xdr:ext cx="469744" cy="259045"/>
    <xdr:sp macro="" textlink="">
      <xdr:nvSpPr>
        <xdr:cNvPr id="234" name="【体育館・プール】&#10;一人当たり面積最大値テキスト">
          <a:extLst>
            <a:ext uri="{FF2B5EF4-FFF2-40B4-BE49-F238E27FC236}">
              <a16:creationId xmlns:a16="http://schemas.microsoft.com/office/drawing/2014/main" id="{00000000-0008-0000-0F00-0000EA000000}"/>
            </a:ext>
          </a:extLst>
        </xdr:cNvPr>
        <xdr:cNvSpPr txBox="1"/>
      </xdr:nvSpPr>
      <xdr:spPr>
        <a:xfrm>
          <a:off x="10515600" y="938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7620</xdr:rowOff>
    </xdr:from>
    <xdr:to>
      <xdr:col>55</xdr:col>
      <xdr:colOff>88900</xdr:colOff>
      <xdr:row>56</xdr:row>
      <xdr:rowOff>7620</xdr:rowOff>
    </xdr:to>
    <xdr:cxnSp macro="">
      <xdr:nvCxnSpPr>
        <xdr:cNvPr id="235" name="直線コネクタ 234">
          <a:extLst>
            <a:ext uri="{FF2B5EF4-FFF2-40B4-BE49-F238E27FC236}">
              <a16:creationId xmlns:a16="http://schemas.microsoft.com/office/drawing/2014/main" id="{00000000-0008-0000-0F00-0000EB000000}"/>
            </a:ext>
          </a:extLst>
        </xdr:cNvPr>
        <xdr:cNvCxnSpPr/>
      </xdr:nvCxnSpPr>
      <xdr:spPr>
        <a:xfrm>
          <a:off x="10388600" y="960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127652</xdr:rowOff>
    </xdr:from>
    <xdr:ext cx="469744" cy="259045"/>
    <xdr:sp macro="" textlink="">
      <xdr:nvSpPr>
        <xdr:cNvPr id="236" name="【体育館・プール】&#10;一人当たり面積平均値テキスト">
          <a:extLst>
            <a:ext uri="{FF2B5EF4-FFF2-40B4-BE49-F238E27FC236}">
              <a16:creationId xmlns:a16="http://schemas.microsoft.com/office/drawing/2014/main" id="{00000000-0008-0000-0F00-0000EC000000}"/>
            </a:ext>
          </a:extLst>
        </xdr:cNvPr>
        <xdr:cNvSpPr txBox="1"/>
      </xdr:nvSpPr>
      <xdr:spPr>
        <a:xfrm>
          <a:off x="10515600" y="105861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149225</xdr:rowOff>
    </xdr:from>
    <xdr:to>
      <xdr:col>55</xdr:col>
      <xdr:colOff>50800</xdr:colOff>
      <xdr:row>62</xdr:row>
      <xdr:rowOff>79375</xdr:rowOff>
    </xdr:to>
    <xdr:sp macro="" textlink="">
      <xdr:nvSpPr>
        <xdr:cNvPr id="237" name="フローチャート: 判断 236">
          <a:extLst>
            <a:ext uri="{FF2B5EF4-FFF2-40B4-BE49-F238E27FC236}">
              <a16:creationId xmlns:a16="http://schemas.microsoft.com/office/drawing/2014/main" id="{00000000-0008-0000-0F00-0000ED000000}"/>
            </a:ext>
          </a:extLst>
        </xdr:cNvPr>
        <xdr:cNvSpPr/>
      </xdr:nvSpPr>
      <xdr:spPr>
        <a:xfrm>
          <a:off x="10426700" y="1060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23495</xdr:rowOff>
    </xdr:from>
    <xdr:to>
      <xdr:col>50</xdr:col>
      <xdr:colOff>165100</xdr:colOff>
      <xdr:row>62</xdr:row>
      <xdr:rowOff>125095</xdr:rowOff>
    </xdr:to>
    <xdr:sp macro="" textlink="">
      <xdr:nvSpPr>
        <xdr:cNvPr id="238" name="フローチャート: 判断 237">
          <a:extLst>
            <a:ext uri="{FF2B5EF4-FFF2-40B4-BE49-F238E27FC236}">
              <a16:creationId xmlns:a16="http://schemas.microsoft.com/office/drawing/2014/main" id="{00000000-0008-0000-0F00-0000EE000000}"/>
            </a:ext>
          </a:extLst>
        </xdr:cNvPr>
        <xdr:cNvSpPr/>
      </xdr:nvSpPr>
      <xdr:spPr>
        <a:xfrm>
          <a:off x="9588500" y="1065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12065</xdr:rowOff>
    </xdr:from>
    <xdr:to>
      <xdr:col>46</xdr:col>
      <xdr:colOff>38100</xdr:colOff>
      <xdr:row>62</xdr:row>
      <xdr:rowOff>113665</xdr:rowOff>
    </xdr:to>
    <xdr:sp macro="" textlink="">
      <xdr:nvSpPr>
        <xdr:cNvPr id="239" name="フローチャート: 判断 238">
          <a:extLst>
            <a:ext uri="{FF2B5EF4-FFF2-40B4-BE49-F238E27FC236}">
              <a16:creationId xmlns:a16="http://schemas.microsoft.com/office/drawing/2014/main" id="{00000000-0008-0000-0F00-0000EF000000}"/>
            </a:ext>
          </a:extLst>
        </xdr:cNvPr>
        <xdr:cNvSpPr/>
      </xdr:nvSpPr>
      <xdr:spPr>
        <a:xfrm>
          <a:off x="8699500" y="1064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107315</xdr:rowOff>
    </xdr:from>
    <xdr:to>
      <xdr:col>41</xdr:col>
      <xdr:colOff>101600</xdr:colOff>
      <xdr:row>62</xdr:row>
      <xdr:rowOff>37465</xdr:rowOff>
    </xdr:to>
    <xdr:sp macro="" textlink="">
      <xdr:nvSpPr>
        <xdr:cNvPr id="240" name="フローチャート: 判断 239">
          <a:extLst>
            <a:ext uri="{FF2B5EF4-FFF2-40B4-BE49-F238E27FC236}">
              <a16:creationId xmlns:a16="http://schemas.microsoft.com/office/drawing/2014/main" id="{00000000-0008-0000-0F00-0000F0000000}"/>
            </a:ext>
          </a:extLst>
        </xdr:cNvPr>
        <xdr:cNvSpPr/>
      </xdr:nvSpPr>
      <xdr:spPr>
        <a:xfrm>
          <a:off x="7810500" y="1056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103505</xdr:rowOff>
    </xdr:from>
    <xdr:to>
      <xdr:col>36</xdr:col>
      <xdr:colOff>165100</xdr:colOff>
      <xdr:row>62</xdr:row>
      <xdr:rowOff>33655</xdr:rowOff>
    </xdr:to>
    <xdr:sp macro="" textlink="">
      <xdr:nvSpPr>
        <xdr:cNvPr id="241" name="フローチャート: 判断 240">
          <a:extLst>
            <a:ext uri="{FF2B5EF4-FFF2-40B4-BE49-F238E27FC236}">
              <a16:creationId xmlns:a16="http://schemas.microsoft.com/office/drawing/2014/main" id="{00000000-0008-0000-0F00-0000F1000000}"/>
            </a:ext>
          </a:extLst>
        </xdr:cNvPr>
        <xdr:cNvSpPr/>
      </xdr:nvSpPr>
      <xdr:spPr>
        <a:xfrm>
          <a:off x="692150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F00-0000F4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F00-0000F5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F00-0000F6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40640</xdr:rowOff>
    </xdr:from>
    <xdr:to>
      <xdr:col>55</xdr:col>
      <xdr:colOff>50800</xdr:colOff>
      <xdr:row>61</xdr:row>
      <xdr:rowOff>142240</xdr:rowOff>
    </xdr:to>
    <xdr:sp macro="" textlink="">
      <xdr:nvSpPr>
        <xdr:cNvPr id="247" name="楕円 246">
          <a:extLst>
            <a:ext uri="{FF2B5EF4-FFF2-40B4-BE49-F238E27FC236}">
              <a16:creationId xmlns:a16="http://schemas.microsoft.com/office/drawing/2014/main" id="{00000000-0008-0000-0F00-0000F7000000}"/>
            </a:ext>
          </a:extLst>
        </xdr:cNvPr>
        <xdr:cNvSpPr/>
      </xdr:nvSpPr>
      <xdr:spPr>
        <a:xfrm>
          <a:off x="1042670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63517</xdr:rowOff>
    </xdr:from>
    <xdr:ext cx="469744" cy="259045"/>
    <xdr:sp macro="" textlink="">
      <xdr:nvSpPr>
        <xdr:cNvPr id="248" name="【体育館・プール】&#10;一人当たり面積該当値テキスト">
          <a:extLst>
            <a:ext uri="{FF2B5EF4-FFF2-40B4-BE49-F238E27FC236}">
              <a16:creationId xmlns:a16="http://schemas.microsoft.com/office/drawing/2014/main" id="{00000000-0008-0000-0F00-0000F8000000}"/>
            </a:ext>
          </a:extLst>
        </xdr:cNvPr>
        <xdr:cNvSpPr txBox="1"/>
      </xdr:nvSpPr>
      <xdr:spPr>
        <a:xfrm>
          <a:off x="10515600" y="10350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46355</xdr:rowOff>
    </xdr:from>
    <xdr:to>
      <xdr:col>50</xdr:col>
      <xdr:colOff>165100</xdr:colOff>
      <xdr:row>61</xdr:row>
      <xdr:rowOff>147955</xdr:rowOff>
    </xdr:to>
    <xdr:sp macro="" textlink="">
      <xdr:nvSpPr>
        <xdr:cNvPr id="249" name="楕円 248">
          <a:extLst>
            <a:ext uri="{FF2B5EF4-FFF2-40B4-BE49-F238E27FC236}">
              <a16:creationId xmlns:a16="http://schemas.microsoft.com/office/drawing/2014/main" id="{00000000-0008-0000-0F00-0000F9000000}"/>
            </a:ext>
          </a:extLst>
        </xdr:cNvPr>
        <xdr:cNvSpPr/>
      </xdr:nvSpPr>
      <xdr:spPr>
        <a:xfrm>
          <a:off x="9588500" y="1050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91440</xdr:rowOff>
    </xdr:from>
    <xdr:to>
      <xdr:col>55</xdr:col>
      <xdr:colOff>0</xdr:colOff>
      <xdr:row>61</xdr:row>
      <xdr:rowOff>97155</xdr:rowOff>
    </xdr:to>
    <xdr:cxnSp macro="">
      <xdr:nvCxnSpPr>
        <xdr:cNvPr id="250" name="直線コネクタ 249">
          <a:extLst>
            <a:ext uri="{FF2B5EF4-FFF2-40B4-BE49-F238E27FC236}">
              <a16:creationId xmlns:a16="http://schemas.microsoft.com/office/drawing/2014/main" id="{00000000-0008-0000-0F00-0000FA000000}"/>
            </a:ext>
          </a:extLst>
        </xdr:cNvPr>
        <xdr:cNvCxnSpPr/>
      </xdr:nvCxnSpPr>
      <xdr:spPr>
        <a:xfrm flipV="1">
          <a:off x="9639300" y="1054989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52070</xdr:rowOff>
    </xdr:from>
    <xdr:to>
      <xdr:col>46</xdr:col>
      <xdr:colOff>38100</xdr:colOff>
      <xdr:row>61</xdr:row>
      <xdr:rowOff>153670</xdr:rowOff>
    </xdr:to>
    <xdr:sp macro="" textlink="">
      <xdr:nvSpPr>
        <xdr:cNvPr id="251" name="楕円 250">
          <a:extLst>
            <a:ext uri="{FF2B5EF4-FFF2-40B4-BE49-F238E27FC236}">
              <a16:creationId xmlns:a16="http://schemas.microsoft.com/office/drawing/2014/main" id="{00000000-0008-0000-0F00-0000FB000000}"/>
            </a:ext>
          </a:extLst>
        </xdr:cNvPr>
        <xdr:cNvSpPr/>
      </xdr:nvSpPr>
      <xdr:spPr>
        <a:xfrm>
          <a:off x="8699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97155</xdr:rowOff>
    </xdr:from>
    <xdr:to>
      <xdr:col>50</xdr:col>
      <xdr:colOff>114300</xdr:colOff>
      <xdr:row>61</xdr:row>
      <xdr:rowOff>102870</xdr:rowOff>
    </xdr:to>
    <xdr:cxnSp macro="">
      <xdr:nvCxnSpPr>
        <xdr:cNvPr id="252" name="直線コネクタ 251">
          <a:extLst>
            <a:ext uri="{FF2B5EF4-FFF2-40B4-BE49-F238E27FC236}">
              <a16:creationId xmlns:a16="http://schemas.microsoft.com/office/drawing/2014/main" id="{00000000-0008-0000-0F00-0000FC000000}"/>
            </a:ext>
          </a:extLst>
        </xdr:cNvPr>
        <xdr:cNvCxnSpPr/>
      </xdr:nvCxnSpPr>
      <xdr:spPr>
        <a:xfrm flipV="1">
          <a:off x="8750300" y="1055560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59690</xdr:rowOff>
    </xdr:from>
    <xdr:to>
      <xdr:col>41</xdr:col>
      <xdr:colOff>101600</xdr:colOff>
      <xdr:row>61</xdr:row>
      <xdr:rowOff>161290</xdr:rowOff>
    </xdr:to>
    <xdr:sp macro="" textlink="">
      <xdr:nvSpPr>
        <xdr:cNvPr id="253" name="楕円 252">
          <a:extLst>
            <a:ext uri="{FF2B5EF4-FFF2-40B4-BE49-F238E27FC236}">
              <a16:creationId xmlns:a16="http://schemas.microsoft.com/office/drawing/2014/main" id="{00000000-0008-0000-0F00-0000FD000000}"/>
            </a:ext>
          </a:extLst>
        </xdr:cNvPr>
        <xdr:cNvSpPr/>
      </xdr:nvSpPr>
      <xdr:spPr>
        <a:xfrm>
          <a:off x="7810500" y="1051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102870</xdr:rowOff>
    </xdr:from>
    <xdr:to>
      <xdr:col>45</xdr:col>
      <xdr:colOff>177800</xdr:colOff>
      <xdr:row>61</xdr:row>
      <xdr:rowOff>110490</xdr:rowOff>
    </xdr:to>
    <xdr:cxnSp macro="">
      <xdr:nvCxnSpPr>
        <xdr:cNvPr id="254" name="直線コネクタ 253">
          <a:extLst>
            <a:ext uri="{FF2B5EF4-FFF2-40B4-BE49-F238E27FC236}">
              <a16:creationId xmlns:a16="http://schemas.microsoft.com/office/drawing/2014/main" id="{00000000-0008-0000-0F00-0000FE000000}"/>
            </a:ext>
          </a:extLst>
        </xdr:cNvPr>
        <xdr:cNvCxnSpPr/>
      </xdr:nvCxnSpPr>
      <xdr:spPr>
        <a:xfrm flipV="1">
          <a:off x="7861300" y="105613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67310</xdr:rowOff>
    </xdr:from>
    <xdr:to>
      <xdr:col>36</xdr:col>
      <xdr:colOff>165100</xdr:colOff>
      <xdr:row>61</xdr:row>
      <xdr:rowOff>168910</xdr:rowOff>
    </xdr:to>
    <xdr:sp macro="" textlink="">
      <xdr:nvSpPr>
        <xdr:cNvPr id="255" name="楕円 254">
          <a:extLst>
            <a:ext uri="{FF2B5EF4-FFF2-40B4-BE49-F238E27FC236}">
              <a16:creationId xmlns:a16="http://schemas.microsoft.com/office/drawing/2014/main" id="{00000000-0008-0000-0F00-0000FF000000}"/>
            </a:ext>
          </a:extLst>
        </xdr:cNvPr>
        <xdr:cNvSpPr/>
      </xdr:nvSpPr>
      <xdr:spPr>
        <a:xfrm>
          <a:off x="6921500" y="1052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110490</xdr:rowOff>
    </xdr:from>
    <xdr:to>
      <xdr:col>41</xdr:col>
      <xdr:colOff>50800</xdr:colOff>
      <xdr:row>61</xdr:row>
      <xdr:rowOff>118110</xdr:rowOff>
    </xdr:to>
    <xdr:cxnSp macro="">
      <xdr:nvCxnSpPr>
        <xdr:cNvPr id="256" name="直線コネクタ 255">
          <a:extLst>
            <a:ext uri="{FF2B5EF4-FFF2-40B4-BE49-F238E27FC236}">
              <a16:creationId xmlns:a16="http://schemas.microsoft.com/office/drawing/2014/main" id="{00000000-0008-0000-0F00-000000010000}"/>
            </a:ext>
          </a:extLst>
        </xdr:cNvPr>
        <xdr:cNvCxnSpPr/>
      </xdr:nvCxnSpPr>
      <xdr:spPr>
        <a:xfrm flipV="1">
          <a:off x="6972300" y="105689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116222</xdr:rowOff>
    </xdr:from>
    <xdr:ext cx="469744" cy="259045"/>
    <xdr:sp macro="" textlink="">
      <xdr:nvSpPr>
        <xdr:cNvPr id="257" name="n_1aveValue【体育館・プール】&#10;一人当たり面積">
          <a:extLst>
            <a:ext uri="{FF2B5EF4-FFF2-40B4-BE49-F238E27FC236}">
              <a16:creationId xmlns:a16="http://schemas.microsoft.com/office/drawing/2014/main" id="{00000000-0008-0000-0F00-000001010000}"/>
            </a:ext>
          </a:extLst>
        </xdr:cNvPr>
        <xdr:cNvSpPr txBox="1"/>
      </xdr:nvSpPr>
      <xdr:spPr>
        <a:xfrm>
          <a:off x="9391727" y="1074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104792</xdr:rowOff>
    </xdr:from>
    <xdr:ext cx="469744" cy="259045"/>
    <xdr:sp macro="" textlink="">
      <xdr:nvSpPr>
        <xdr:cNvPr id="258" name="n_2aveValue【体育館・プール】&#10;一人当たり面積">
          <a:extLst>
            <a:ext uri="{FF2B5EF4-FFF2-40B4-BE49-F238E27FC236}">
              <a16:creationId xmlns:a16="http://schemas.microsoft.com/office/drawing/2014/main" id="{00000000-0008-0000-0F00-000002010000}"/>
            </a:ext>
          </a:extLst>
        </xdr:cNvPr>
        <xdr:cNvSpPr txBox="1"/>
      </xdr:nvSpPr>
      <xdr:spPr>
        <a:xfrm>
          <a:off x="8515427" y="10734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28592</xdr:rowOff>
    </xdr:from>
    <xdr:ext cx="469744" cy="259045"/>
    <xdr:sp macro="" textlink="">
      <xdr:nvSpPr>
        <xdr:cNvPr id="259" name="n_3aveValue【体育館・プール】&#10;一人当たり面積">
          <a:extLst>
            <a:ext uri="{FF2B5EF4-FFF2-40B4-BE49-F238E27FC236}">
              <a16:creationId xmlns:a16="http://schemas.microsoft.com/office/drawing/2014/main" id="{00000000-0008-0000-0F00-000003010000}"/>
            </a:ext>
          </a:extLst>
        </xdr:cNvPr>
        <xdr:cNvSpPr txBox="1"/>
      </xdr:nvSpPr>
      <xdr:spPr>
        <a:xfrm>
          <a:off x="7626427" y="10658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24782</xdr:rowOff>
    </xdr:from>
    <xdr:ext cx="469744" cy="259045"/>
    <xdr:sp macro="" textlink="">
      <xdr:nvSpPr>
        <xdr:cNvPr id="260" name="n_4aveValue【体育館・プール】&#10;一人当たり面積">
          <a:extLst>
            <a:ext uri="{FF2B5EF4-FFF2-40B4-BE49-F238E27FC236}">
              <a16:creationId xmlns:a16="http://schemas.microsoft.com/office/drawing/2014/main" id="{00000000-0008-0000-0F00-000004010000}"/>
            </a:ext>
          </a:extLst>
        </xdr:cNvPr>
        <xdr:cNvSpPr txBox="1"/>
      </xdr:nvSpPr>
      <xdr:spPr>
        <a:xfrm>
          <a:off x="6737427" y="10654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164482</xdr:rowOff>
    </xdr:from>
    <xdr:ext cx="469744" cy="259045"/>
    <xdr:sp macro="" textlink="">
      <xdr:nvSpPr>
        <xdr:cNvPr id="261" name="n_1mainValue【体育館・プール】&#10;一人当たり面積">
          <a:extLst>
            <a:ext uri="{FF2B5EF4-FFF2-40B4-BE49-F238E27FC236}">
              <a16:creationId xmlns:a16="http://schemas.microsoft.com/office/drawing/2014/main" id="{00000000-0008-0000-0F00-000005010000}"/>
            </a:ext>
          </a:extLst>
        </xdr:cNvPr>
        <xdr:cNvSpPr txBox="1"/>
      </xdr:nvSpPr>
      <xdr:spPr>
        <a:xfrm>
          <a:off x="9391727" y="10280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170197</xdr:rowOff>
    </xdr:from>
    <xdr:ext cx="469744" cy="259045"/>
    <xdr:sp macro="" textlink="">
      <xdr:nvSpPr>
        <xdr:cNvPr id="262" name="n_2mainValue【体育館・プール】&#10;一人当たり面積">
          <a:extLst>
            <a:ext uri="{FF2B5EF4-FFF2-40B4-BE49-F238E27FC236}">
              <a16:creationId xmlns:a16="http://schemas.microsoft.com/office/drawing/2014/main" id="{00000000-0008-0000-0F00-000006010000}"/>
            </a:ext>
          </a:extLst>
        </xdr:cNvPr>
        <xdr:cNvSpPr txBox="1"/>
      </xdr:nvSpPr>
      <xdr:spPr>
        <a:xfrm>
          <a:off x="8515427" y="1028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6367</xdr:rowOff>
    </xdr:from>
    <xdr:ext cx="469744" cy="259045"/>
    <xdr:sp macro="" textlink="">
      <xdr:nvSpPr>
        <xdr:cNvPr id="263" name="n_3mainValue【体育館・プール】&#10;一人当たり面積">
          <a:extLst>
            <a:ext uri="{FF2B5EF4-FFF2-40B4-BE49-F238E27FC236}">
              <a16:creationId xmlns:a16="http://schemas.microsoft.com/office/drawing/2014/main" id="{00000000-0008-0000-0F00-000007010000}"/>
            </a:ext>
          </a:extLst>
        </xdr:cNvPr>
        <xdr:cNvSpPr txBox="1"/>
      </xdr:nvSpPr>
      <xdr:spPr>
        <a:xfrm>
          <a:off x="7626427" y="1029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13987</xdr:rowOff>
    </xdr:from>
    <xdr:ext cx="469744" cy="259045"/>
    <xdr:sp macro="" textlink="">
      <xdr:nvSpPr>
        <xdr:cNvPr id="264" name="n_4mainValue【体育館・プール】&#10;一人当たり面積">
          <a:extLst>
            <a:ext uri="{FF2B5EF4-FFF2-40B4-BE49-F238E27FC236}">
              <a16:creationId xmlns:a16="http://schemas.microsoft.com/office/drawing/2014/main" id="{00000000-0008-0000-0F00-000008010000}"/>
            </a:ext>
          </a:extLst>
        </xdr:cNvPr>
        <xdr:cNvSpPr txBox="1"/>
      </xdr:nvSpPr>
      <xdr:spPr>
        <a:xfrm>
          <a:off x="6737427" y="1030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00000000-0008-0000-0F00-00000F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00000000-0008-0000-0F00-000010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00000000-0008-0000-0F00-000011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00000000-0008-0000-0F00-000012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00000000-0008-0000-0F00-000013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a:extLst>
            <a:ext uri="{FF2B5EF4-FFF2-40B4-BE49-F238E27FC236}">
              <a16:creationId xmlns:a16="http://schemas.microsoft.com/office/drawing/2014/main" id="{00000000-0008-0000-0F00-000014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a:extLst>
            <a:ext uri="{FF2B5EF4-FFF2-40B4-BE49-F238E27FC236}">
              <a16:creationId xmlns:a16="http://schemas.microsoft.com/office/drawing/2014/main" id="{00000000-0008-0000-0F00-000015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a:extLst>
            <a:ext uri="{FF2B5EF4-FFF2-40B4-BE49-F238E27FC236}">
              <a16:creationId xmlns:a16="http://schemas.microsoft.com/office/drawing/2014/main" id="{00000000-0008-0000-0F00-000016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a:extLst>
            <a:ext uri="{FF2B5EF4-FFF2-40B4-BE49-F238E27FC236}">
              <a16:creationId xmlns:a16="http://schemas.microsoft.com/office/drawing/2014/main" id="{00000000-0008-0000-0F00-000017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a:extLst>
            <a:ext uri="{FF2B5EF4-FFF2-40B4-BE49-F238E27FC236}">
              <a16:creationId xmlns:a16="http://schemas.microsoft.com/office/drawing/2014/main" id="{00000000-0008-0000-0F00-000018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a:extLst>
            <a:ext uri="{FF2B5EF4-FFF2-40B4-BE49-F238E27FC236}">
              <a16:creationId xmlns:a16="http://schemas.microsoft.com/office/drawing/2014/main" id="{00000000-0008-0000-0F00-000019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a:extLst>
            <a:ext uri="{FF2B5EF4-FFF2-40B4-BE49-F238E27FC236}">
              <a16:creationId xmlns:a16="http://schemas.microsoft.com/office/drawing/2014/main" id="{00000000-0008-0000-0F00-00001A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a:extLst>
            <a:ext uri="{FF2B5EF4-FFF2-40B4-BE49-F238E27FC236}">
              <a16:creationId xmlns:a16="http://schemas.microsoft.com/office/drawing/2014/main" id="{00000000-0008-0000-0F00-00001B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a:extLst>
            <a:ext uri="{FF2B5EF4-FFF2-40B4-BE49-F238E27FC236}">
              <a16:creationId xmlns:a16="http://schemas.microsoft.com/office/drawing/2014/main" id="{00000000-0008-0000-0F00-00001C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a:extLst>
            <a:ext uri="{FF2B5EF4-FFF2-40B4-BE49-F238E27FC236}">
              <a16:creationId xmlns:a16="http://schemas.microsoft.com/office/drawing/2014/main" id="{00000000-0008-0000-0F00-00001D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00000000-0008-0000-0F00-00001E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a:extLst>
            <a:ext uri="{FF2B5EF4-FFF2-40B4-BE49-F238E27FC236}">
              <a16:creationId xmlns:a16="http://schemas.microsoft.com/office/drawing/2014/main" id="{00000000-0008-0000-0F00-00001F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a:extLst>
            <a:ext uri="{FF2B5EF4-FFF2-40B4-BE49-F238E27FC236}">
              <a16:creationId xmlns:a16="http://schemas.microsoft.com/office/drawing/2014/main" id="{00000000-0008-0000-0F00-000020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11430</xdr:rowOff>
    </xdr:from>
    <xdr:to>
      <xdr:col>24</xdr:col>
      <xdr:colOff>62865</xdr:colOff>
      <xdr:row>86</xdr:row>
      <xdr:rowOff>108586</xdr:rowOff>
    </xdr:to>
    <xdr:cxnSp macro="">
      <xdr:nvCxnSpPr>
        <xdr:cNvPr id="289" name="直線コネクタ 288">
          <a:extLst>
            <a:ext uri="{FF2B5EF4-FFF2-40B4-BE49-F238E27FC236}">
              <a16:creationId xmlns:a16="http://schemas.microsoft.com/office/drawing/2014/main" id="{00000000-0008-0000-0F00-000021010000}"/>
            </a:ext>
          </a:extLst>
        </xdr:cNvPr>
        <xdr:cNvCxnSpPr/>
      </xdr:nvCxnSpPr>
      <xdr:spPr>
        <a:xfrm flipV="1">
          <a:off x="4634865" y="13555980"/>
          <a:ext cx="0" cy="1297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112413</xdr:rowOff>
    </xdr:from>
    <xdr:ext cx="405111" cy="259045"/>
    <xdr:sp macro="" textlink="">
      <xdr:nvSpPr>
        <xdr:cNvPr id="290" name="【福祉施設】&#10;有形固定資産減価償却率最小値テキスト">
          <a:extLst>
            <a:ext uri="{FF2B5EF4-FFF2-40B4-BE49-F238E27FC236}">
              <a16:creationId xmlns:a16="http://schemas.microsoft.com/office/drawing/2014/main" id="{00000000-0008-0000-0F00-000022010000}"/>
            </a:ext>
          </a:extLst>
        </xdr:cNvPr>
        <xdr:cNvSpPr txBox="1"/>
      </xdr:nvSpPr>
      <xdr:spPr>
        <a:xfrm>
          <a:off x="467360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108586</xdr:rowOff>
    </xdr:from>
    <xdr:to>
      <xdr:col>24</xdr:col>
      <xdr:colOff>152400</xdr:colOff>
      <xdr:row>86</xdr:row>
      <xdr:rowOff>108586</xdr:rowOff>
    </xdr:to>
    <xdr:cxnSp macro="">
      <xdr:nvCxnSpPr>
        <xdr:cNvPr id="291" name="直線コネクタ 290">
          <a:extLst>
            <a:ext uri="{FF2B5EF4-FFF2-40B4-BE49-F238E27FC236}">
              <a16:creationId xmlns:a16="http://schemas.microsoft.com/office/drawing/2014/main" id="{00000000-0008-0000-0F00-000023010000}"/>
            </a:ext>
          </a:extLst>
        </xdr:cNvPr>
        <xdr:cNvCxnSpPr/>
      </xdr:nvCxnSpPr>
      <xdr:spPr>
        <a:xfrm>
          <a:off x="4546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129557</xdr:rowOff>
    </xdr:from>
    <xdr:ext cx="405111" cy="259045"/>
    <xdr:sp macro="" textlink="">
      <xdr:nvSpPr>
        <xdr:cNvPr id="292" name="【福祉施設】&#10;有形固定資産減価償却率最大値テキスト">
          <a:extLst>
            <a:ext uri="{FF2B5EF4-FFF2-40B4-BE49-F238E27FC236}">
              <a16:creationId xmlns:a16="http://schemas.microsoft.com/office/drawing/2014/main" id="{00000000-0008-0000-0F00-000024010000}"/>
            </a:ext>
          </a:extLst>
        </xdr:cNvPr>
        <xdr:cNvSpPr txBox="1"/>
      </xdr:nvSpPr>
      <xdr:spPr>
        <a:xfrm>
          <a:off x="4673600" y="13331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11430</xdr:rowOff>
    </xdr:from>
    <xdr:to>
      <xdr:col>24</xdr:col>
      <xdr:colOff>152400</xdr:colOff>
      <xdr:row>79</xdr:row>
      <xdr:rowOff>11430</xdr:rowOff>
    </xdr:to>
    <xdr:cxnSp macro="">
      <xdr:nvCxnSpPr>
        <xdr:cNvPr id="293" name="直線コネクタ 292">
          <a:extLst>
            <a:ext uri="{FF2B5EF4-FFF2-40B4-BE49-F238E27FC236}">
              <a16:creationId xmlns:a16="http://schemas.microsoft.com/office/drawing/2014/main" id="{00000000-0008-0000-0F00-000025010000}"/>
            </a:ext>
          </a:extLst>
        </xdr:cNvPr>
        <xdr:cNvCxnSpPr/>
      </xdr:nvCxnSpPr>
      <xdr:spPr>
        <a:xfrm>
          <a:off x="4546600" y="1355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13352</xdr:rowOff>
    </xdr:from>
    <xdr:ext cx="405111" cy="259045"/>
    <xdr:sp macro="" textlink="">
      <xdr:nvSpPr>
        <xdr:cNvPr id="294" name="【福祉施設】&#10;有形固定資産減価償却率平均値テキスト">
          <a:extLst>
            <a:ext uri="{FF2B5EF4-FFF2-40B4-BE49-F238E27FC236}">
              <a16:creationId xmlns:a16="http://schemas.microsoft.com/office/drawing/2014/main" id="{00000000-0008-0000-0F00-000026010000}"/>
            </a:ext>
          </a:extLst>
        </xdr:cNvPr>
        <xdr:cNvSpPr txBox="1"/>
      </xdr:nvSpPr>
      <xdr:spPr>
        <a:xfrm>
          <a:off x="4673600" y="140722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34925</xdr:rowOff>
    </xdr:from>
    <xdr:to>
      <xdr:col>24</xdr:col>
      <xdr:colOff>114300</xdr:colOff>
      <xdr:row>82</xdr:row>
      <xdr:rowOff>136525</xdr:rowOff>
    </xdr:to>
    <xdr:sp macro="" textlink="">
      <xdr:nvSpPr>
        <xdr:cNvPr id="295" name="フローチャート: 判断 294">
          <a:extLst>
            <a:ext uri="{FF2B5EF4-FFF2-40B4-BE49-F238E27FC236}">
              <a16:creationId xmlns:a16="http://schemas.microsoft.com/office/drawing/2014/main" id="{00000000-0008-0000-0F00-000027010000}"/>
            </a:ext>
          </a:extLst>
        </xdr:cNvPr>
        <xdr:cNvSpPr/>
      </xdr:nvSpPr>
      <xdr:spPr>
        <a:xfrm>
          <a:off x="45847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12064</xdr:rowOff>
    </xdr:from>
    <xdr:to>
      <xdr:col>20</xdr:col>
      <xdr:colOff>38100</xdr:colOff>
      <xdr:row>82</xdr:row>
      <xdr:rowOff>113664</xdr:rowOff>
    </xdr:to>
    <xdr:sp macro="" textlink="">
      <xdr:nvSpPr>
        <xdr:cNvPr id="296" name="フローチャート: 判断 295">
          <a:extLst>
            <a:ext uri="{FF2B5EF4-FFF2-40B4-BE49-F238E27FC236}">
              <a16:creationId xmlns:a16="http://schemas.microsoft.com/office/drawing/2014/main" id="{00000000-0008-0000-0F00-000028010000}"/>
            </a:ext>
          </a:extLst>
        </xdr:cNvPr>
        <xdr:cNvSpPr/>
      </xdr:nvSpPr>
      <xdr:spPr>
        <a:xfrm>
          <a:off x="3746500" y="1407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120650</xdr:rowOff>
    </xdr:from>
    <xdr:to>
      <xdr:col>15</xdr:col>
      <xdr:colOff>101600</xdr:colOff>
      <xdr:row>82</xdr:row>
      <xdr:rowOff>50800</xdr:rowOff>
    </xdr:to>
    <xdr:sp macro="" textlink="">
      <xdr:nvSpPr>
        <xdr:cNvPr id="297" name="フローチャート: 判断 296">
          <a:extLst>
            <a:ext uri="{FF2B5EF4-FFF2-40B4-BE49-F238E27FC236}">
              <a16:creationId xmlns:a16="http://schemas.microsoft.com/office/drawing/2014/main" id="{00000000-0008-0000-0F00-000029010000}"/>
            </a:ext>
          </a:extLst>
        </xdr:cNvPr>
        <xdr:cNvSpPr/>
      </xdr:nvSpPr>
      <xdr:spPr>
        <a:xfrm>
          <a:off x="2857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84455</xdr:rowOff>
    </xdr:from>
    <xdr:to>
      <xdr:col>10</xdr:col>
      <xdr:colOff>165100</xdr:colOff>
      <xdr:row>82</xdr:row>
      <xdr:rowOff>14605</xdr:rowOff>
    </xdr:to>
    <xdr:sp macro="" textlink="">
      <xdr:nvSpPr>
        <xdr:cNvPr id="298" name="フローチャート: 判断 297">
          <a:extLst>
            <a:ext uri="{FF2B5EF4-FFF2-40B4-BE49-F238E27FC236}">
              <a16:creationId xmlns:a16="http://schemas.microsoft.com/office/drawing/2014/main" id="{00000000-0008-0000-0F00-00002A010000}"/>
            </a:ext>
          </a:extLst>
        </xdr:cNvPr>
        <xdr:cNvSpPr/>
      </xdr:nvSpPr>
      <xdr:spPr>
        <a:xfrm>
          <a:off x="1968500" y="1397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44450</xdr:rowOff>
    </xdr:from>
    <xdr:to>
      <xdr:col>6</xdr:col>
      <xdr:colOff>38100</xdr:colOff>
      <xdr:row>81</xdr:row>
      <xdr:rowOff>146050</xdr:rowOff>
    </xdr:to>
    <xdr:sp macro="" textlink="">
      <xdr:nvSpPr>
        <xdr:cNvPr id="299" name="フローチャート: 判断 298">
          <a:extLst>
            <a:ext uri="{FF2B5EF4-FFF2-40B4-BE49-F238E27FC236}">
              <a16:creationId xmlns:a16="http://schemas.microsoft.com/office/drawing/2014/main" id="{00000000-0008-0000-0F00-00002B010000}"/>
            </a:ext>
          </a:extLst>
        </xdr:cNvPr>
        <xdr:cNvSpPr/>
      </xdr:nvSpPr>
      <xdr:spPr>
        <a:xfrm>
          <a:off x="1079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F00-00002C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F00-00002E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F00-00002F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F00-000030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13970</xdr:rowOff>
    </xdr:from>
    <xdr:to>
      <xdr:col>24</xdr:col>
      <xdr:colOff>114300</xdr:colOff>
      <xdr:row>82</xdr:row>
      <xdr:rowOff>115570</xdr:rowOff>
    </xdr:to>
    <xdr:sp macro="" textlink="">
      <xdr:nvSpPr>
        <xdr:cNvPr id="305" name="楕円 304">
          <a:extLst>
            <a:ext uri="{FF2B5EF4-FFF2-40B4-BE49-F238E27FC236}">
              <a16:creationId xmlns:a16="http://schemas.microsoft.com/office/drawing/2014/main" id="{00000000-0008-0000-0F00-000031010000}"/>
            </a:ext>
          </a:extLst>
        </xdr:cNvPr>
        <xdr:cNvSpPr/>
      </xdr:nvSpPr>
      <xdr:spPr>
        <a:xfrm>
          <a:off x="4584700" y="1407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36847</xdr:rowOff>
    </xdr:from>
    <xdr:ext cx="405111" cy="259045"/>
    <xdr:sp macro="" textlink="">
      <xdr:nvSpPr>
        <xdr:cNvPr id="306" name="【福祉施設】&#10;有形固定資産減価償却率該当値テキスト">
          <a:extLst>
            <a:ext uri="{FF2B5EF4-FFF2-40B4-BE49-F238E27FC236}">
              <a16:creationId xmlns:a16="http://schemas.microsoft.com/office/drawing/2014/main" id="{00000000-0008-0000-0F00-000032010000}"/>
            </a:ext>
          </a:extLst>
        </xdr:cNvPr>
        <xdr:cNvSpPr txBox="1"/>
      </xdr:nvSpPr>
      <xdr:spPr>
        <a:xfrm>
          <a:off x="4673600"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120650</xdr:rowOff>
    </xdr:from>
    <xdr:to>
      <xdr:col>20</xdr:col>
      <xdr:colOff>38100</xdr:colOff>
      <xdr:row>82</xdr:row>
      <xdr:rowOff>50800</xdr:rowOff>
    </xdr:to>
    <xdr:sp macro="" textlink="">
      <xdr:nvSpPr>
        <xdr:cNvPr id="307" name="楕円 306">
          <a:extLst>
            <a:ext uri="{FF2B5EF4-FFF2-40B4-BE49-F238E27FC236}">
              <a16:creationId xmlns:a16="http://schemas.microsoft.com/office/drawing/2014/main" id="{00000000-0008-0000-0F00-000033010000}"/>
            </a:ext>
          </a:extLst>
        </xdr:cNvPr>
        <xdr:cNvSpPr/>
      </xdr:nvSpPr>
      <xdr:spPr>
        <a:xfrm>
          <a:off x="3746500" y="140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0</xdr:rowOff>
    </xdr:from>
    <xdr:to>
      <xdr:col>24</xdr:col>
      <xdr:colOff>63500</xdr:colOff>
      <xdr:row>82</xdr:row>
      <xdr:rowOff>64770</xdr:rowOff>
    </xdr:to>
    <xdr:cxnSp macro="">
      <xdr:nvCxnSpPr>
        <xdr:cNvPr id="308" name="直線コネクタ 307">
          <a:extLst>
            <a:ext uri="{FF2B5EF4-FFF2-40B4-BE49-F238E27FC236}">
              <a16:creationId xmlns:a16="http://schemas.microsoft.com/office/drawing/2014/main" id="{00000000-0008-0000-0F00-000034010000}"/>
            </a:ext>
          </a:extLst>
        </xdr:cNvPr>
        <xdr:cNvCxnSpPr/>
      </xdr:nvCxnSpPr>
      <xdr:spPr>
        <a:xfrm>
          <a:off x="3797300" y="1405890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52070</xdr:rowOff>
    </xdr:from>
    <xdr:to>
      <xdr:col>15</xdr:col>
      <xdr:colOff>101600</xdr:colOff>
      <xdr:row>81</xdr:row>
      <xdr:rowOff>153670</xdr:rowOff>
    </xdr:to>
    <xdr:sp macro="" textlink="">
      <xdr:nvSpPr>
        <xdr:cNvPr id="309" name="楕円 308">
          <a:extLst>
            <a:ext uri="{FF2B5EF4-FFF2-40B4-BE49-F238E27FC236}">
              <a16:creationId xmlns:a16="http://schemas.microsoft.com/office/drawing/2014/main" id="{00000000-0008-0000-0F00-000035010000}"/>
            </a:ext>
          </a:extLst>
        </xdr:cNvPr>
        <xdr:cNvSpPr/>
      </xdr:nvSpPr>
      <xdr:spPr>
        <a:xfrm>
          <a:off x="2857500" y="1393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102870</xdr:rowOff>
    </xdr:from>
    <xdr:to>
      <xdr:col>19</xdr:col>
      <xdr:colOff>177800</xdr:colOff>
      <xdr:row>82</xdr:row>
      <xdr:rowOff>0</xdr:rowOff>
    </xdr:to>
    <xdr:cxnSp macro="">
      <xdr:nvCxnSpPr>
        <xdr:cNvPr id="310" name="直線コネクタ 309">
          <a:extLst>
            <a:ext uri="{FF2B5EF4-FFF2-40B4-BE49-F238E27FC236}">
              <a16:creationId xmlns:a16="http://schemas.microsoft.com/office/drawing/2014/main" id="{00000000-0008-0000-0F00-000036010000}"/>
            </a:ext>
          </a:extLst>
        </xdr:cNvPr>
        <xdr:cNvCxnSpPr/>
      </xdr:nvCxnSpPr>
      <xdr:spPr>
        <a:xfrm>
          <a:off x="2908300" y="139903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149225</xdr:rowOff>
    </xdr:from>
    <xdr:to>
      <xdr:col>10</xdr:col>
      <xdr:colOff>165100</xdr:colOff>
      <xdr:row>81</xdr:row>
      <xdr:rowOff>79375</xdr:rowOff>
    </xdr:to>
    <xdr:sp macro="" textlink="">
      <xdr:nvSpPr>
        <xdr:cNvPr id="311" name="楕円 310">
          <a:extLst>
            <a:ext uri="{FF2B5EF4-FFF2-40B4-BE49-F238E27FC236}">
              <a16:creationId xmlns:a16="http://schemas.microsoft.com/office/drawing/2014/main" id="{00000000-0008-0000-0F00-000037010000}"/>
            </a:ext>
          </a:extLst>
        </xdr:cNvPr>
        <xdr:cNvSpPr/>
      </xdr:nvSpPr>
      <xdr:spPr>
        <a:xfrm>
          <a:off x="1968500" y="1386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28575</xdr:rowOff>
    </xdr:from>
    <xdr:to>
      <xdr:col>15</xdr:col>
      <xdr:colOff>50800</xdr:colOff>
      <xdr:row>81</xdr:row>
      <xdr:rowOff>102870</xdr:rowOff>
    </xdr:to>
    <xdr:cxnSp macro="">
      <xdr:nvCxnSpPr>
        <xdr:cNvPr id="312" name="直線コネクタ 311">
          <a:extLst>
            <a:ext uri="{FF2B5EF4-FFF2-40B4-BE49-F238E27FC236}">
              <a16:creationId xmlns:a16="http://schemas.microsoft.com/office/drawing/2014/main" id="{00000000-0008-0000-0F00-000038010000}"/>
            </a:ext>
          </a:extLst>
        </xdr:cNvPr>
        <xdr:cNvCxnSpPr/>
      </xdr:nvCxnSpPr>
      <xdr:spPr>
        <a:xfrm>
          <a:off x="2019300" y="13916025"/>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73025</xdr:rowOff>
    </xdr:from>
    <xdr:to>
      <xdr:col>6</xdr:col>
      <xdr:colOff>38100</xdr:colOff>
      <xdr:row>81</xdr:row>
      <xdr:rowOff>3175</xdr:rowOff>
    </xdr:to>
    <xdr:sp macro="" textlink="">
      <xdr:nvSpPr>
        <xdr:cNvPr id="313" name="楕円 312">
          <a:extLst>
            <a:ext uri="{FF2B5EF4-FFF2-40B4-BE49-F238E27FC236}">
              <a16:creationId xmlns:a16="http://schemas.microsoft.com/office/drawing/2014/main" id="{00000000-0008-0000-0F00-000039010000}"/>
            </a:ext>
          </a:extLst>
        </xdr:cNvPr>
        <xdr:cNvSpPr/>
      </xdr:nvSpPr>
      <xdr:spPr>
        <a:xfrm>
          <a:off x="1079500" y="1378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123825</xdr:rowOff>
    </xdr:from>
    <xdr:to>
      <xdr:col>10</xdr:col>
      <xdr:colOff>114300</xdr:colOff>
      <xdr:row>81</xdr:row>
      <xdr:rowOff>28575</xdr:rowOff>
    </xdr:to>
    <xdr:cxnSp macro="">
      <xdr:nvCxnSpPr>
        <xdr:cNvPr id="314" name="直線コネクタ 313">
          <a:extLst>
            <a:ext uri="{FF2B5EF4-FFF2-40B4-BE49-F238E27FC236}">
              <a16:creationId xmlns:a16="http://schemas.microsoft.com/office/drawing/2014/main" id="{00000000-0008-0000-0F00-00003A010000}"/>
            </a:ext>
          </a:extLst>
        </xdr:cNvPr>
        <xdr:cNvCxnSpPr/>
      </xdr:nvCxnSpPr>
      <xdr:spPr>
        <a:xfrm>
          <a:off x="1130300" y="1383982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104791</xdr:rowOff>
    </xdr:from>
    <xdr:ext cx="405111" cy="259045"/>
    <xdr:sp macro="" textlink="">
      <xdr:nvSpPr>
        <xdr:cNvPr id="315" name="n_1aveValue【福祉施設】&#10;有形固定資産減価償却率">
          <a:extLst>
            <a:ext uri="{FF2B5EF4-FFF2-40B4-BE49-F238E27FC236}">
              <a16:creationId xmlns:a16="http://schemas.microsoft.com/office/drawing/2014/main" id="{00000000-0008-0000-0F00-00003B010000}"/>
            </a:ext>
          </a:extLst>
        </xdr:cNvPr>
        <xdr:cNvSpPr txBox="1"/>
      </xdr:nvSpPr>
      <xdr:spPr>
        <a:xfrm>
          <a:off x="3582044" y="14163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41927</xdr:rowOff>
    </xdr:from>
    <xdr:ext cx="405111" cy="259045"/>
    <xdr:sp macro="" textlink="">
      <xdr:nvSpPr>
        <xdr:cNvPr id="316" name="n_2aveValue【福祉施設】&#10;有形固定資産減価償却率">
          <a:extLst>
            <a:ext uri="{FF2B5EF4-FFF2-40B4-BE49-F238E27FC236}">
              <a16:creationId xmlns:a16="http://schemas.microsoft.com/office/drawing/2014/main" id="{00000000-0008-0000-0F00-00003C010000}"/>
            </a:ext>
          </a:extLst>
        </xdr:cNvPr>
        <xdr:cNvSpPr txBox="1"/>
      </xdr:nvSpPr>
      <xdr:spPr>
        <a:xfrm>
          <a:off x="2705744" y="1410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5732</xdr:rowOff>
    </xdr:from>
    <xdr:ext cx="405111" cy="259045"/>
    <xdr:sp macro="" textlink="">
      <xdr:nvSpPr>
        <xdr:cNvPr id="317" name="n_3aveValue【福祉施設】&#10;有形固定資産減価償却率">
          <a:extLst>
            <a:ext uri="{FF2B5EF4-FFF2-40B4-BE49-F238E27FC236}">
              <a16:creationId xmlns:a16="http://schemas.microsoft.com/office/drawing/2014/main" id="{00000000-0008-0000-0F00-00003D010000}"/>
            </a:ext>
          </a:extLst>
        </xdr:cNvPr>
        <xdr:cNvSpPr txBox="1"/>
      </xdr:nvSpPr>
      <xdr:spPr>
        <a:xfrm>
          <a:off x="1816744" y="1406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137177</xdr:rowOff>
    </xdr:from>
    <xdr:ext cx="405111" cy="259045"/>
    <xdr:sp macro="" textlink="">
      <xdr:nvSpPr>
        <xdr:cNvPr id="318" name="n_4aveValue【福祉施設】&#10;有形固定資産減価償却率">
          <a:extLst>
            <a:ext uri="{FF2B5EF4-FFF2-40B4-BE49-F238E27FC236}">
              <a16:creationId xmlns:a16="http://schemas.microsoft.com/office/drawing/2014/main" id="{00000000-0008-0000-0F00-00003E010000}"/>
            </a:ext>
          </a:extLst>
        </xdr:cNvPr>
        <xdr:cNvSpPr txBox="1"/>
      </xdr:nvSpPr>
      <xdr:spPr>
        <a:xfrm>
          <a:off x="927744" y="1402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67327</xdr:rowOff>
    </xdr:from>
    <xdr:ext cx="405111" cy="259045"/>
    <xdr:sp macro="" textlink="">
      <xdr:nvSpPr>
        <xdr:cNvPr id="319" name="n_1mainValue【福祉施設】&#10;有形固定資産減価償却率">
          <a:extLst>
            <a:ext uri="{FF2B5EF4-FFF2-40B4-BE49-F238E27FC236}">
              <a16:creationId xmlns:a16="http://schemas.microsoft.com/office/drawing/2014/main" id="{00000000-0008-0000-0F00-00003F010000}"/>
            </a:ext>
          </a:extLst>
        </xdr:cNvPr>
        <xdr:cNvSpPr txBox="1"/>
      </xdr:nvSpPr>
      <xdr:spPr>
        <a:xfrm>
          <a:off x="3582044" y="1378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170197</xdr:rowOff>
    </xdr:from>
    <xdr:ext cx="405111" cy="259045"/>
    <xdr:sp macro="" textlink="">
      <xdr:nvSpPr>
        <xdr:cNvPr id="320" name="n_2mainValue【福祉施設】&#10;有形固定資産減価償却率">
          <a:extLst>
            <a:ext uri="{FF2B5EF4-FFF2-40B4-BE49-F238E27FC236}">
              <a16:creationId xmlns:a16="http://schemas.microsoft.com/office/drawing/2014/main" id="{00000000-0008-0000-0F00-000040010000}"/>
            </a:ext>
          </a:extLst>
        </xdr:cNvPr>
        <xdr:cNvSpPr txBox="1"/>
      </xdr:nvSpPr>
      <xdr:spPr>
        <a:xfrm>
          <a:off x="27057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95902</xdr:rowOff>
    </xdr:from>
    <xdr:ext cx="405111" cy="259045"/>
    <xdr:sp macro="" textlink="">
      <xdr:nvSpPr>
        <xdr:cNvPr id="321" name="n_3mainValue【福祉施設】&#10;有形固定資産減価償却率">
          <a:extLst>
            <a:ext uri="{FF2B5EF4-FFF2-40B4-BE49-F238E27FC236}">
              <a16:creationId xmlns:a16="http://schemas.microsoft.com/office/drawing/2014/main" id="{00000000-0008-0000-0F00-000041010000}"/>
            </a:ext>
          </a:extLst>
        </xdr:cNvPr>
        <xdr:cNvSpPr txBox="1"/>
      </xdr:nvSpPr>
      <xdr:spPr>
        <a:xfrm>
          <a:off x="1816744" y="1364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19702</xdr:rowOff>
    </xdr:from>
    <xdr:ext cx="405111" cy="259045"/>
    <xdr:sp macro="" textlink="">
      <xdr:nvSpPr>
        <xdr:cNvPr id="322" name="n_4mainValue【福祉施設】&#10;有形固定資産減価償却率">
          <a:extLst>
            <a:ext uri="{FF2B5EF4-FFF2-40B4-BE49-F238E27FC236}">
              <a16:creationId xmlns:a16="http://schemas.microsoft.com/office/drawing/2014/main" id="{00000000-0008-0000-0F00-000042010000}"/>
            </a:ext>
          </a:extLst>
        </xdr:cNvPr>
        <xdr:cNvSpPr txBox="1"/>
      </xdr:nvSpPr>
      <xdr:spPr>
        <a:xfrm>
          <a:off x="927744" y="1356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00000000-0008-0000-0F00-000043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00000000-0008-0000-0F00-000044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00000000-0008-0000-0F00-000048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00000000-0008-0000-0F00-000049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00000000-0008-0000-0F00-00004A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00000000-0008-0000-0F00-00004B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00000000-0008-0000-0F00-00004C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00000000-0008-0000-0F00-00004D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a16="http://schemas.microsoft.com/office/drawing/2014/main" id="{00000000-0008-0000-0F00-00004E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00000000-0008-0000-0F00-00004F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a16="http://schemas.microsoft.com/office/drawing/2014/main" id="{00000000-0008-0000-0F00-000050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00000000-0008-0000-0F00-000051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a16="http://schemas.microsoft.com/office/drawing/2014/main" id="{00000000-0008-0000-0F00-000052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00000000-0008-0000-0F00-000053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a16="http://schemas.microsoft.com/office/drawing/2014/main" id="{00000000-0008-0000-0F00-000054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00000000-0008-0000-0F00-000055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00000000-0008-0000-0F00-000056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a:extLst>
            <a:ext uri="{FF2B5EF4-FFF2-40B4-BE49-F238E27FC236}">
              <a16:creationId xmlns:a16="http://schemas.microsoft.com/office/drawing/2014/main" id="{00000000-0008-0000-0F00-000057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76963</xdr:rowOff>
    </xdr:from>
    <xdr:to>
      <xdr:col>54</xdr:col>
      <xdr:colOff>189865</xdr:colOff>
      <xdr:row>86</xdr:row>
      <xdr:rowOff>24385</xdr:rowOff>
    </xdr:to>
    <xdr:cxnSp macro="">
      <xdr:nvCxnSpPr>
        <xdr:cNvPr id="344" name="直線コネクタ 343">
          <a:extLst>
            <a:ext uri="{FF2B5EF4-FFF2-40B4-BE49-F238E27FC236}">
              <a16:creationId xmlns:a16="http://schemas.microsoft.com/office/drawing/2014/main" id="{00000000-0008-0000-0F00-000058010000}"/>
            </a:ext>
          </a:extLst>
        </xdr:cNvPr>
        <xdr:cNvCxnSpPr/>
      </xdr:nvCxnSpPr>
      <xdr:spPr>
        <a:xfrm flipV="1">
          <a:off x="10476865" y="13278613"/>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28212</xdr:rowOff>
    </xdr:from>
    <xdr:ext cx="469744" cy="259045"/>
    <xdr:sp macro="" textlink="">
      <xdr:nvSpPr>
        <xdr:cNvPr id="345" name="【福祉施設】&#10;一人当たり面積最小値テキスト">
          <a:extLst>
            <a:ext uri="{FF2B5EF4-FFF2-40B4-BE49-F238E27FC236}">
              <a16:creationId xmlns:a16="http://schemas.microsoft.com/office/drawing/2014/main" id="{00000000-0008-0000-0F00-000059010000}"/>
            </a:ext>
          </a:extLst>
        </xdr:cNvPr>
        <xdr:cNvSpPr txBox="1"/>
      </xdr:nvSpPr>
      <xdr:spPr>
        <a:xfrm>
          <a:off x="10515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24385</xdr:rowOff>
    </xdr:from>
    <xdr:to>
      <xdr:col>55</xdr:col>
      <xdr:colOff>88900</xdr:colOff>
      <xdr:row>86</xdr:row>
      <xdr:rowOff>24385</xdr:rowOff>
    </xdr:to>
    <xdr:cxnSp macro="">
      <xdr:nvCxnSpPr>
        <xdr:cNvPr id="346" name="直線コネクタ 345">
          <a:extLst>
            <a:ext uri="{FF2B5EF4-FFF2-40B4-BE49-F238E27FC236}">
              <a16:creationId xmlns:a16="http://schemas.microsoft.com/office/drawing/2014/main" id="{00000000-0008-0000-0F00-00005A010000}"/>
            </a:ext>
          </a:extLst>
        </xdr:cNvPr>
        <xdr:cNvCxnSpPr/>
      </xdr:nvCxnSpPr>
      <xdr:spPr>
        <a:xfrm>
          <a:off x="10388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23640</xdr:rowOff>
    </xdr:from>
    <xdr:ext cx="469744" cy="259045"/>
    <xdr:sp macro="" textlink="">
      <xdr:nvSpPr>
        <xdr:cNvPr id="347" name="【福祉施設】&#10;一人当たり面積最大値テキスト">
          <a:extLst>
            <a:ext uri="{FF2B5EF4-FFF2-40B4-BE49-F238E27FC236}">
              <a16:creationId xmlns:a16="http://schemas.microsoft.com/office/drawing/2014/main" id="{00000000-0008-0000-0F00-00005B010000}"/>
            </a:ext>
          </a:extLst>
        </xdr:cNvPr>
        <xdr:cNvSpPr txBox="1"/>
      </xdr:nvSpPr>
      <xdr:spPr>
        <a:xfrm>
          <a:off x="10515600" y="1305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76963</xdr:rowOff>
    </xdr:from>
    <xdr:to>
      <xdr:col>55</xdr:col>
      <xdr:colOff>88900</xdr:colOff>
      <xdr:row>77</xdr:row>
      <xdr:rowOff>76963</xdr:rowOff>
    </xdr:to>
    <xdr:cxnSp macro="">
      <xdr:nvCxnSpPr>
        <xdr:cNvPr id="348" name="直線コネクタ 347">
          <a:extLst>
            <a:ext uri="{FF2B5EF4-FFF2-40B4-BE49-F238E27FC236}">
              <a16:creationId xmlns:a16="http://schemas.microsoft.com/office/drawing/2014/main" id="{00000000-0008-0000-0F00-00005C010000}"/>
            </a:ext>
          </a:extLst>
        </xdr:cNvPr>
        <xdr:cNvCxnSpPr/>
      </xdr:nvCxnSpPr>
      <xdr:spPr>
        <a:xfrm>
          <a:off x="10388600" y="1327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109745</xdr:rowOff>
    </xdr:from>
    <xdr:ext cx="469744" cy="259045"/>
    <xdr:sp macro="" textlink="">
      <xdr:nvSpPr>
        <xdr:cNvPr id="349" name="【福祉施設】&#10;一人当たり面積平均値テキスト">
          <a:extLst>
            <a:ext uri="{FF2B5EF4-FFF2-40B4-BE49-F238E27FC236}">
              <a16:creationId xmlns:a16="http://schemas.microsoft.com/office/drawing/2014/main" id="{00000000-0008-0000-0F00-00005D010000}"/>
            </a:ext>
          </a:extLst>
        </xdr:cNvPr>
        <xdr:cNvSpPr txBox="1"/>
      </xdr:nvSpPr>
      <xdr:spPr>
        <a:xfrm>
          <a:off x="10515600" y="143400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131318</xdr:rowOff>
    </xdr:from>
    <xdr:to>
      <xdr:col>55</xdr:col>
      <xdr:colOff>50800</xdr:colOff>
      <xdr:row>84</xdr:row>
      <xdr:rowOff>61468</xdr:rowOff>
    </xdr:to>
    <xdr:sp macro="" textlink="">
      <xdr:nvSpPr>
        <xdr:cNvPr id="350" name="フローチャート: 判断 349">
          <a:extLst>
            <a:ext uri="{FF2B5EF4-FFF2-40B4-BE49-F238E27FC236}">
              <a16:creationId xmlns:a16="http://schemas.microsoft.com/office/drawing/2014/main" id="{00000000-0008-0000-0F00-00005E010000}"/>
            </a:ext>
          </a:extLst>
        </xdr:cNvPr>
        <xdr:cNvSpPr/>
      </xdr:nvSpPr>
      <xdr:spPr>
        <a:xfrm>
          <a:off x="10426700" y="1436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145035</xdr:rowOff>
    </xdr:from>
    <xdr:to>
      <xdr:col>50</xdr:col>
      <xdr:colOff>165100</xdr:colOff>
      <xdr:row>84</xdr:row>
      <xdr:rowOff>75185</xdr:rowOff>
    </xdr:to>
    <xdr:sp macro="" textlink="">
      <xdr:nvSpPr>
        <xdr:cNvPr id="351" name="フローチャート: 判断 350">
          <a:extLst>
            <a:ext uri="{FF2B5EF4-FFF2-40B4-BE49-F238E27FC236}">
              <a16:creationId xmlns:a16="http://schemas.microsoft.com/office/drawing/2014/main" id="{00000000-0008-0000-0F00-00005F010000}"/>
            </a:ext>
          </a:extLst>
        </xdr:cNvPr>
        <xdr:cNvSpPr/>
      </xdr:nvSpPr>
      <xdr:spPr>
        <a:xfrm>
          <a:off x="95885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99313</xdr:rowOff>
    </xdr:from>
    <xdr:to>
      <xdr:col>46</xdr:col>
      <xdr:colOff>38100</xdr:colOff>
      <xdr:row>84</xdr:row>
      <xdr:rowOff>29463</xdr:rowOff>
    </xdr:to>
    <xdr:sp macro="" textlink="">
      <xdr:nvSpPr>
        <xdr:cNvPr id="352" name="フローチャート: 判断 351">
          <a:extLst>
            <a:ext uri="{FF2B5EF4-FFF2-40B4-BE49-F238E27FC236}">
              <a16:creationId xmlns:a16="http://schemas.microsoft.com/office/drawing/2014/main" id="{00000000-0008-0000-0F00-000060010000}"/>
            </a:ext>
          </a:extLst>
        </xdr:cNvPr>
        <xdr:cNvSpPr/>
      </xdr:nvSpPr>
      <xdr:spPr>
        <a:xfrm>
          <a:off x="8699500" y="1432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113030</xdr:rowOff>
    </xdr:from>
    <xdr:to>
      <xdr:col>41</xdr:col>
      <xdr:colOff>101600</xdr:colOff>
      <xdr:row>84</xdr:row>
      <xdr:rowOff>43180</xdr:rowOff>
    </xdr:to>
    <xdr:sp macro="" textlink="">
      <xdr:nvSpPr>
        <xdr:cNvPr id="353" name="フローチャート: 判断 352">
          <a:extLst>
            <a:ext uri="{FF2B5EF4-FFF2-40B4-BE49-F238E27FC236}">
              <a16:creationId xmlns:a16="http://schemas.microsoft.com/office/drawing/2014/main" id="{00000000-0008-0000-0F00-000061010000}"/>
            </a:ext>
          </a:extLst>
        </xdr:cNvPr>
        <xdr:cNvSpPr/>
      </xdr:nvSpPr>
      <xdr:spPr>
        <a:xfrm>
          <a:off x="78105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117602</xdr:rowOff>
    </xdr:from>
    <xdr:to>
      <xdr:col>36</xdr:col>
      <xdr:colOff>165100</xdr:colOff>
      <xdr:row>84</xdr:row>
      <xdr:rowOff>47752</xdr:rowOff>
    </xdr:to>
    <xdr:sp macro="" textlink="">
      <xdr:nvSpPr>
        <xdr:cNvPr id="354" name="フローチャート: 判断 353">
          <a:extLst>
            <a:ext uri="{FF2B5EF4-FFF2-40B4-BE49-F238E27FC236}">
              <a16:creationId xmlns:a16="http://schemas.microsoft.com/office/drawing/2014/main" id="{00000000-0008-0000-0F00-000062010000}"/>
            </a:ext>
          </a:extLst>
        </xdr:cNvPr>
        <xdr:cNvSpPr/>
      </xdr:nvSpPr>
      <xdr:spPr>
        <a:xfrm>
          <a:off x="6921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F00-000063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F00-000064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F00-000065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F00-000066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F00-000067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113030</xdr:rowOff>
    </xdr:from>
    <xdr:to>
      <xdr:col>55</xdr:col>
      <xdr:colOff>50800</xdr:colOff>
      <xdr:row>84</xdr:row>
      <xdr:rowOff>43180</xdr:rowOff>
    </xdr:to>
    <xdr:sp macro="" textlink="">
      <xdr:nvSpPr>
        <xdr:cNvPr id="360" name="楕円 359">
          <a:extLst>
            <a:ext uri="{FF2B5EF4-FFF2-40B4-BE49-F238E27FC236}">
              <a16:creationId xmlns:a16="http://schemas.microsoft.com/office/drawing/2014/main" id="{00000000-0008-0000-0F00-000068010000}"/>
            </a:ext>
          </a:extLst>
        </xdr:cNvPr>
        <xdr:cNvSpPr/>
      </xdr:nvSpPr>
      <xdr:spPr>
        <a:xfrm>
          <a:off x="104267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135907</xdr:rowOff>
    </xdr:from>
    <xdr:ext cx="469744" cy="259045"/>
    <xdr:sp macro="" textlink="">
      <xdr:nvSpPr>
        <xdr:cNvPr id="361" name="【福祉施設】&#10;一人当たり面積該当値テキスト">
          <a:extLst>
            <a:ext uri="{FF2B5EF4-FFF2-40B4-BE49-F238E27FC236}">
              <a16:creationId xmlns:a16="http://schemas.microsoft.com/office/drawing/2014/main" id="{00000000-0008-0000-0F00-000069010000}"/>
            </a:ext>
          </a:extLst>
        </xdr:cNvPr>
        <xdr:cNvSpPr txBox="1"/>
      </xdr:nvSpPr>
      <xdr:spPr>
        <a:xfrm>
          <a:off x="10515600" y="1419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117602</xdr:rowOff>
    </xdr:from>
    <xdr:to>
      <xdr:col>50</xdr:col>
      <xdr:colOff>165100</xdr:colOff>
      <xdr:row>84</xdr:row>
      <xdr:rowOff>47752</xdr:rowOff>
    </xdr:to>
    <xdr:sp macro="" textlink="">
      <xdr:nvSpPr>
        <xdr:cNvPr id="362" name="楕円 361">
          <a:extLst>
            <a:ext uri="{FF2B5EF4-FFF2-40B4-BE49-F238E27FC236}">
              <a16:creationId xmlns:a16="http://schemas.microsoft.com/office/drawing/2014/main" id="{00000000-0008-0000-0F00-00006A010000}"/>
            </a:ext>
          </a:extLst>
        </xdr:cNvPr>
        <xdr:cNvSpPr/>
      </xdr:nvSpPr>
      <xdr:spPr>
        <a:xfrm>
          <a:off x="9588500" y="1434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163830</xdr:rowOff>
    </xdr:from>
    <xdr:to>
      <xdr:col>55</xdr:col>
      <xdr:colOff>0</xdr:colOff>
      <xdr:row>83</xdr:row>
      <xdr:rowOff>168402</xdr:rowOff>
    </xdr:to>
    <xdr:cxnSp macro="">
      <xdr:nvCxnSpPr>
        <xdr:cNvPr id="363" name="直線コネクタ 362">
          <a:extLst>
            <a:ext uri="{FF2B5EF4-FFF2-40B4-BE49-F238E27FC236}">
              <a16:creationId xmlns:a16="http://schemas.microsoft.com/office/drawing/2014/main" id="{00000000-0008-0000-0F00-00006B010000}"/>
            </a:ext>
          </a:extLst>
        </xdr:cNvPr>
        <xdr:cNvCxnSpPr/>
      </xdr:nvCxnSpPr>
      <xdr:spPr>
        <a:xfrm flipV="1">
          <a:off x="9639300" y="1439418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122174</xdr:rowOff>
    </xdr:from>
    <xdr:to>
      <xdr:col>46</xdr:col>
      <xdr:colOff>38100</xdr:colOff>
      <xdr:row>84</xdr:row>
      <xdr:rowOff>52324</xdr:rowOff>
    </xdr:to>
    <xdr:sp macro="" textlink="">
      <xdr:nvSpPr>
        <xdr:cNvPr id="364" name="楕円 363">
          <a:extLst>
            <a:ext uri="{FF2B5EF4-FFF2-40B4-BE49-F238E27FC236}">
              <a16:creationId xmlns:a16="http://schemas.microsoft.com/office/drawing/2014/main" id="{00000000-0008-0000-0F00-00006C010000}"/>
            </a:ext>
          </a:extLst>
        </xdr:cNvPr>
        <xdr:cNvSpPr/>
      </xdr:nvSpPr>
      <xdr:spPr>
        <a:xfrm>
          <a:off x="8699500" y="1435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168402</xdr:rowOff>
    </xdr:from>
    <xdr:to>
      <xdr:col>50</xdr:col>
      <xdr:colOff>114300</xdr:colOff>
      <xdr:row>84</xdr:row>
      <xdr:rowOff>1524</xdr:rowOff>
    </xdr:to>
    <xdr:cxnSp macro="">
      <xdr:nvCxnSpPr>
        <xdr:cNvPr id="365" name="直線コネクタ 364">
          <a:extLst>
            <a:ext uri="{FF2B5EF4-FFF2-40B4-BE49-F238E27FC236}">
              <a16:creationId xmlns:a16="http://schemas.microsoft.com/office/drawing/2014/main" id="{00000000-0008-0000-0F00-00006D010000}"/>
            </a:ext>
          </a:extLst>
        </xdr:cNvPr>
        <xdr:cNvCxnSpPr/>
      </xdr:nvCxnSpPr>
      <xdr:spPr>
        <a:xfrm flipV="1">
          <a:off x="8750300" y="143987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122174</xdr:rowOff>
    </xdr:from>
    <xdr:to>
      <xdr:col>41</xdr:col>
      <xdr:colOff>101600</xdr:colOff>
      <xdr:row>84</xdr:row>
      <xdr:rowOff>52324</xdr:rowOff>
    </xdr:to>
    <xdr:sp macro="" textlink="">
      <xdr:nvSpPr>
        <xdr:cNvPr id="366" name="楕円 365">
          <a:extLst>
            <a:ext uri="{FF2B5EF4-FFF2-40B4-BE49-F238E27FC236}">
              <a16:creationId xmlns:a16="http://schemas.microsoft.com/office/drawing/2014/main" id="{00000000-0008-0000-0F00-00006E010000}"/>
            </a:ext>
          </a:extLst>
        </xdr:cNvPr>
        <xdr:cNvSpPr/>
      </xdr:nvSpPr>
      <xdr:spPr>
        <a:xfrm>
          <a:off x="7810500" y="1435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1524</xdr:rowOff>
    </xdr:from>
    <xdr:to>
      <xdr:col>45</xdr:col>
      <xdr:colOff>177800</xdr:colOff>
      <xdr:row>84</xdr:row>
      <xdr:rowOff>1524</xdr:rowOff>
    </xdr:to>
    <xdr:cxnSp macro="">
      <xdr:nvCxnSpPr>
        <xdr:cNvPr id="367" name="直線コネクタ 366">
          <a:extLst>
            <a:ext uri="{FF2B5EF4-FFF2-40B4-BE49-F238E27FC236}">
              <a16:creationId xmlns:a16="http://schemas.microsoft.com/office/drawing/2014/main" id="{00000000-0008-0000-0F00-00006F010000}"/>
            </a:ext>
          </a:extLst>
        </xdr:cNvPr>
        <xdr:cNvCxnSpPr/>
      </xdr:nvCxnSpPr>
      <xdr:spPr>
        <a:xfrm>
          <a:off x="7861300" y="144033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131318</xdr:rowOff>
    </xdr:from>
    <xdr:to>
      <xdr:col>36</xdr:col>
      <xdr:colOff>165100</xdr:colOff>
      <xdr:row>84</xdr:row>
      <xdr:rowOff>61468</xdr:rowOff>
    </xdr:to>
    <xdr:sp macro="" textlink="">
      <xdr:nvSpPr>
        <xdr:cNvPr id="368" name="楕円 367">
          <a:extLst>
            <a:ext uri="{FF2B5EF4-FFF2-40B4-BE49-F238E27FC236}">
              <a16:creationId xmlns:a16="http://schemas.microsoft.com/office/drawing/2014/main" id="{00000000-0008-0000-0F00-000070010000}"/>
            </a:ext>
          </a:extLst>
        </xdr:cNvPr>
        <xdr:cNvSpPr/>
      </xdr:nvSpPr>
      <xdr:spPr>
        <a:xfrm>
          <a:off x="6921500" y="1436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1524</xdr:rowOff>
    </xdr:from>
    <xdr:to>
      <xdr:col>41</xdr:col>
      <xdr:colOff>50800</xdr:colOff>
      <xdr:row>84</xdr:row>
      <xdr:rowOff>10668</xdr:rowOff>
    </xdr:to>
    <xdr:cxnSp macro="">
      <xdr:nvCxnSpPr>
        <xdr:cNvPr id="369" name="直線コネクタ 368">
          <a:extLst>
            <a:ext uri="{FF2B5EF4-FFF2-40B4-BE49-F238E27FC236}">
              <a16:creationId xmlns:a16="http://schemas.microsoft.com/office/drawing/2014/main" id="{00000000-0008-0000-0F00-000071010000}"/>
            </a:ext>
          </a:extLst>
        </xdr:cNvPr>
        <xdr:cNvCxnSpPr/>
      </xdr:nvCxnSpPr>
      <xdr:spPr>
        <a:xfrm flipV="1">
          <a:off x="6972300" y="144033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66312</xdr:rowOff>
    </xdr:from>
    <xdr:ext cx="469744" cy="259045"/>
    <xdr:sp macro="" textlink="">
      <xdr:nvSpPr>
        <xdr:cNvPr id="370" name="n_1aveValue【福祉施設】&#10;一人当たり面積">
          <a:extLst>
            <a:ext uri="{FF2B5EF4-FFF2-40B4-BE49-F238E27FC236}">
              <a16:creationId xmlns:a16="http://schemas.microsoft.com/office/drawing/2014/main" id="{00000000-0008-0000-0F00-000072010000}"/>
            </a:ext>
          </a:extLst>
        </xdr:cNvPr>
        <xdr:cNvSpPr txBox="1"/>
      </xdr:nvSpPr>
      <xdr:spPr>
        <a:xfrm>
          <a:off x="9391727" y="1446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45990</xdr:rowOff>
    </xdr:from>
    <xdr:ext cx="469744" cy="259045"/>
    <xdr:sp macro="" textlink="">
      <xdr:nvSpPr>
        <xdr:cNvPr id="371" name="n_2aveValue【福祉施設】&#10;一人当たり面積">
          <a:extLst>
            <a:ext uri="{FF2B5EF4-FFF2-40B4-BE49-F238E27FC236}">
              <a16:creationId xmlns:a16="http://schemas.microsoft.com/office/drawing/2014/main" id="{00000000-0008-0000-0F00-000073010000}"/>
            </a:ext>
          </a:extLst>
        </xdr:cNvPr>
        <xdr:cNvSpPr txBox="1"/>
      </xdr:nvSpPr>
      <xdr:spPr>
        <a:xfrm>
          <a:off x="8515427" y="1410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59707</xdr:rowOff>
    </xdr:from>
    <xdr:ext cx="469744" cy="259045"/>
    <xdr:sp macro="" textlink="">
      <xdr:nvSpPr>
        <xdr:cNvPr id="372" name="n_3aveValue【福祉施設】&#10;一人当たり面積">
          <a:extLst>
            <a:ext uri="{FF2B5EF4-FFF2-40B4-BE49-F238E27FC236}">
              <a16:creationId xmlns:a16="http://schemas.microsoft.com/office/drawing/2014/main" id="{00000000-0008-0000-0F00-000074010000}"/>
            </a:ext>
          </a:extLst>
        </xdr:cNvPr>
        <xdr:cNvSpPr txBox="1"/>
      </xdr:nvSpPr>
      <xdr:spPr>
        <a:xfrm>
          <a:off x="7626427" y="1411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64279</xdr:rowOff>
    </xdr:from>
    <xdr:ext cx="469744" cy="259045"/>
    <xdr:sp macro="" textlink="">
      <xdr:nvSpPr>
        <xdr:cNvPr id="373" name="n_4aveValue【福祉施設】&#10;一人当たり面積">
          <a:extLst>
            <a:ext uri="{FF2B5EF4-FFF2-40B4-BE49-F238E27FC236}">
              <a16:creationId xmlns:a16="http://schemas.microsoft.com/office/drawing/2014/main" id="{00000000-0008-0000-0F00-000075010000}"/>
            </a:ext>
          </a:extLst>
        </xdr:cNvPr>
        <xdr:cNvSpPr txBox="1"/>
      </xdr:nvSpPr>
      <xdr:spPr>
        <a:xfrm>
          <a:off x="6737427" y="1412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64279</xdr:rowOff>
    </xdr:from>
    <xdr:ext cx="469744" cy="259045"/>
    <xdr:sp macro="" textlink="">
      <xdr:nvSpPr>
        <xdr:cNvPr id="374" name="n_1mainValue【福祉施設】&#10;一人当たり面積">
          <a:extLst>
            <a:ext uri="{FF2B5EF4-FFF2-40B4-BE49-F238E27FC236}">
              <a16:creationId xmlns:a16="http://schemas.microsoft.com/office/drawing/2014/main" id="{00000000-0008-0000-0F00-000076010000}"/>
            </a:ext>
          </a:extLst>
        </xdr:cNvPr>
        <xdr:cNvSpPr txBox="1"/>
      </xdr:nvSpPr>
      <xdr:spPr>
        <a:xfrm>
          <a:off x="9391727" y="1412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43451</xdr:rowOff>
    </xdr:from>
    <xdr:ext cx="469744" cy="259045"/>
    <xdr:sp macro="" textlink="">
      <xdr:nvSpPr>
        <xdr:cNvPr id="375" name="n_2mainValue【福祉施設】&#10;一人当たり面積">
          <a:extLst>
            <a:ext uri="{FF2B5EF4-FFF2-40B4-BE49-F238E27FC236}">
              <a16:creationId xmlns:a16="http://schemas.microsoft.com/office/drawing/2014/main" id="{00000000-0008-0000-0F00-000077010000}"/>
            </a:ext>
          </a:extLst>
        </xdr:cNvPr>
        <xdr:cNvSpPr txBox="1"/>
      </xdr:nvSpPr>
      <xdr:spPr>
        <a:xfrm>
          <a:off x="8515427" y="1444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43451</xdr:rowOff>
    </xdr:from>
    <xdr:ext cx="469744" cy="259045"/>
    <xdr:sp macro="" textlink="">
      <xdr:nvSpPr>
        <xdr:cNvPr id="376" name="n_3mainValue【福祉施設】&#10;一人当たり面積">
          <a:extLst>
            <a:ext uri="{FF2B5EF4-FFF2-40B4-BE49-F238E27FC236}">
              <a16:creationId xmlns:a16="http://schemas.microsoft.com/office/drawing/2014/main" id="{00000000-0008-0000-0F00-000078010000}"/>
            </a:ext>
          </a:extLst>
        </xdr:cNvPr>
        <xdr:cNvSpPr txBox="1"/>
      </xdr:nvSpPr>
      <xdr:spPr>
        <a:xfrm>
          <a:off x="7626427" y="1444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52595</xdr:rowOff>
    </xdr:from>
    <xdr:ext cx="469744" cy="259045"/>
    <xdr:sp macro="" textlink="">
      <xdr:nvSpPr>
        <xdr:cNvPr id="377" name="n_4mainValue【福祉施設】&#10;一人当たり面積">
          <a:extLst>
            <a:ext uri="{FF2B5EF4-FFF2-40B4-BE49-F238E27FC236}">
              <a16:creationId xmlns:a16="http://schemas.microsoft.com/office/drawing/2014/main" id="{00000000-0008-0000-0F00-000079010000}"/>
            </a:ext>
          </a:extLst>
        </xdr:cNvPr>
        <xdr:cNvSpPr txBox="1"/>
      </xdr:nvSpPr>
      <xdr:spPr>
        <a:xfrm>
          <a:off x="6737427" y="1445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00000000-0008-0000-0F00-00007A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00000000-0008-0000-0F00-00007B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00000000-0008-0000-0F00-00007C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00000000-0008-0000-0F00-00007E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00000000-0008-0000-0F00-00007F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00000000-0008-0000-0F00-000080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00000000-0008-0000-0F00-000081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a:extLst>
            <a:ext uri="{FF2B5EF4-FFF2-40B4-BE49-F238E27FC236}">
              <a16:creationId xmlns:a16="http://schemas.microsoft.com/office/drawing/2014/main" id="{00000000-0008-0000-0F00-000082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a:extLst>
            <a:ext uri="{FF2B5EF4-FFF2-40B4-BE49-F238E27FC236}">
              <a16:creationId xmlns:a16="http://schemas.microsoft.com/office/drawing/2014/main" id="{00000000-0008-0000-0F00-000083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a:extLst>
            <a:ext uri="{FF2B5EF4-FFF2-40B4-BE49-F238E27FC236}">
              <a16:creationId xmlns:a16="http://schemas.microsoft.com/office/drawing/2014/main" id="{00000000-0008-0000-0F00-000084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9" name="直線コネクタ 388">
          <a:extLst>
            <a:ext uri="{FF2B5EF4-FFF2-40B4-BE49-F238E27FC236}">
              <a16:creationId xmlns:a16="http://schemas.microsoft.com/office/drawing/2014/main" id="{00000000-0008-0000-0F00-000085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0" name="テキスト ボックス 389">
          <a:extLst>
            <a:ext uri="{FF2B5EF4-FFF2-40B4-BE49-F238E27FC236}">
              <a16:creationId xmlns:a16="http://schemas.microsoft.com/office/drawing/2014/main" id="{00000000-0008-0000-0F00-000086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1" name="直線コネクタ 390">
          <a:extLst>
            <a:ext uri="{FF2B5EF4-FFF2-40B4-BE49-F238E27FC236}">
              <a16:creationId xmlns:a16="http://schemas.microsoft.com/office/drawing/2014/main" id="{00000000-0008-0000-0F00-000087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2" name="テキスト ボックス 391">
          <a:extLst>
            <a:ext uri="{FF2B5EF4-FFF2-40B4-BE49-F238E27FC236}">
              <a16:creationId xmlns:a16="http://schemas.microsoft.com/office/drawing/2014/main" id="{00000000-0008-0000-0F00-000088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3" name="直線コネクタ 392">
          <a:extLst>
            <a:ext uri="{FF2B5EF4-FFF2-40B4-BE49-F238E27FC236}">
              <a16:creationId xmlns:a16="http://schemas.microsoft.com/office/drawing/2014/main" id="{00000000-0008-0000-0F00-000089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4" name="テキスト ボックス 393">
          <a:extLst>
            <a:ext uri="{FF2B5EF4-FFF2-40B4-BE49-F238E27FC236}">
              <a16:creationId xmlns:a16="http://schemas.microsoft.com/office/drawing/2014/main" id="{00000000-0008-0000-0F00-00008A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5" name="直線コネクタ 394">
          <a:extLst>
            <a:ext uri="{FF2B5EF4-FFF2-40B4-BE49-F238E27FC236}">
              <a16:creationId xmlns:a16="http://schemas.microsoft.com/office/drawing/2014/main" id="{00000000-0008-0000-0F00-00008B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6" name="テキスト ボックス 395">
          <a:extLst>
            <a:ext uri="{FF2B5EF4-FFF2-40B4-BE49-F238E27FC236}">
              <a16:creationId xmlns:a16="http://schemas.microsoft.com/office/drawing/2014/main" id="{00000000-0008-0000-0F00-00008C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7" name="直線コネクタ 396">
          <a:extLst>
            <a:ext uri="{FF2B5EF4-FFF2-40B4-BE49-F238E27FC236}">
              <a16:creationId xmlns:a16="http://schemas.microsoft.com/office/drawing/2014/main" id="{00000000-0008-0000-0F00-00008D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8" name="テキスト ボックス 397">
          <a:extLst>
            <a:ext uri="{FF2B5EF4-FFF2-40B4-BE49-F238E27FC236}">
              <a16:creationId xmlns:a16="http://schemas.microsoft.com/office/drawing/2014/main" id="{00000000-0008-0000-0F00-00008E010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a:extLst>
            <a:ext uri="{FF2B5EF4-FFF2-40B4-BE49-F238E27FC236}">
              <a16:creationId xmlns:a16="http://schemas.microsoft.com/office/drawing/2014/main" id="{00000000-0008-0000-0F00-00008F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0" name="テキスト ボックス 399">
          <a:extLst>
            <a:ext uri="{FF2B5EF4-FFF2-40B4-BE49-F238E27FC236}">
              <a16:creationId xmlns:a16="http://schemas.microsoft.com/office/drawing/2014/main" id="{00000000-0008-0000-0F00-00009001000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1" name="【市民会館】&#10;有形固定資産減価償却率グラフ枠">
          <a:extLst>
            <a:ext uri="{FF2B5EF4-FFF2-40B4-BE49-F238E27FC236}">
              <a16:creationId xmlns:a16="http://schemas.microsoft.com/office/drawing/2014/main" id="{00000000-0008-0000-0F00-000091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59055</xdr:rowOff>
    </xdr:from>
    <xdr:to>
      <xdr:col>24</xdr:col>
      <xdr:colOff>62865</xdr:colOff>
      <xdr:row>108</xdr:row>
      <xdr:rowOff>140970</xdr:rowOff>
    </xdr:to>
    <xdr:cxnSp macro="">
      <xdr:nvCxnSpPr>
        <xdr:cNvPr id="402" name="直線コネクタ 401">
          <a:extLst>
            <a:ext uri="{FF2B5EF4-FFF2-40B4-BE49-F238E27FC236}">
              <a16:creationId xmlns:a16="http://schemas.microsoft.com/office/drawing/2014/main" id="{00000000-0008-0000-0F00-000092010000}"/>
            </a:ext>
          </a:extLst>
        </xdr:cNvPr>
        <xdr:cNvCxnSpPr/>
      </xdr:nvCxnSpPr>
      <xdr:spPr>
        <a:xfrm flipV="1">
          <a:off x="4634865" y="17032605"/>
          <a:ext cx="0" cy="1624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144797</xdr:rowOff>
    </xdr:from>
    <xdr:ext cx="405111" cy="259045"/>
    <xdr:sp macro="" textlink="">
      <xdr:nvSpPr>
        <xdr:cNvPr id="403" name="【市民会館】&#10;有形固定資産減価償却率最小値テキスト">
          <a:extLst>
            <a:ext uri="{FF2B5EF4-FFF2-40B4-BE49-F238E27FC236}">
              <a16:creationId xmlns:a16="http://schemas.microsoft.com/office/drawing/2014/main" id="{00000000-0008-0000-0F00-000093010000}"/>
            </a:ext>
          </a:extLst>
        </xdr:cNvPr>
        <xdr:cNvSpPr txBox="1"/>
      </xdr:nvSpPr>
      <xdr:spPr>
        <a:xfrm>
          <a:off x="4673600" y="1866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140970</xdr:rowOff>
    </xdr:from>
    <xdr:to>
      <xdr:col>24</xdr:col>
      <xdr:colOff>152400</xdr:colOff>
      <xdr:row>108</xdr:row>
      <xdr:rowOff>140970</xdr:rowOff>
    </xdr:to>
    <xdr:cxnSp macro="">
      <xdr:nvCxnSpPr>
        <xdr:cNvPr id="404" name="直線コネクタ 403">
          <a:extLst>
            <a:ext uri="{FF2B5EF4-FFF2-40B4-BE49-F238E27FC236}">
              <a16:creationId xmlns:a16="http://schemas.microsoft.com/office/drawing/2014/main" id="{00000000-0008-0000-0F00-000094010000}"/>
            </a:ext>
          </a:extLst>
        </xdr:cNvPr>
        <xdr:cNvCxnSpPr/>
      </xdr:nvCxnSpPr>
      <xdr:spPr>
        <a:xfrm>
          <a:off x="4546600" y="1865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5732</xdr:rowOff>
    </xdr:from>
    <xdr:ext cx="405111" cy="259045"/>
    <xdr:sp macro="" textlink="">
      <xdr:nvSpPr>
        <xdr:cNvPr id="405" name="【市民会館】&#10;有形固定資産減価償却率最大値テキスト">
          <a:extLst>
            <a:ext uri="{FF2B5EF4-FFF2-40B4-BE49-F238E27FC236}">
              <a16:creationId xmlns:a16="http://schemas.microsoft.com/office/drawing/2014/main" id="{00000000-0008-0000-0F00-000095010000}"/>
            </a:ext>
          </a:extLst>
        </xdr:cNvPr>
        <xdr:cNvSpPr txBox="1"/>
      </xdr:nvSpPr>
      <xdr:spPr>
        <a:xfrm>
          <a:off x="4673600" y="16807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59055</xdr:rowOff>
    </xdr:from>
    <xdr:to>
      <xdr:col>24</xdr:col>
      <xdr:colOff>152400</xdr:colOff>
      <xdr:row>99</xdr:row>
      <xdr:rowOff>59055</xdr:rowOff>
    </xdr:to>
    <xdr:cxnSp macro="">
      <xdr:nvCxnSpPr>
        <xdr:cNvPr id="406" name="直線コネクタ 405">
          <a:extLst>
            <a:ext uri="{FF2B5EF4-FFF2-40B4-BE49-F238E27FC236}">
              <a16:creationId xmlns:a16="http://schemas.microsoft.com/office/drawing/2014/main" id="{00000000-0008-0000-0F00-000096010000}"/>
            </a:ext>
          </a:extLst>
        </xdr:cNvPr>
        <xdr:cNvCxnSpPr/>
      </xdr:nvCxnSpPr>
      <xdr:spPr>
        <a:xfrm>
          <a:off x="4546600" y="17032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72407</xdr:rowOff>
    </xdr:from>
    <xdr:ext cx="405111" cy="259045"/>
    <xdr:sp macro="" textlink="">
      <xdr:nvSpPr>
        <xdr:cNvPr id="407" name="【市民会館】&#10;有形固定資産減価償却率平均値テキスト">
          <a:extLst>
            <a:ext uri="{FF2B5EF4-FFF2-40B4-BE49-F238E27FC236}">
              <a16:creationId xmlns:a16="http://schemas.microsoft.com/office/drawing/2014/main" id="{00000000-0008-0000-0F00-000097010000}"/>
            </a:ext>
          </a:extLst>
        </xdr:cNvPr>
        <xdr:cNvSpPr txBox="1"/>
      </xdr:nvSpPr>
      <xdr:spPr>
        <a:xfrm>
          <a:off x="4673600" y="17731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93980</xdr:rowOff>
    </xdr:from>
    <xdr:to>
      <xdr:col>24</xdr:col>
      <xdr:colOff>114300</xdr:colOff>
      <xdr:row>104</xdr:row>
      <xdr:rowOff>24130</xdr:rowOff>
    </xdr:to>
    <xdr:sp macro="" textlink="">
      <xdr:nvSpPr>
        <xdr:cNvPr id="408" name="フローチャート: 判断 407">
          <a:extLst>
            <a:ext uri="{FF2B5EF4-FFF2-40B4-BE49-F238E27FC236}">
              <a16:creationId xmlns:a16="http://schemas.microsoft.com/office/drawing/2014/main" id="{00000000-0008-0000-0F00-000098010000}"/>
            </a:ext>
          </a:extLst>
        </xdr:cNvPr>
        <xdr:cNvSpPr/>
      </xdr:nvSpPr>
      <xdr:spPr>
        <a:xfrm>
          <a:off x="4584700" y="1775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52070</xdr:rowOff>
    </xdr:from>
    <xdr:to>
      <xdr:col>20</xdr:col>
      <xdr:colOff>38100</xdr:colOff>
      <xdr:row>103</xdr:row>
      <xdr:rowOff>153670</xdr:rowOff>
    </xdr:to>
    <xdr:sp macro="" textlink="">
      <xdr:nvSpPr>
        <xdr:cNvPr id="409" name="フローチャート: 判断 408">
          <a:extLst>
            <a:ext uri="{FF2B5EF4-FFF2-40B4-BE49-F238E27FC236}">
              <a16:creationId xmlns:a16="http://schemas.microsoft.com/office/drawing/2014/main" id="{00000000-0008-0000-0F00-000099010000}"/>
            </a:ext>
          </a:extLst>
        </xdr:cNvPr>
        <xdr:cNvSpPr/>
      </xdr:nvSpPr>
      <xdr:spPr>
        <a:xfrm>
          <a:off x="3746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33020</xdr:rowOff>
    </xdr:from>
    <xdr:to>
      <xdr:col>15</xdr:col>
      <xdr:colOff>101600</xdr:colOff>
      <xdr:row>103</xdr:row>
      <xdr:rowOff>134620</xdr:rowOff>
    </xdr:to>
    <xdr:sp macro="" textlink="">
      <xdr:nvSpPr>
        <xdr:cNvPr id="410" name="フローチャート: 判断 409">
          <a:extLst>
            <a:ext uri="{FF2B5EF4-FFF2-40B4-BE49-F238E27FC236}">
              <a16:creationId xmlns:a16="http://schemas.microsoft.com/office/drawing/2014/main" id="{00000000-0008-0000-0F00-00009A010000}"/>
            </a:ext>
          </a:extLst>
        </xdr:cNvPr>
        <xdr:cNvSpPr/>
      </xdr:nvSpPr>
      <xdr:spPr>
        <a:xfrm>
          <a:off x="2857500" y="1769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29211</xdr:rowOff>
    </xdr:from>
    <xdr:to>
      <xdr:col>10</xdr:col>
      <xdr:colOff>165100</xdr:colOff>
      <xdr:row>103</xdr:row>
      <xdr:rowOff>130811</xdr:rowOff>
    </xdr:to>
    <xdr:sp macro="" textlink="">
      <xdr:nvSpPr>
        <xdr:cNvPr id="411" name="フローチャート: 判断 410">
          <a:extLst>
            <a:ext uri="{FF2B5EF4-FFF2-40B4-BE49-F238E27FC236}">
              <a16:creationId xmlns:a16="http://schemas.microsoft.com/office/drawing/2014/main" id="{00000000-0008-0000-0F00-00009B010000}"/>
            </a:ext>
          </a:extLst>
        </xdr:cNvPr>
        <xdr:cNvSpPr/>
      </xdr:nvSpPr>
      <xdr:spPr>
        <a:xfrm>
          <a:off x="1968500" y="1768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166370</xdr:rowOff>
    </xdr:from>
    <xdr:to>
      <xdr:col>6</xdr:col>
      <xdr:colOff>38100</xdr:colOff>
      <xdr:row>103</xdr:row>
      <xdr:rowOff>96520</xdr:rowOff>
    </xdr:to>
    <xdr:sp macro="" textlink="">
      <xdr:nvSpPr>
        <xdr:cNvPr id="412" name="フローチャート: 判断 411">
          <a:extLst>
            <a:ext uri="{FF2B5EF4-FFF2-40B4-BE49-F238E27FC236}">
              <a16:creationId xmlns:a16="http://schemas.microsoft.com/office/drawing/2014/main" id="{00000000-0008-0000-0F00-00009C010000}"/>
            </a:ext>
          </a:extLst>
        </xdr:cNvPr>
        <xdr:cNvSpPr/>
      </xdr:nvSpPr>
      <xdr:spPr>
        <a:xfrm>
          <a:off x="1079500" y="176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F00-00009D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F00-00009E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F00-00009F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F00-0000A0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F00-0000A1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50164</xdr:rowOff>
    </xdr:from>
    <xdr:to>
      <xdr:col>24</xdr:col>
      <xdr:colOff>114300</xdr:colOff>
      <xdr:row>103</xdr:row>
      <xdr:rowOff>151764</xdr:rowOff>
    </xdr:to>
    <xdr:sp macro="" textlink="">
      <xdr:nvSpPr>
        <xdr:cNvPr id="418" name="楕円 417">
          <a:extLst>
            <a:ext uri="{FF2B5EF4-FFF2-40B4-BE49-F238E27FC236}">
              <a16:creationId xmlns:a16="http://schemas.microsoft.com/office/drawing/2014/main" id="{00000000-0008-0000-0F00-0000A2010000}"/>
            </a:ext>
          </a:extLst>
        </xdr:cNvPr>
        <xdr:cNvSpPr/>
      </xdr:nvSpPr>
      <xdr:spPr>
        <a:xfrm>
          <a:off x="4584700" y="1770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73041</xdr:rowOff>
    </xdr:from>
    <xdr:ext cx="405111" cy="259045"/>
    <xdr:sp macro="" textlink="">
      <xdr:nvSpPr>
        <xdr:cNvPr id="419" name="【市民会館】&#10;有形固定資産減価償却率該当値テキスト">
          <a:extLst>
            <a:ext uri="{FF2B5EF4-FFF2-40B4-BE49-F238E27FC236}">
              <a16:creationId xmlns:a16="http://schemas.microsoft.com/office/drawing/2014/main" id="{00000000-0008-0000-0F00-0000A3010000}"/>
            </a:ext>
          </a:extLst>
        </xdr:cNvPr>
        <xdr:cNvSpPr txBox="1"/>
      </xdr:nvSpPr>
      <xdr:spPr>
        <a:xfrm>
          <a:off x="4673600" y="1756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15875</xdr:rowOff>
    </xdr:from>
    <xdr:to>
      <xdr:col>20</xdr:col>
      <xdr:colOff>38100</xdr:colOff>
      <xdr:row>103</xdr:row>
      <xdr:rowOff>117475</xdr:rowOff>
    </xdr:to>
    <xdr:sp macro="" textlink="">
      <xdr:nvSpPr>
        <xdr:cNvPr id="420" name="楕円 419">
          <a:extLst>
            <a:ext uri="{FF2B5EF4-FFF2-40B4-BE49-F238E27FC236}">
              <a16:creationId xmlns:a16="http://schemas.microsoft.com/office/drawing/2014/main" id="{00000000-0008-0000-0F00-0000A4010000}"/>
            </a:ext>
          </a:extLst>
        </xdr:cNvPr>
        <xdr:cNvSpPr/>
      </xdr:nvSpPr>
      <xdr:spPr>
        <a:xfrm>
          <a:off x="3746500" y="1767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66675</xdr:rowOff>
    </xdr:from>
    <xdr:to>
      <xdr:col>24</xdr:col>
      <xdr:colOff>63500</xdr:colOff>
      <xdr:row>103</xdr:row>
      <xdr:rowOff>100964</xdr:rowOff>
    </xdr:to>
    <xdr:cxnSp macro="">
      <xdr:nvCxnSpPr>
        <xdr:cNvPr id="421" name="直線コネクタ 420">
          <a:extLst>
            <a:ext uri="{FF2B5EF4-FFF2-40B4-BE49-F238E27FC236}">
              <a16:creationId xmlns:a16="http://schemas.microsoft.com/office/drawing/2014/main" id="{00000000-0008-0000-0F00-0000A5010000}"/>
            </a:ext>
          </a:extLst>
        </xdr:cNvPr>
        <xdr:cNvCxnSpPr/>
      </xdr:nvCxnSpPr>
      <xdr:spPr>
        <a:xfrm>
          <a:off x="3797300" y="17726025"/>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149225</xdr:rowOff>
    </xdr:from>
    <xdr:to>
      <xdr:col>15</xdr:col>
      <xdr:colOff>101600</xdr:colOff>
      <xdr:row>103</xdr:row>
      <xdr:rowOff>79375</xdr:rowOff>
    </xdr:to>
    <xdr:sp macro="" textlink="">
      <xdr:nvSpPr>
        <xdr:cNvPr id="422" name="楕円 421">
          <a:extLst>
            <a:ext uri="{FF2B5EF4-FFF2-40B4-BE49-F238E27FC236}">
              <a16:creationId xmlns:a16="http://schemas.microsoft.com/office/drawing/2014/main" id="{00000000-0008-0000-0F00-0000A6010000}"/>
            </a:ext>
          </a:extLst>
        </xdr:cNvPr>
        <xdr:cNvSpPr/>
      </xdr:nvSpPr>
      <xdr:spPr>
        <a:xfrm>
          <a:off x="2857500" y="1763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28575</xdr:rowOff>
    </xdr:from>
    <xdr:to>
      <xdr:col>19</xdr:col>
      <xdr:colOff>177800</xdr:colOff>
      <xdr:row>103</xdr:row>
      <xdr:rowOff>66675</xdr:rowOff>
    </xdr:to>
    <xdr:cxnSp macro="">
      <xdr:nvCxnSpPr>
        <xdr:cNvPr id="423" name="直線コネクタ 422">
          <a:extLst>
            <a:ext uri="{FF2B5EF4-FFF2-40B4-BE49-F238E27FC236}">
              <a16:creationId xmlns:a16="http://schemas.microsoft.com/office/drawing/2014/main" id="{00000000-0008-0000-0F00-0000A7010000}"/>
            </a:ext>
          </a:extLst>
        </xdr:cNvPr>
        <xdr:cNvCxnSpPr/>
      </xdr:nvCxnSpPr>
      <xdr:spPr>
        <a:xfrm>
          <a:off x="2908300" y="176879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111125</xdr:rowOff>
    </xdr:from>
    <xdr:to>
      <xdr:col>10</xdr:col>
      <xdr:colOff>165100</xdr:colOff>
      <xdr:row>103</xdr:row>
      <xdr:rowOff>41275</xdr:rowOff>
    </xdr:to>
    <xdr:sp macro="" textlink="">
      <xdr:nvSpPr>
        <xdr:cNvPr id="424" name="楕円 423">
          <a:extLst>
            <a:ext uri="{FF2B5EF4-FFF2-40B4-BE49-F238E27FC236}">
              <a16:creationId xmlns:a16="http://schemas.microsoft.com/office/drawing/2014/main" id="{00000000-0008-0000-0F00-0000A8010000}"/>
            </a:ext>
          </a:extLst>
        </xdr:cNvPr>
        <xdr:cNvSpPr/>
      </xdr:nvSpPr>
      <xdr:spPr>
        <a:xfrm>
          <a:off x="1968500" y="1759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161925</xdr:rowOff>
    </xdr:from>
    <xdr:to>
      <xdr:col>15</xdr:col>
      <xdr:colOff>50800</xdr:colOff>
      <xdr:row>103</xdr:row>
      <xdr:rowOff>28575</xdr:rowOff>
    </xdr:to>
    <xdr:cxnSp macro="">
      <xdr:nvCxnSpPr>
        <xdr:cNvPr id="425" name="直線コネクタ 424">
          <a:extLst>
            <a:ext uri="{FF2B5EF4-FFF2-40B4-BE49-F238E27FC236}">
              <a16:creationId xmlns:a16="http://schemas.microsoft.com/office/drawing/2014/main" id="{00000000-0008-0000-0F00-0000A9010000}"/>
            </a:ext>
          </a:extLst>
        </xdr:cNvPr>
        <xdr:cNvCxnSpPr/>
      </xdr:nvCxnSpPr>
      <xdr:spPr>
        <a:xfrm>
          <a:off x="2019300" y="176498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73025</xdr:rowOff>
    </xdr:from>
    <xdr:to>
      <xdr:col>6</xdr:col>
      <xdr:colOff>38100</xdr:colOff>
      <xdr:row>103</xdr:row>
      <xdr:rowOff>3175</xdr:rowOff>
    </xdr:to>
    <xdr:sp macro="" textlink="">
      <xdr:nvSpPr>
        <xdr:cNvPr id="426" name="楕円 425">
          <a:extLst>
            <a:ext uri="{FF2B5EF4-FFF2-40B4-BE49-F238E27FC236}">
              <a16:creationId xmlns:a16="http://schemas.microsoft.com/office/drawing/2014/main" id="{00000000-0008-0000-0F00-0000AA010000}"/>
            </a:ext>
          </a:extLst>
        </xdr:cNvPr>
        <xdr:cNvSpPr/>
      </xdr:nvSpPr>
      <xdr:spPr>
        <a:xfrm>
          <a:off x="1079500" y="1756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123825</xdr:rowOff>
    </xdr:from>
    <xdr:to>
      <xdr:col>10</xdr:col>
      <xdr:colOff>114300</xdr:colOff>
      <xdr:row>102</xdr:row>
      <xdr:rowOff>161925</xdr:rowOff>
    </xdr:to>
    <xdr:cxnSp macro="">
      <xdr:nvCxnSpPr>
        <xdr:cNvPr id="427" name="直線コネクタ 426">
          <a:extLst>
            <a:ext uri="{FF2B5EF4-FFF2-40B4-BE49-F238E27FC236}">
              <a16:creationId xmlns:a16="http://schemas.microsoft.com/office/drawing/2014/main" id="{00000000-0008-0000-0F00-0000AB010000}"/>
            </a:ext>
          </a:extLst>
        </xdr:cNvPr>
        <xdr:cNvCxnSpPr/>
      </xdr:nvCxnSpPr>
      <xdr:spPr>
        <a:xfrm>
          <a:off x="1130300" y="176117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144797</xdr:rowOff>
    </xdr:from>
    <xdr:ext cx="405111" cy="259045"/>
    <xdr:sp macro="" textlink="">
      <xdr:nvSpPr>
        <xdr:cNvPr id="428" name="n_1aveValue【市民会館】&#10;有形固定資産減価償却率">
          <a:extLst>
            <a:ext uri="{FF2B5EF4-FFF2-40B4-BE49-F238E27FC236}">
              <a16:creationId xmlns:a16="http://schemas.microsoft.com/office/drawing/2014/main" id="{00000000-0008-0000-0F00-0000AC010000}"/>
            </a:ext>
          </a:extLst>
        </xdr:cNvPr>
        <xdr:cNvSpPr txBox="1"/>
      </xdr:nvSpPr>
      <xdr:spPr>
        <a:xfrm>
          <a:off x="3582044" y="1780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125747</xdr:rowOff>
    </xdr:from>
    <xdr:ext cx="405111" cy="259045"/>
    <xdr:sp macro="" textlink="">
      <xdr:nvSpPr>
        <xdr:cNvPr id="429" name="n_2aveValue【市民会館】&#10;有形固定資産減価償却率">
          <a:extLst>
            <a:ext uri="{FF2B5EF4-FFF2-40B4-BE49-F238E27FC236}">
              <a16:creationId xmlns:a16="http://schemas.microsoft.com/office/drawing/2014/main" id="{00000000-0008-0000-0F00-0000AD010000}"/>
            </a:ext>
          </a:extLst>
        </xdr:cNvPr>
        <xdr:cNvSpPr txBox="1"/>
      </xdr:nvSpPr>
      <xdr:spPr>
        <a:xfrm>
          <a:off x="2705744" y="1778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121938</xdr:rowOff>
    </xdr:from>
    <xdr:ext cx="405111" cy="259045"/>
    <xdr:sp macro="" textlink="">
      <xdr:nvSpPr>
        <xdr:cNvPr id="430" name="n_3aveValue【市民会館】&#10;有形固定資産減価償却率">
          <a:extLst>
            <a:ext uri="{FF2B5EF4-FFF2-40B4-BE49-F238E27FC236}">
              <a16:creationId xmlns:a16="http://schemas.microsoft.com/office/drawing/2014/main" id="{00000000-0008-0000-0F00-0000AE010000}"/>
            </a:ext>
          </a:extLst>
        </xdr:cNvPr>
        <xdr:cNvSpPr txBox="1"/>
      </xdr:nvSpPr>
      <xdr:spPr>
        <a:xfrm>
          <a:off x="1816744" y="17781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87647</xdr:rowOff>
    </xdr:from>
    <xdr:ext cx="405111" cy="259045"/>
    <xdr:sp macro="" textlink="">
      <xdr:nvSpPr>
        <xdr:cNvPr id="431" name="n_4aveValue【市民会館】&#10;有形固定資産減価償却率">
          <a:extLst>
            <a:ext uri="{FF2B5EF4-FFF2-40B4-BE49-F238E27FC236}">
              <a16:creationId xmlns:a16="http://schemas.microsoft.com/office/drawing/2014/main" id="{00000000-0008-0000-0F00-0000AF010000}"/>
            </a:ext>
          </a:extLst>
        </xdr:cNvPr>
        <xdr:cNvSpPr txBox="1"/>
      </xdr:nvSpPr>
      <xdr:spPr>
        <a:xfrm>
          <a:off x="927744" y="1774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134002</xdr:rowOff>
    </xdr:from>
    <xdr:ext cx="405111" cy="259045"/>
    <xdr:sp macro="" textlink="">
      <xdr:nvSpPr>
        <xdr:cNvPr id="432" name="n_1mainValue【市民会館】&#10;有形固定資産減価償却率">
          <a:extLst>
            <a:ext uri="{FF2B5EF4-FFF2-40B4-BE49-F238E27FC236}">
              <a16:creationId xmlns:a16="http://schemas.microsoft.com/office/drawing/2014/main" id="{00000000-0008-0000-0F00-0000B0010000}"/>
            </a:ext>
          </a:extLst>
        </xdr:cNvPr>
        <xdr:cNvSpPr txBox="1"/>
      </xdr:nvSpPr>
      <xdr:spPr>
        <a:xfrm>
          <a:off x="3582044" y="1745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95902</xdr:rowOff>
    </xdr:from>
    <xdr:ext cx="405111" cy="259045"/>
    <xdr:sp macro="" textlink="">
      <xdr:nvSpPr>
        <xdr:cNvPr id="433" name="n_2mainValue【市民会館】&#10;有形固定資産減価償却率">
          <a:extLst>
            <a:ext uri="{FF2B5EF4-FFF2-40B4-BE49-F238E27FC236}">
              <a16:creationId xmlns:a16="http://schemas.microsoft.com/office/drawing/2014/main" id="{00000000-0008-0000-0F00-0000B1010000}"/>
            </a:ext>
          </a:extLst>
        </xdr:cNvPr>
        <xdr:cNvSpPr txBox="1"/>
      </xdr:nvSpPr>
      <xdr:spPr>
        <a:xfrm>
          <a:off x="2705744" y="1741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57802</xdr:rowOff>
    </xdr:from>
    <xdr:ext cx="405111" cy="259045"/>
    <xdr:sp macro="" textlink="">
      <xdr:nvSpPr>
        <xdr:cNvPr id="434" name="n_3mainValue【市民会館】&#10;有形固定資産減価償却率">
          <a:extLst>
            <a:ext uri="{FF2B5EF4-FFF2-40B4-BE49-F238E27FC236}">
              <a16:creationId xmlns:a16="http://schemas.microsoft.com/office/drawing/2014/main" id="{00000000-0008-0000-0F00-0000B2010000}"/>
            </a:ext>
          </a:extLst>
        </xdr:cNvPr>
        <xdr:cNvSpPr txBox="1"/>
      </xdr:nvSpPr>
      <xdr:spPr>
        <a:xfrm>
          <a:off x="1816744" y="1737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19702</xdr:rowOff>
    </xdr:from>
    <xdr:ext cx="405111" cy="259045"/>
    <xdr:sp macro="" textlink="">
      <xdr:nvSpPr>
        <xdr:cNvPr id="435" name="n_4mainValue【市民会館】&#10;有形固定資産減価償却率">
          <a:extLst>
            <a:ext uri="{FF2B5EF4-FFF2-40B4-BE49-F238E27FC236}">
              <a16:creationId xmlns:a16="http://schemas.microsoft.com/office/drawing/2014/main" id="{00000000-0008-0000-0F00-0000B3010000}"/>
            </a:ext>
          </a:extLst>
        </xdr:cNvPr>
        <xdr:cNvSpPr txBox="1"/>
      </xdr:nvSpPr>
      <xdr:spPr>
        <a:xfrm>
          <a:off x="927744" y="1733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a:extLst>
            <a:ext uri="{FF2B5EF4-FFF2-40B4-BE49-F238E27FC236}">
              <a16:creationId xmlns:a16="http://schemas.microsoft.com/office/drawing/2014/main" id="{00000000-0008-0000-0F00-0000B4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a:extLst>
            <a:ext uri="{FF2B5EF4-FFF2-40B4-BE49-F238E27FC236}">
              <a16:creationId xmlns:a16="http://schemas.microsoft.com/office/drawing/2014/main" id="{00000000-0008-0000-0F00-0000B5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a:extLst>
            <a:ext uri="{FF2B5EF4-FFF2-40B4-BE49-F238E27FC236}">
              <a16:creationId xmlns:a16="http://schemas.microsoft.com/office/drawing/2014/main" id="{00000000-0008-0000-0F00-0000B6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a:extLst>
            <a:ext uri="{FF2B5EF4-FFF2-40B4-BE49-F238E27FC236}">
              <a16:creationId xmlns:a16="http://schemas.microsoft.com/office/drawing/2014/main" id="{00000000-0008-0000-0F00-0000B7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a:extLst>
            <a:ext uri="{FF2B5EF4-FFF2-40B4-BE49-F238E27FC236}">
              <a16:creationId xmlns:a16="http://schemas.microsoft.com/office/drawing/2014/main" id="{00000000-0008-0000-0F00-0000B8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a:extLst>
            <a:ext uri="{FF2B5EF4-FFF2-40B4-BE49-F238E27FC236}">
              <a16:creationId xmlns:a16="http://schemas.microsoft.com/office/drawing/2014/main" id="{00000000-0008-0000-0F00-0000B9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a:extLst>
            <a:ext uri="{FF2B5EF4-FFF2-40B4-BE49-F238E27FC236}">
              <a16:creationId xmlns:a16="http://schemas.microsoft.com/office/drawing/2014/main" id="{00000000-0008-0000-0F00-0000BA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a:extLst>
            <a:ext uri="{FF2B5EF4-FFF2-40B4-BE49-F238E27FC236}">
              <a16:creationId xmlns:a16="http://schemas.microsoft.com/office/drawing/2014/main" id="{00000000-0008-0000-0F00-0000BB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a:extLst>
            <a:ext uri="{FF2B5EF4-FFF2-40B4-BE49-F238E27FC236}">
              <a16:creationId xmlns:a16="http://schemas.microsoft.com/office/drawing/2014/main" id="{00000000-0008-0000-0F00-0000BC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a:extLst>
            <a:ext uri="{FF2B5EF4-FFF2-40B4-BE49-F238E27FC236}">
              <a16:creationId xmlns:a16="http://schemas.microsoft.com/office/drawing/2014/main" id="{00000000-0008-0000-0F00-0000BD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6" name="直線コネクタ 445">
          <a:extLst>
            <a:ext uri="{FF2B5EF4-FFF2-40B4-BE49-F238E27FC236}">
              <a16:creationId xmlns:a16="http://schemas.microsoft.com/office/drawing/2014/main" id="{00000000-0008-0000-0F00-0000BE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7" name="テキスト ボックス 446">
          <a:extLst>
            <a:ext uri="{FF2B5EF4-FFF2-40B4-BE49-F238E27FC236}">
              <a16:creationId xmlns:a16="http://schemas.microsoft.com/office/drawing/2014/main" id="{00000000-0008-0000-0F00-0000BF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8" name="直線コネクタ 447">
          <a:extLst>
            <a:ext uri="{FF2B5EF4-FFF2-40B4-BE49-F238E27FC236}">
              <a16:creationId xmlns:a16="http://schemas.microsoft.com/office/drawing/2014/main" id="{00000000-0008-0000-0F00-0000C0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9" name="テキスト ボックス 448">
          <a:extLst>
            <a:ext uri="{FF2B5EF4-FFF2-40B4-BE49-F238E27FC236}">
              <a16:creationId xmlns:a16="http://schemas.microsoft.com/office/drawing/2014/main" id="{00000000-0008-0000-0F00-0000C1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0" name="直線コネクタ 449">
          <a:extLst>
            <a:ext uri="{FF2B5EF4-FFF2-40B4-BE49-F238E27FC236}">
              <a16:creationId xmlns:a16="http://schemas.microsoft.com/office/drawing/2014/main" id="{00000000-0008-0000-0F00-0000C2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1" name="テキスト ボックス 450">
          <a:extLst>
            <a:ext uri="{FF2B5EF4-FFF2-40B4-BE49-F238E27FC236}">
              <a16:creationId xmlns:a16="http://schemas.microsoft.com/office/drawing/2014/main" id="{00000000-0008-0000-0F00-0000C3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2" name="直線コネクタ 451">
          <a:extLst>
            <a:ext uri="{FF2B5EF4-FFF2-40B4-BE49-F238E27FC236}">
              <a16:creationId xmlns:a16="http://schemas.microsoft.com/office/drawing/2014/main" id="{00000000-0008-0000-0F00-0000C4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3" name="テキスト ボックス 452">
          <a:extLst>
            <a:ext uri="{FF2B5EF4-FFF2-40B4-BE49-F238E27FC236}">
              <a16:creationId xmlns:a16="http://schemas.microsoft.com/office/drawing/2014/main" id="{00000000-0008-0000-0F00-0000C5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4" name="直線コネクタ 453">
          <a:extLst>
            <a:ext uri="{FF2B5EF4-FFF2-40B4-BE49-F238E27FC236}">
              <a16:creationId xmlns:a16="http://schemas.microsoft.com/office/drawing/2014/main" id="{00000000-0008-0000-0F00-0000C6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5" name="テキスト ボックス 454">
          <a:extLst>
            <a:ext uri="{FF2B5EF4-FFF2-40B4-BE49-F238E27FC236}">
              <a16:creationId xmlns:a16="http://schemas.microsoft.com/office/drawing/2014/main" id="{00000000-0008-0000-0F00-0000C7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6" name="直線コネクタ 455">
          <a:extLst>
            <a:ext uri="{FF2B5EF4-FFF2-40B4-BE49-F238E27FC236}">
              <a16:creationId xmlns:a16="http://schemas.microsoft.com/office/drawing/2014/main" id="{00000000-0008-0000-0F00-0000C8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7" name="テキスト ボックス 456">
          <a:extLst>
            <a:ext uri="{FF2B5EF4-FFF2-40B4-BE49-F238E27FC236}">
              <a16:creationId xmlns:a16="http://schemas.microsoft.com/office/drawing/2014/main" id="{00000000-0008-0000-0F00-0000C9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8" name="【市民会館】&#10;一人当たり面積グラフ枠">
          <a:extLst>
            <a:ext uri="{FF2B5EF4-FFF2-40B4-BE49-F238E27FC236}">
              <a16:creationId xmlns:a16="http://schemas.microsoft.com/office/drawing/2014/main" id="{00000000-0008-0000-0F00-0000CA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11430</xdr:rowOff>
    </xdr:from>
    <xdr:to>
      <xdr:col>54</xdr:col>
      <xdr:colOff>189865</xdr:colOff>
      <xdr:row>108</xdr:row>
      <xdr:rowOff>38100</xdr:rowOff>
    </xdr:to>
    <xdr:cxnSp macro="">
      <xdr:nvCxnSpPr>
        <xdr:cNvPr id="459" name="直線コネクタ 458">
          <a:extLst>
            <a:ext uri="{FF2B5EF4-FFF2-40B4-BE49-F238E27FC236}">
              <a16:creationId xmlns:a16="http://schemas.microsoft.com/office/drawing/2014/main" id="{00000000-0008-0000-0F00-0000CB010000}"/>
            </a:ext>
          </a:extLst>
        </xdr:cNvPr>
        <xdr:cNvCxnSpPr/>
      </xdr:nvCxnSpPr>
      <xdr:spPr>
        <a:xfrm flipV="1">
          <a:off x="10476865" y="17156430"/>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41927</xdr:rowOff>
    </xdr:from>
    <xdr:ext cx="469744" cy="259045"/>
    <xdr:sp macro="" textlink="">
      <xdr:nvSpPr>
        <xdr:cNvPr id="460" name="【市民会館】&#10;一人当たり面積最小値テキスト">
          <a:extLst>
            <a:ext uri="{FF2B5EF4-FFF2-40B4-BE49-F238E27FC236}">
              <a16:creationId xmlns:a16="http://schemas.microsoft.com/office/drawing/2014/main" id="{00000000-0008-0000-0F00-0000CC010000}"/>
            </a:ext>
          </a:extLst>
        </xdr:cNvPr>
        <xdr:cNvSpPr txBox="1"/>
      </xdr:nvSpPr>
      <xdr:spPr>
        <a:xfrm>
          <a:off x="10515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38100</xdr:rowOff>
    </xdr:from>
    <xdr:to>
      <xdr:col>55</xdr:col>
      <xdr:colOff>88900</xdr:colOff>
      <xdr:row>108</xdr:row>
      <xdr:rowOff>38100</xdr:rowOff>
    </xdr:to>
    <xdr:cxnSp macro="">
      <xdr:nvCxnSpPr>
        <xdr:cNvPr id="461" name="直線コネクタ 460">
          <a:extLst>
            <a:ext uri="{FF2B5EF4-FFF2-40B4-BE49-F238E27FC236}">
              <a16:creationId xmlns:a16="http://schemas.microsoft.com/office/drawing/2014/main" id="{00000000-0008-0000-0F00-0000CD010000}"/>
            </a:ext>
          </a:extLst>
        </xdr:cNvPr>
        <xdr:cNvCxnSpPr/>
      </xdr:nvCxnSpPr>
      <xdr:spPr>
        <a:xfrm>
          <a:off x="10388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129557</xdr:rowOff>
    </xdr:from>
    <xdr:ext cx="469744" cy="259045"/>
    <xdr:sp macro="" textlink="">
      <xdr:nvSpPr>
        <xdr:cNvPr id="462" name="【市民会館】&#10;一人当たり面積最大値テキスト">
          <a:extLst>
            <a:ext uri="{FF2B5EF4-FFF2-40B4-BE49-F238E27FC236}">
              <a16:creationId xmlns:a16="http://schemas.microsoft.com/office/drawing/2014/main" id="{00000000-0008-0000-0F00-0000CE010000}"/>
            </a:ext>
          </a:extLst>
        </xdr:cNvPr>
        <xdr:cNvSpPr txBox="1"/>
      </xdr:nvSpPr>
      <xdr:spPr>
        <a:xfrm>
          <a:off x="10515600" y="1693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11430</xdr:rowOff>
    </xdr:from>
    <xdr:to>
      <xdr:col>55</xdr:col>
      <xdr:colOff>88900</xdr:colOff>
      <xdr:row>100</xdr:row>
      <xdr:rowOff>11430</xdr:rowOff>
    </xdr:to>
    <xdr:cxnSp macro="">
      <xdr:nvCxnSpPr>
        <xdr:cNvPr id="463" name="直線コネクタ 462">
          <a:extLst>
            <a:ext uri="{FF2B5EF4-FFF2-40B4-BE49-F238E27FC236}">
              <a16:creationId xmlns:a16="http://schemas.microsoft.com/office/drawing/2014/main" id="{00000000-0008-0000-0F00-0000CF010000}"/>
            </a:ext>
          </a:extLst>
        </xdr:cNvPr>
        <xdr:cNvCxnSpPr/>
      </xdr:nvCxnSpPr>
      <xdr:spPr>
        <a:xfrm>
          <a:off x="10388600" y="1715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86377</xdr:rowOff>
    </xdr:from>
    <xdr:ext cx="469744" cy="259045"/>
    <xdr:sp macro="" textlink="">
      <xdr:nvSpPr>
        <xdr:cNvPr id="464" name="【市民会館】&#10;一人当たり面積平均値テキスト">
          <a:extLst>
            <a:ext uri="{FF2B5EF4-FFF2-40B4-BE49-F238E27FC236}">
              <a16:creationId xmlns:a16="http://schemas.microsoft.com/office/drawing/2014/main" id="{00000000-0008-0000-0F00-0000D0010000}"/>
            </a:ext>
          </a:extLst>
        </xdr:cNvPr>
        <xdr:cNvSpPr txBox="1"/>
      </xdr:nvSpPr>
      <xdr:spPr>
        <a:xfrm>
          <a:off x="10515600" y="179171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63500</xdr:rowOff>
    </xdr:from>
    <xdr:to>
      <xdr:col>55</xdr:col>
      <xdr:colOff>50800</xdr:colOff>
      <xdr:row>105</xdr:row>
      <xdr:rowOff>165100</xdr:rowOff>
    </xdr:to>
    <xdr:sp macro="" textlink="">
      <xdr:nvSpPr>
        <xdr:cNvPr id="465" name="フローチャート: 判断 464">
          <a:extLst>
            <a:ext uri="{FF2B5EF4-FFF2-40B4-BE49-F238E27FC236}">
              <a16:creationId xmlns:a16="http://schemas.microsoft.com/office/drawing/2014/main" id="{00000000-0008-0000-0F00-0000D1010000}"/>
            </a:ext>
          </a:extLst>
        </xdr:cNvPr>
        <xdr:cNvSpPr/>
      </xdr:nvSpPr>
      <xdr:spPr>
        <a:xfrm>
          <a:off x="10426700" y="1806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86361</xdr:rowOff>
    </xdr:from>
    <xdr:to>
      <xdr:col>50</xdr:col>
      <xdr:colOff>165100</xdr:colOff>
      <xdr:row>106</xdr:row>
      <xdr:rowOff>16511</xdr:rowOff>
    </xdr:to>
    <xdr:sp macro="" textlink="">
      <xdr:nvSpPr>
        <xdr:cNvPr id="466" name="フローチャート: 判断 465">
          <a:extLst>
            <a:ext uri="{FF2B5EF4-FFF2-40B4-BE49-F238E27FC236}">
              <a16:creationId xmlns:a16="http://schemas.microsoft.com/office/drawing/2014/main" id="{00000000-0008-0000-0F00-0000D2010000}"/>
            </a:ext>
          </a:extLst>
        </xdr:cNvPr>
        <xdr:cNvSpPr/>
      </xdr:nvSpPr>
      <xdr:spPr>
        <a:xfrm>
          <a:off x="95885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82550</xdr:rowOff>
    </xdr:from>
    <xdr:to>
      <xdr:col>46</xdr:col>
      <xdr:colOff>38100</xdr:colOff>
      <xdr:row>106</xdr:row>
      <xdr:rowOff>12700</xdr:rowOff>
    </xdr:to>
    <xdr:sp macro="" textlink="">
      <xdr:nvSpPr>
        <xdr:cNvPr id="467" name="フローチャート: 判断 466">
          <a:extLst>
            <a:ext uri="{FF2B5EF4-FFF2-40B4-BE49-F238E27FC236}">
              <a16:creationId xmlns:a16="http://schemas.microsoft.com/office/drawing/2014/main" id="{00000000-0008-0000-0F00-0000D3010000}"/>
            </a:ext>
          </a:extLst>
        </xdr:cNvPr>
        <xdr:cNvSpPr/>
      </xdr:nvSpPr>
      <xdr:spPr>
        <a:xfrm>
          <a:off x="8699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93980</xdr:rowOff>
    </xdr:from>
    <xdr:to>
      <xdr:col>41</xdr:col>
      <xdr:colOff>101600</xdr:colOff>
      <xdr:row>106</xdr:row>
      <xdr:rowOff>24130</xdr:rowOff>
    </xdr:to>
    <xdr:sp macro="" textlink="">
      <xdr:nvSpPr>
        <xdr:cNvPr id="468" name="フローチャート: 判断 467">
          <a:extLst>
            <a:ext uri="{FF2B5EF4-FFF2-40B4-BE49-F238E27FC236}">
              <a16:creationId xmlns:a16="http://schemas.microsoft.com/office/drawing/2014/main" id="{00000000-0008-0000-0F00-0000D4010000}"/>
            </a:ext>
          </a:extLst>
        </xdr:cNvPr>
        <xdr:cNvSpPr/>
      </xdr:nvSpPr>
      <xdr:spPr>
        <a:xfrm>
          <a:off x="7810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93980</xdr:rowOff>
    </xdr:from>
    <xdr:to>
      <xdr:col>36</xdr:col>
      <xdr:colOff>165100</xdr:colOff>
      <xdr:row>106</xdr:row>
      <xdr:rowOff>24130</xdr:rowOff>
    </xdr:to>
    <xdr:sp macro="" textlink="">
      <xdr:nvSpPr>
        <xdr:cNvPr id="469" name="フローチャート: 判断 468">
          <a:extLst>
            <a:ext uri="{FF2B5EF4-FFF2-40B4-BE49-F238E27FC236}">
              <a16:creationId xmlns:a16="http://schemas.microsoft.com/office/drawing/2014/main" id="{00000000-0008-0000-0F00-0000D5010000}"/>
            </a:ext>
          </a:extLst>
        </xdr:cNvPr>
        <xdr:cNvSpPr/>
      </xdr:nvSpPr>
      <xdr:spPr>
        <a:xfrm>
          <a:off x="6921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00000000-0008-0000-0F00-0000D6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00000000-0008-0000-0F00-0000D7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F00-0000D8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0000000-0008-0000-0F00-0000D9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000000-0008-0000-0F00-0000DA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90170</xdr:rowOff>
    </xdr:from>
    <xdr:to>
      <xdr:col>55</xdr:col>
      <xdr:colOff>50800</xdr:colOff>
      <xdr:row>108</xdr:row>
      <xdr:rowOff>20320</xdr:rowOff>
    </xdr:to>
    <xdr:sp macro="" textlink="">
      <xdr:nvSpPr>
        <xdr:cNvPr id="475" name="楕円 474">
          <a:extLst>
            <a:ext uri="{FF2B5EF4-FFF2-40B4-BE49-F238E27FC236}">
              <a16:creationId xmlns:a16="http://schemas.microsoft.com/office/drawing/2014/main" id="{00000000-0008-0000-0F00-0000DB010000}"/>
            </a:ext>
          </a:extLst>
        </xdr:cNvPr>
        <xdr:cNvSpPr/>
      </xdr:nvSpPr>
      <xdr:spPr>
        <a:xfrm>
          <a:off x="10426700" y="1843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5097</xdr:rowOff>
    </xdr:from>
    <xdr:ext cx="469744" cy="259045"/>
    <xdr:sp macro="" textlink="">
      <xdr:nvSpPr>
        <xdr:cNvPr id="476" name="【市民会館】&#10;一人当たり面積該当値テキスト">
          <a:extLst>
            <a:ext uri="{FF2B5EF4-FFF2-40B4-BE49-F238E27FC236}">
              <a16:creationId xmlns:a16="http://schemas.microsoft.com/office/drawing/2014/main" id="{00000000-0008-0000-0F00-0000DC010000}"/>
            </a:ext>
          </a:extLst>
        </xdr:cNvPr>
        <xdr:cNvSpPr txBox="1"/>
      </xdr:nvSpPr>
      <xdr:spPr>
        <a:xfrm>
          <a:off x="10515600" y="1835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90170</xdr:rowOff>
    </xdr:from>
    <xdr:to>
      <xdr:col>50</xdr:col>
      <xdr:colOff>165100</xdr:colOff>
      <xdr:row>108</xdr:row>
      <xdr:rowOff>20320</xdr:rowOff>
    </xdr:to>
    <xdr:sp macro="" textlink="">
      <xdr:nvSpPr>
        <xdr:cNvPr id="477" name="楕円 476">
          <a:extLst>
            <a:ext uri="{FF2B5EF4-FFF2-40B4-BE49-F238E27FC236}">
              <a16:creationId xmlns:a16="http://schemas.microsoft.com/office/drawing/2014/main" id="{00000000-0008-0000-0F00-0000DD010000}"/>
            </a:ext>
          </a:extLst>
        </xdr:cNvPr>
        <xdr:cNvSpPr/>
      </xdr:nvSpPr>
      <xdr:spPr>
        <a:xfrm>
          <a:off x="9588500" y="1843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140970</xdr:rowOff>
    </xdr:from>
    <xdr:to>
      <xdr:col>55</xdr:col>
      <xdr:colOff>0</xdr:colOff>
      <xdr:row>107</xdr:row>
      <xdr:rowOff>140970</xdr:rowOff>
    </xdr:to>
    <xdr:cxnSp macro="">
      <xdr:nvCxnSpPr>
        <xdr:cNvPr id="478" name="直線コネクタ 477">
          <a:extLst>
            <a:ext uri="{FF2B5EF4-FFF2-40B4-BE49-F238E27FC236}">
              <a16:creationId xmlns:a16="http://schemas.microsoft.com/office/drawing/2014/main" id="{00000000-0008-0000-0F00-0000DE010000}"/>
            </a:ext>
          </a:extLst>
        </xdr:cNvPr>
        <xdr:cNvCxnSpPr/>
      </xdr:nvCxnSpPr>
      <xdr:spPr>
        <a:xfrm>
          <a:off x="9639300" y="184861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93980</xdr:rowOff>
    </xdr:from>
    <xdr:to>
      <xdr:col>46</xdr:col>
      <xdr:colOff>38100</xdr:colOff>
      <xdr:row>108</xdr:row>
      <xdr:rowOff>24130</xdr:rowOff>
    </xdr:to>
    <xdr:sp macro="" textlink="">
      <xdr:nvSpPr>
        <xdr:cNvPr id="479" name="楕円 478">
          <a:extLst>
            <a:ext uri="{FF2B5EF4-FFF2-40B4-BE49-F238E27FC236}">
              <a16:creationId xmlns:a16="http://schemas.microsoft.com/office/drawing/2014/main" id="{00000000-0008-0000-0F00-0000DF010000}"/>
            </a:ext>
          </a:extLst>
        </xdr:cNvPr>
        <xdr:cNvSpPr/>
      </xdr:nvSpPr>
      <xdr:spPr>
        <a:xfrm>
          <a:off x="8699500" y="1843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140970</xdr:rowOff>
    </xdr:from>
    <xdr:to>
      <xdr:col>50</xdr:col>
      <xdr:colOff>114300</xdr:colOff>
      <xdr:row>107</xdr:row>
      <xdr:rowOff>144780</xdr:rowOff>
    </xdr:to>
    <xdr:cxnSp macro="">
      <xdr:nvCxnSpPr>
        <xdr:cNvPr id="480" name="直線コネクタ 479">
          <a:extLst>
            <a:ext uri="{FF2B5EF4-FFF2-40B4-BE49-F238E27FC236}">
              <a16:creationId xmlns:a16="http://schemas.microsoft.com/office/drawing/2014/main" id="{00000000-0008-0000-0F00-0000E0010000}"/>
            </a:ext>
          </a:extLst>
        </xdr:cNvPr>
        <xdr:cNvCxnSpPr/>
      </xdr:nvCxnSpPr>
      <xdr:spPr>
        <a:xfrm flipV="1">
          <a:off x="8750300" y="184861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6350</xdr:rowOff>
    </xdr:from>
    <xdr:to>
      <xdr:col>41</xdr:col>
      <xdr:colOff>101600</xdr:colOff>
      <xdr:row>107</xdr:row>
      <xdr:rowOff>107950</xdr:rowOff>
    </xdr:to>
    <xdr:sp macro="" textlink="">
      <xdr:nvSpPr>
        <xdr:cNvPr id="481" name="楕円 480">
          <a:extLst>
            <a:ext uri="{FF2B5EF4-FFF2-40B4-BE49-F238E27FC236}">
              <a16:creationId xmlns:a16="http://schemas.microsoft.com/office/drawing/2014/main" id="{00000000-0008-0000-0F00-0000E1010000}"/>
            </a:ext>
          </a:extLst>
        </xdr:cNvPr>
        <xdr:cNvSpPr/>
      </xdr:nvSpPr>
      <xdr:spPr>
        <a:xfrm>
          <a:off x="7810500" y="183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57150</xdr:rowOff>
    </xdr:from>
    <xdr:to>
      <xdr:col>45</xdr:col>
      <xdr:colOff>177800</xdr:colOff>
      <xdr:row>107</xdr:row>
      <xdr:rowOff>144780</xdr:rowOff>
    </xdr:to>
    <xdr:cxnSp macro="">
      <xdr:nvCxnSpPr>
        <xdr:cNvPr id="482" name="直線コネクタ 481">
          <a:extLst>
            <a:ext uri="{FF2B5EF4-FFF2-40B4-BE49-F238E27FC236}">
              <a16:creationId xmlns:a16="http://schemas.microsoft.com/office/drawing/2014/main" id="{00000000-0008-0000-0F00-0000E2010000}"/>
            </a:ext>
          </a:extLst>
        </xdr:cNvPr>
        <xdr:cNvCxnSpPr/>
      </xdr:nvCxnSpPr>
      <xdr:spPr>
        <a:xfrm>
          <a:off x="7861300" y="1840230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10161</xdr:rowOff>
    </xdr:from>
    <xdr:to>
      <xdr:col>36</xdr:col>
      <xdr:colOff>165100</xdr:colOff>
      <xdr:row>107</xdr:row>
      <xdr:rowOff>111761</xdr:rowOff>
    </xdr:to>
    <xdr:sp macro="" textlink="">
      <xdr:nvSpPr>
        <xdr:cNvPr id="483" name="楕円 482">
          <a:extLst>
            <a:ext uri="{FF2B5EF4-FFF2-40B4-BE49-F238E27FC236}">
              <a16:creationId xmlns:a16="http://schemas.microsoft.com/office/drawing/2014/main" id="{00000000-0008-0000-0F00-0000E3010000}"/>
            </a:ext>
          </a:extLst>
        </xdr:cNvPr>
        <xdr:cNvSpPr/>
      </xdr:nvSpPr>
      <xdr:spPr>
        <a:xfrm>
          <a:off x="6921500" y="1835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57150</xdr:rowOff>
    </xdr:from>
    <xdr:to>
      <xdr:col>41</xdr:col>
      <xdr:colOff>50800</xdr:colOff>
      <xdr:row>107</xdr:row>
      <xdr:rowOff>60961</xdr:rowOff>
    </xdr:to>
    <xdr:cxnSp macro="">
      <xdr:nvCxnSpPr>
        <xdr:cNvPr id="484" name="直線コネクタ 483">
          <a:extLst>
            <a:ext uri="{FF2B5EF4-FFF2-40B4-BE49-F238E27FC236}">
              <a16:creationId xmlns:a16="http://schemas.microsoft.com/office/drawing/2014/main" id="{00000000-0008-0000-0F00-0000E4010000}"/>
            </a:ext>
          </a:extLst>
        </xdr:cNvPr>
        <xdr:cNvCxnSpPr/>
      </xdr:nvCxnSpPr>
      <xdr:spPr>
        <a:xfrm flipV="1">
          <a:off x="6972300" y="184023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33038</xdr:rowOff>
    </xdr:from>
    <xdr:ext cx="469744" cy="259045"/>
    <xdr:sp macro="" textlink="">
      <xdr:nvSpPr>
        <xdr:cNvPr id="485" name="n_1aveValue【市民会館】&#10;一人当たり面積">
          <a:extLst>
            <a:ext uri="{FF2B5EF4-FFF2-40B4-BE49-F238E27FC236}">
              <a16:creationId xmlns:a16="http://schemas.microsoft.com/office/drawing/2014/main" id="{00000000-0008-0000-0F00-0000E5010000}"/>
            </a:ext>
          </a:extLst>
        </xdr:cNvPr>
        <xdr:cNvSpPr txBox="1"/>
      </xdr:nvSpPr>
      <xdr:spPr>
        <a:xfrm>
          <a:off x="9391727" y="1786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29227</xdr:rowOff>
    </xdr:from>
    <xdr:ext cx="469744" cy="259045"/>
    <xdr:sp macro="" textlink="">
      <xdr:nvSpPr>
        <xdr:cNvPr id="486" name="n_2aveValue【市民会館】&#10;一人当たり面積">
          <a:extLst>
            <a:ext uri="{FF2B5EF4-FFF2-40B4-BE49-F238E27FC236}">
              <a16:creationId xmlns:a16="http://schemas.microsoft.com/office/drawing/2014/main" id="{00000000-0008-0000-0F00-0000E6010000}"/>
            </a:ext>
          </a:extLst>
        </xdr:cNvPr>
        <xdr:cNvSpPr txBox="1"/>
      </xdr:nvSpPr>
      <xdr:spPr>
        <a:xfrm>
          <a:off x="8515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40657</xdr:rowOff>
    </xdr:from>
    <xdr:ext cx="469744" cy="259045"/>
    <xdr:sp macro="" textlink="">
      <xdr:nvSpPr>
        <xdr:cNvPr id="487" name="n_3aveValue【市民会館】&#10;一人当たり面積">
          <a:extLst>
            <a:ext uri="{FF2B5EF4-FFF2-40B4-BE49-F238E27FC236}">
              <a16:creationId xmlns:a16="http://schemas.microsoft.com/office/drawing/2014/main" id="{00000000-0008-0000-0F00-0000E7010000}"/>
            </a:ext>
          </a:extLst>
        </xdr:cNvPr>
        <xdr:cNvSpPr txBox="1"/>
      </xdr:nvSpPr>
      <xdr:spPr>
        <a:xfrm>
          <a:off x="76264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40657</xdr:rowOff>
    </xdr:from>
    <xdr:ext cx="469744" cy="259045"/>
    <xdr:sp macro="" textlink="">
      <xdr:nvSpPr>
        <xdr:cNvPr id="488" name="n_4aveValue【市民会館】&#10;一人当たり面積">
          <a:extLst>
            <a:ext uri="{FF2B5EF4-FFF2-40B4-BE49-F238E27FC236}">
              <a16:creationId xmlns:a16="http://schemas.microsoft.com/office/drawing/2014/main" id="{00000000-0008-0000-0F00-0000E8010000}"/>
            </a:ext>
          </a:extLst>
        </xdr:cNvPr>
        <xdr:cNvSpPr txBox="1"/>
      </xdr:nvSpPr>
      <xdr:spPr>
        <a:xfrm>
          <a:off x="67374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11447</xdr:rowOff>
    </xdr:from>
    <xdr:ext cx="469744" cy="259045"/>
    <xdr:sp macro="" textlink="">
      <xdr:nvSpPr>
        <xdr:cNvPr id="489" name="n_1mainValue【市民会館】&#10;一人当たり面積">
          <a:extLst>
            <a:ext uri="{FF2B5EF4-FFF2-40B4-BE49-F238E27FC236}">
              <a16:creationId xmlns:a16="http://schemas.microsoft.com/office/drawing/2014/main" id="{00000000-0008-0000-0F00-0000E9010000}"/>
            </a:ext>
          </a:extLst>
        </xdr:cNvPr>
        <xdr:cNvSpPr txBox="1"/>
      </xdr:nvSpPr>
      <xdr:spPr>
        <a:xfrm>
          <a:off x="9391727" y="185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15257</xdr:rowOff>
    </xdr:from>
    <xdr:ext cx="469744" cy="259045"/>
    <xdr:sp macro="" textlink="">
      <xdr:nvSpPr>
        <xdr:cNvPr id="490" name="n_2mainValue【市民会館】&#10;一人当たり面積">
          <a:extLst>
            <a:ext uri="{FF2B5EF4-FFF2-40B4-BE49-F238E27FC236}">
              <a16:creationId xmlns:a16="http://schemas.microsoft.com/office/drawing/2014/main" id="{00000000-0008-0000-0F00-0000EA010000}"/>
            </a:ext>
          </a:extLst>
        </xdr:cNvPr>
        <xdr:cNvSpPr txBox="1"/>
      </xdr:nvSpPr>
      <xdr:spPr>
        <a:xfrm>
          <a:off x="8515427" y="1853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99077</xdr:rowOff>
    </xdr:from>
    <xdr:ext cx="469744" cy="259045"/>
    <xdr:sp macro="" textlink="">
      <xdr:nvSpPr>
        <xdr:cNvPr id="491" name="n_3mainValue【市民会館】&#10;一人当たり面積">
          <a:extLst>
            <a:ext uri="{FF2B5EF4-FFF2-40B4-BE49-F238E27FC236}">
              <a16:creationId xmlns:a16="http://schemas.microsoft.com/office/drawing/2014/main" id="{00000000-0008-0000-0F00-0000EB010000}"/>
            </a:ext>
          </a:extLst>
        </xdr:cNvPr>
        <xdr:cNvSpPr txBox="1"/>
      </xdr:nvSpPr>
      <xdr:spPr>
        <a:xfrm>
          <a:off x="7626427" y="184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102888</xdr:rowOff>
    </xdr:from>
    <xdr:ext cx="469744" cy="259045"/>
    <xdr:sp macro="" textlink="">
      <xdr:nvSpPr>
        <xdr:cNvPr id="492" name="n_4mainValue【市民会館】&#10;一人当たり面積">
          <a:extLst>
            <a:ext uri="{FF2B5EF4-FFF2-40B4-BE49-F238E27FC236}">
              <a16:creationId xmlns:a16="http://schemas.microsoft.com/office/drawing/2014/main" id="{00000000-0008-0000-0F00-0000EC010000}"/>
            </a:ext>
          </a:extLst>
        </xdr:cNvPr>
        <xdr:cNvSpPr txBox="1"/>
      </xdr:nvSpPr>
      <xdr:spPr>
        <a:xfrm>
          <a:off x="6737427" y="1844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3" name="正方形/長方形 492">
          <a:extLst>
            <a:ext uri="{FF2B5EF4-FFF2-40B4-BE49-F238E27FC236}">
              <a16:creationId xmlns:a16="http://schemas.microsoft.com/office/drawing/2014/main" id="{00000000-0008-0000-0F00-0000ED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4" name="正方形/長方形 493">
          <a:extLst>
            <a:ext uri="{FF2B5EF4-FFF2-40B4-BE49-F238E27FC236}">
              <a16:creationId xmlns:a16="http://schemas.microsoft.com/office/drawing/2014/main" id="{00000000-0008-0000-0F00-0000EE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5" name="正方形/長方形 494">
          <a:extLst>
            <a:ext uri="{FF2B5EF4-FFF2-40B4-BE49-F238E27FC236}">
              <a16:creationId xmlns:a16="http://schemas.microsoft.com/office/drawing/2014/main" id="{00000000-0008-0000-0F00-0000EF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6" name="正方形/長方形 495">
          <a:extLst>
            <a:ext uri="{FF2B5EF4-FFF2-40B4-BE49-F238E27FC236}">
              <a16:creationId xmlns:a16="http://schemas.microsoft.com/office/drawing/2014/main" id="{00000000-0008-0000-0F00-0000F0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7" name="正方形/長方形 496">
          <a:extLst>
            <a:ext uri="{FF2B5EF4-FFF2-40B4-BE49-F238E27FC236}">
              <a16:creationId xmlns:a16="http://schemas.microsoft.com/office/drawing/2014/main" id="{00000000-0008-0000-0F00-0000F1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8" name="正方形/長方形 497">
          <a:extLst>
            <a:ext uri="{FF2B5EF4-FFF2-40B4-BE49-F238E27FC236}">
              <a16:creationId xmlns:a16="http://schemas.microsoft.com/office/drawing/2014/main" id="{00000000-0008-0000-0F00-0000F2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9" name="正方形/長方形 498">
          <a:extLst>
            <a:ext uri="{FF2B5EF4-FFF2-40B4-BE49-F238E27FC236}">
              <a16:creationId xmlns:a16="http://schemas.microsoft.com/office/drawing/2014/main" id="{00000000-0008-0000-0F00-0000F3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正方形/長方形 499">
          <a:extLst>
            <a:ext uri="{FF2B5EF4-FFF2-40B4-BE49-F238E27FC236}">
              <a16:creationId xmlns:a16="http://schemas.microsoft.com/office/drawing/2014/main" id="{00000000-0008-0000-0F00-0000F4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1" name="テキスト ボックス 500">
          <a:extLst>
            <a:ext uri="{FF2B5EF4-FFF2-40B4-BE49-F238E27FC236}">
              <a16:creationId xmlns:a16="http://schemas.microsoft.com/office/drawing/2014/main" id="{00000000-0008-0000-0F00-0000F5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2" name="直線コネクタ 501">
          <a:extLst>
            <a:ext uri="{FF2B5EF4-FFF2-40B4-BE49-F238E27FC236}">
              <a16:creationId xmlns:a16="http://schemas.microsoft.com/office/drawing/2014/main" id="{00000000-0008-0000-0F00-0000F6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3" name="テキスト ボックス 502">
          <a:extLst>
            <a:ext uri="{FF2B5EF4-FFF2-40B4-BE49-F238E27FC236}">
              <a16:creationId xmlns:a16="http://schemas.microsoft.com/office/drawing/2014/main" id="{00000000-0008-0000-0F00-0000F7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4" name="直線コネクタ 503">
          <a:extLst>
            <a:ext uri="{FF2B5EF4-FFF2-40B4-BE49-F238E27FC236}">
              <a16:creationId xmlns:a16="http://schemas.microsoft.com/office/drawing/2014/main" id="{00000000-0008-0000-0F00-0000F8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5" name="テキスト ボックス 504">
          <a:extLst>
            <a:ext uri="{FF2B5EF4-FFF2-40B4-BE49-F238E27FC236}">
              <a16:creationId xmlns:a16="http://schemas.microsoft.com/office/drawing/2014/main" id="{00000000-0008-0000-0F00-0000F9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6" name="直線コネクタ 505">
          <a:extLst>
            <a:ext uri="{FF2B5EF4-FFF2-40B4-BE49-F238E27FC236}">
              <a16:creationId xmlns:a16="http://schemas.microsoft.com/office/drawing/2014/main" id="{00000000-0008-0000-0F00-0000FA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7" name="テキスト ボックス 506">
          <a:extLst>
            <a:ext uri="{FF2B5EF4-FFF2-40B4-BE49-F238E27FC236}">
              <a16:creationId xmlns:a16="http://schemas.microsoft.com/office/drawing/2014/main" id="{00000000-0008-0000-0F00-0000FB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8" name="直線コネクタ 507">
          <a:extLst>
            <a:ext uri="{FF2B5EF4-FFF2-40B4-BE49-F238E27FC236}">
              <a16:creationId xmlns:a16="http://schemas.microsoft.com/office/drawing/2014/main" id="{00000000-0008-0000-0F00-0000FC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9" name="テキスト ボックス 508">
          <a:extLst>
            <a:ext uri="{FF2B5EF4-FFF2-40B4-BE49-F238E27FC236}">
              <a16:creationId xmlns:a16="http://schemas.microsoft.com/office/drawing/2014/main" id="{00000000-0008-0000-0F00-0000FD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0" name="直線コネクタ 509">
          <a:extLst>
            <a:ext uri="{FF2B5EF4-FFF2-40B4-BE49-F238E27FC236}">
              <a16:creationId xmlns:a16="http://schemas.microsoft.com/office/drawing/2014/main" id="{00000000-0008-0000-0F00-0000FE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1" name="テキスト ボックス 510">
          <a:extLst>
            <a:ext uri="{FF2B5EF4-FFF2-40B4-BE49-F238E27FC236}">
              <a16:creationId xmlns:a16="http://schemas.microsoft.com/office/drawing/2014/main" id="{00000000-0008-0000-0F00-0000FF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2" name="直線コネクタ 511">
          <a:extLst>
            <a:ext uri="{FF2B5EF4-FFF2-40B4-BE49-F238E27FC236}">
              <a16:creationId xmlns:a16="http://schemas.microsoft.com/office/drawing/2014/main" id="{00000000-0008-0000-0F00-00000002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3" name="テキスト ボックス 512">
          <a:extLst>
            <a:ext uri="{FF2B5EF4-FFF2-40B4-BE49-F238E27FC236}">
              <a16:creationId xmlns:a16="http://schemas.microsoft.com/office/drawing/2014/main" id="{00000000-0008-0000-0F00-00000102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4" name="直線コネクタ 513">
          <a:extLst>
            <a:ext uri="{FF2B5EF4-FFF2-40B4-BE49-F238E27FC236}">
              <a16:creationId xmlns:a16="http://schemas.microsoft.com/office/drawing/2014/main" id="{00000000-0008-0000-0F00-00000202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5" name="テキスト ボックス 514">
          <a:extLst>
            <a:ext uri="{FF2B5EF4-FFF2-40B4-BE49-F238E27FC236}">
              <a16:creationId xmlns:a16="http://schemas.microsoft.com/office/drawing/2014/main" id="{00000000-0008-0000-0F00-00000302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a:extLst>
            <a:ext uri="{FF2B5EF4-FFF2-40B4-BE49-F238E27FC236}">
              <a16:creationId xmlns:a16="http://schemas.microsoft.com/office/drawing/2014/main" id="{00000000-0008-0000-0F00-000004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7" name="【一般廃棄物処理施設】&#10;有形固定資産減価償却率グラフ枠">
          <a:extLst>
            <a:ext uri="{FF2B5EF4-FFF2-40B4-BE49-F238E27FC236}">
              <a16:creationId xmlns:a16="http://schemas.microsoft.com/office/drawing/2014/main" id="{00000000-0008-0000-0F00-000005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40277</xdr:rowOff>
    </xdr:from>
    <xdr:to>
      <xdr:col>85</xdr:col>
      <xdr:colOff>126364</xdr:colOff>
      <xdr:row>41</xdr:row>
      <xdr:rowOff>167640</xdr:rowOff>
    </xdr:to>
    <xdr:cxnSp macro="">
      <xdr:nvCxnSpPr>
        <xdr:cNvPr id="518" name="直線コネクタ 517">
          <a:extLst>
            <a:ext uri="{FF2B5EF4-FFF2-40B4-BE49-F238E27FC236}">
              <a16:creationId xmlns:a16="http://schemas.microsoft.com/office/drawing/2014/main" id="{00000000-0008-0000-0F00-000006020000}"/>
            </a:ext>
          </a:extLst>
        </xdr:cNvPr>
        <xdr:cNvCxnSpPr/>
      </xdr:nvCxnSpPr>
      <xdr:spPr>
        <a:xfrm flipV="1">
          <a:off x="16318864" y="5869577"/>
          <a:ext cx="0" cy="1327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xdr:rowOff>
    </xdr:from>
    <xdr:ext cx="405111" cy="259045"/>
    <xdr:sp macro="" textlink="">
      <xdr:nvSpPr>
        <xdr:cNvPr id="519" name="【一般廃棄物処理施設】&#10;有形固定資産減価償却率最小値テキスト">
          <a:extLst>
            <a:ext uri="{FF2B5EF4-FFF2-40B4-BE49-F238E27FC236}">
              <a16:creationId xmlns:a16="http://schemas.microsoft.com/office/drawing/2014/main" id="{00000000-0008-0000-0F00-000007020000}"/>
            </a:ext>
          </a:extLst>
        </xdr:cNvPr>
        <xdr:cNvSpPr txBox="1"/>
      </xdr:nvSpPr>
      <xdr:spPr>
        <a:xfrm>
          <a:off x="16357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167640</xdr:rowOff>
    </xdr:from>
    <xdr:to>
      <xdr:col>86</xdr:col>
      <xdr:colOff>25400</xdr:colOff>
      <xdr:row>41</xdr:row>
      <xdr:rowOff>167640</xdr:rowOff>
    </xdr:to>
    <xdr:cxnSp macro="">
      <xdr:nvCxnSpPr>
        <xdr:cNvPr id="520" name="直線コネクタ 519">
          <a:extLst>
            <a:ext uri="{FF2B5EF4-FFF2-40B4-BE49-F238E27FC236}">
              <a16:creationId xmlns:a16="http://schemas.microsoft.com/office/drawing/2014/main" id="{00000000-0008-0000-0F00-000008020000}"/>
            </a:ext>
          </a:extLst>
        </xdr:cNvPr>
        <xdr:cNvCxnSpPr/>
      </xdr:nvCxnSpPr>
      <xdr:spPr>
        <a:xfrm>
          <a:off x="16230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158404</xdr:rowOff>
    </xdr:from>
    <xdr:ext cx="405111" cy="259045"/>
    <xdr:sp macro="" textlink="">
      <xdr:nvSpPr>
        <xdr:cNvPr id="521" name="【一般廃棄物処理施設】&#10;有形固定資産減価償却率最大値テキスト">
          <a:extLst>
            <a:ext uri="{FF2B5EF4-FFF2-40B4-BE49-F238E27FC236}">
              <a16:creationId xmlns:a16="http://schemas.microsoft.com/office/drawing/2014/main" id="{00000000-0008-0000-0F00-000009020000}"/>
            </a:ext>
          </a:extLst>
        </xdr:cNvPr>
        <xdr:cNvSpPr txBox="1"/>
      </xdr:nvSpPr>
      <xdr:spPr>
        <a:xfrm>
          <a:off x="16357600" y="564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40277</xdr:rowOff>
    </xdr:from>
    <xdr:to>
      <xdr:col>86</xdr:col>
      <xdr:colOff>25400</xdr:colOff>
      <xdr:row>34</xdr:row>
      <xdr:rowOff>40277</xdr:rowOff>
    </xdr:to>
    <xdr:cxnSp macro="">
      <xdr:nvCxnSpPr>
        <xdr:cNvPr id="522" name="直線コネクタ 521">
          <a:extLst>
            <a:ext uri="{FF2B5EF4-FFF2-40B4-BE49-F238E27FC236}">
              <a16:creationId xmlns:a16="http://schemas.microsoft.com/office/drawing/2014/main" id="{00000000-0008-0000-0F00-00000A020000}"/>
            </a:ext>
          </a:extLst>
        </xdr:cNvPr>
        <xdr:cNvCxnSpPr/>
      </xdr:nvCxnSpPr>
      <xdr:spPr>
        <a:xfrm>
          <a:off x="16230600" y="58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138084</xdr:rowOff>
    </xdr:from>
    <xdr:ext cx="405111" cy="259045"/>
    <xdr:sp macro="" textlink="">
      <xdr:nvSpPr>
        <xdr:cNvPr id="523" name="【一般廃棄物処理施設】&#10;有形固定資産減価償却率平均値テキスト">
          <a:extLst>
            <a:ext uri="{FF2B5EF4-FFF2-40B4-BE49-F238E27FC236}">
              <a16:creationId xmlns:a16="http://schemas.microsoft.com/office/drawing/2014/main" id="{00000000-0008-0000-0F00-00000B020000}"/>
            </a:ext>
          </a:extLst>
        </xdr:cNvPr>
        <xdr:cNvSpPr txBox="1"/>
      </xdr:nvSpPr>
      <xdr:spPr>
        <a:xfrm>
          <a:off x="16357600" y="64817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115207</xdr:rowOff>
    </xdr:from>
    <xdr:to>
      <xdr:col>85</xdr:col>
      <xdr:colOff>177800</xdr:colOff>
      <xdr:row>39</xdr:row>
      <xdr:rowOff>45357</xdr:rowOff>
    </xdr:to>
    <xdr:sp macro="" textlink="">
      <xdr:nvSpPr>
        <xdr:cNvPr id="524" name="フローチャート: 判断 523">
          <a:extLst>
            <a:ext uri="{FF2B5EF4-FFF2-40B4-BE49-F238E27FC236}">
              <a16:creationId xmlns:a16="http://schemas.microsoft.com/office/drawing/2014/main" id="{00000000-0008-0000-0F00-00000C020000}"/>
            </a:ext>
          </a:extLst>
        </xdr:cNvPr>
        <xdr:cNvSpPr/>
      </xdr:nvSpPr>
      <xdr:spPr>
        <a:xfrm>
          <a:off x="16268700" y="663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116840</xdr:rowOff>
    </xdr:from>
    <xdr:to>
      <xdr:col>81</xdr:col>
      <xdr:colOff>101600</xdr:colOff>
      <xdr:row>39</xdr:row>
      <xdr:rowOff>46990</xdr:rowOff>
    </xdr:to>
    <xdr:sp macro="" textlink="">
      <xdr:nvSpPr>
        <xdr:cNvPr id="525" name="フローチャート: 判断 524">
          <a:extLst>
            <a:ext uri="{FF2B5EF4-FFF2-40B4-BE49-F238E27FC236}">
              <a16:creationId xmlns:a16="http://schemas.microsoft.com/office/drawing/2014/main" id="{00000000-0008-0000-0F00-00000D020000}"/>
            </a:ext>
          </a:extLst>
        </xdr:cNvPr>
        <xdr:cNvSpPr/>
      </xdr:nvSpPr>
      <xdr:spPr>
        <a:xfrm>
          <a:off x="15430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25400</xdr:rowOff>
    </xdr:from>
    <xdr:to>
      <xdr:col>76</xdr:col>
      <xdr:colOff>165100</xdr:colOff>
      <xdr:row>39</xdr:row>
      <xdr:rowOff>127000</xdr:rowOff>
    </xdr:to>
    <xdr:sp macro="" textlink="">
      <xdr:nvSpPr>
        <xdr:cNvPr id="526" name="フローチャート: 判断 525">
          <a:extLst>
            <a:ext uri="{FF2B5EF4-FFF2-40B4-BE49-F238E27FC236}">
              <a16:creationId xmlns:a16="http://schemas.microsoft.com/office/drawing/2014/main" id="{00000000-0008-0000-0F00-00000E020000}"/>
            </a:ext>
          </a:extLst>
        </xdr:cNvPr>
        <xdr:cNvSpPr/>
      </xdr:nvSpPr>
      <xdr:spPr>
        <a:xfrm>
          <a:off x="14541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157662</xdr:rowOff>
    </xdr:from>
    <xdr:to>
      <xdr:col>72</xdr:col>
      <xdr:colOff>38100</xdr:colOff>
      <xdr:row>39</xdr:row>
      <xdr:rowOff>87812</xdr:rowOff>
    </xdr:to>
    <xdr:sp macro="" textlink="">
      <xdr:nvSpPr>
        <xdr:cNvPr id="527" name="フローチャート: 判断 526">
          <a:extLst>
            <a:ext uri="{FF2B5EF4-FFF2-40B4-BE49-F238E27FC236}">
              <a16:creationId xmlns:a16="http://schemas.microsoft.com/office/drawing/2014/main" id="{00000000-0008-0000-0F00-00000F020000}"/>
            </a:ext>
          </a:extLst>
        </xdr:cNvPr>
        <xdr:cNvSpPr/>
      </xdr:nvSpPr>
      <xdr:spPr>
        <a:xfrm>
          <a:off x="13652500" y="667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13970</xdr:rowOff>
    </xdr:from>
    <xdr:to>
      <xdr:col>67</xdr:col>
      <xdr:colOff>101600</xdr:colOff>
      <xdr:row>39</xdr:row>
      <xdr:rowOff>115570</xdr:rowOff>
    </xdr:to>
    <xdr:sp macro="" textlink="">
      <xdr:nvSpPr>
        <xdr:cNvPr id="528" name="フローチャート: 判断 527">
          <a:extLst>
            <a:ext uri="{FF2B5EF4-FFF2-40B4-BE49-F238E27FC236}">
              <a16:creationId xmlns:a16="http://schemas.microsoft.com/office/drawing/2014/main" id="{00000000-0008-0000-0F00-000010020000}"/>
            </a:ext>
          </a:extLst>
        </xdr:cNvPr>
        <xdr:cNvSpPr/>
      </xdr:nvSpPr>
      <xdr:spPr>
        <a:xfrm>
          <a:off x="12763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00000000-0008-0000-0F00-000011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00000000-0008-0000-0F00-000012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00000000-0008-0000-0F00-000013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0000000-0008-0000-0F00-000014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0000000-0008-0000-0F00-000015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113574</xdr:rowOff>
    </xdr:from>
    <xdr:to>
      <xdr:col>85</xdr:col>
      <xdr:colOff>177800</xdr:colOff>
      <xdr:row>41</xdr:row>
      <xdr:rowOff>43724</xdr:rowOff>
    </xdr:to>
    <xdr:sp macro="" textlink="">
      <xdr:nvSpPr>
        <xdr:cNvPr id="534" name="楕円 533">
          <a:extLst>
            <a:ext uri="{FF2B5EF4-FFF2-40B4-BE49-F238E27FC236}">
              <a16:creationId xmlns:a16="http://schemas.microsoft.com/office/drawing/2014/main" id="{00000000-0008-0000-0F00-000016020000}"/>
            </a:ext>
          </a:extLst>
        </xdr:cNvPr>
        <xdr:cNvSpPr/>
      </xdr:nvSpPr>
      <xdr:spPr>
        <a:xfrm>
          <a:off x="16268700" y="697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92001</xdr:rowOff>
    </xdr:from>
    <xdr:ext cx="405111" cy="259045"/>
    <xdr:sp macro="" textlink="">
      <xdr:nvSpPr>
        <xdr:cNvPr id="535" name="【一般廃棄物処理施設】&#10;有形固定資産減価償却率該当値テキスト">
          <a:extLst>
            <a:ext uri="{FF2B5EF4-FFF2-40B4-BE49-F238E27FC236}">
              <a16:creationId xmlns:a16="http://schemas.microsoft.com/office/drawing/2014/main" id="{00000000-0008-0000-0F00-000017020000}"/>
            </a:ext>
          </a:extLst>
        </xdr:cNvPr>
        <xdr:cNvSpPr txBox="1"/>
      </xdr:nvSpPr>
      <xdr:spPr>
        <a:xfrm>
          <a:off x="16357600" y="6950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72753</xdr:rowOff>
    </xdr:from>
    <xdr:to>
      <xdr:col>81</xdr:col>
      <xdr:colOff>101600</xdr:colOff>
      <xdr:row>41</xdr:row>
      <xdr:rowOff>2903</xdr:rowOff>
    </xdr:to>
    <xdr:sp macro="" textlink="">
      <xdr:nvSpPr>
        <xdr:cNvPr id="536" name="楕円 535">
          <a:extLst>
            <a:ext uri="{FF2B5EF4-FFF2-40B4-BE49-F238E27FC236}">
              <a16:creationId xmlns:a16="http://schemas.microsoft.com/office/drawing/2014/main" id="{00000000-0008-0000-0F00-000018020000}"/>
            </a:ext>
          </a:extLst>
        </xdr:cNvPr>
        <xdr:cNvSpPr/>
      </xdr:nvSpPr>
      <xdr:spPr>
        <a:xfrm>
          <a:off x="15430500" y="693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123553</xdr:rowOff>
    </xdr:from>
    <xdr:to>
      <xdr:col>85</xdr:col>
      <xdr:colOff>127000</xdr:colOff>
      <xdr:row>40</xdr:row>
      <xdr:rowOff>164374</xdr:rowOff>
    </xdr:to>
    <xdr:cxnSp macro="">
      <xdr:nvCxnSpPr>
        <xdr:cNvPr id="537" name="直線コネクタ 536">
          <a:extLst>
            <a:ext uri="{FF2B5EF4-FFF2-40B4-BE49-F238E27FC236}">
              <a16:creationId xmlns:a16="http://schemas.microsoft.com/office/drawing/2014/main" id="{00000000-0008-0000-0F00-000019020000}"/>
            </a:ext>
          </a:extLst>
        </xdr:cNvPr>
        <xdr:cNvCxnSpPr/>
      </xdr:nvCxnSpPr>
      <xdr:spPr>
        <a:xfrm>
          <a:off x="15481300" y="6981553"/>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20501</xdr:rowOff>
    </xdr:from>
    <xdr:to>
      <xdr:col>76</xdr:col>
      <xdr:colOff>165100</xdr:colOff>
      <xdr:row>40</xdr:row>
      <xdr:rowOff>122101</xdr:rowOff>
    </xdr:to>
    <xdr:sp macro="" textlink="">
      <xdr:nvSpPr>
        <xdr:cNvPr id="538" name="楕円 537">
          <a:extLst>
            <a:ext uri="{FF2B5EF4-FFF2-40B4-BE49-F238E27FC236}">
              <a16:creationId xmlns:a16="http://schemas.microsoft.com/office/drawing/2014/main" id="{00000000-0008-0000-0F00-00001A020000}"/>
            </a:ext>
          </a:extLst>
        </xdr:cNvPr>
        <xdr:cNvSpPr/>
      </xdr:nvSpPr>
      <xdr:spPr>
        <a:xfrm>
          <a:off x="14541500" y="687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71301</xdr:rowOff>
    </xdr:from>
    <xdr:to>
      <xdr:col>81</xdr:col>
      <xdr:colOff>50800</xdr:colOff>
      <xdr:row>40</xdr:row>
      <xdr:rowOff>123553</xdr:rowOff>
    </xdr:to>
    <xdr:cxnSp macro="">
      <xdr:nvCxnSpPr>
        <xdr:cNvPr id="539" name="直線コネクタ 538">
          <a:extLst>
            <a:ext uri="{FF2B5EF4-FFF2-40B4-BE49-F238E27FC236}">
              <a16:creationId xmlns:a16="http://schemas.microsoft.com/office/drawing/2014/main" id="{00000000-0008-0000-0F00-00001B020000}"/>
            </a:ext>
          </a:extLst>
        </xdr:cNvPr>
        <xdr:cNvCxnSpPr/>
      </xdr:nvCxnSpPr>
      <xdr:spPr>
        <a:xfrm>
          <a:off x="14592300" y="6929301"/>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139700</xdr:rowOff>
    </xdr:from>
    <xdr:to>
      <xdr:col>72</xdr:col>
      <xdr:colOff>38100</xdr:colOff>
      <xdr:row>40</xdr:row>
      <xdr:rowOff>69850</xdr:rowOff>
    </xdr:to>
    <xdr:sp macro="" textlink="">
      <xdr:nvSpPr>
        <xdr:cNvPr id="540" name="楕円 539">
          <a:extLst>
            <a:ext uri="{FF2B5EF4-FFF2-40B4-BE49-F238E27FC236}">
              <a16:creationId xmlns:a16="http://schemas.microsoft.com/office/drawing/2014/main" id="{00000000-0008-0000-0F00-00001C020000}"/>
            </a:ext>
          </a:extLst>
        </xdr:cNvPr>
        <xdr:cNvSpPr/>
      </xdr:nvSpPr>
      <xdr:spPr>
        <a:xfrm>
          <a:off x="13652500" y="68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19050</xdr:rowOff>
    </xdr:from>
    <xdr:to>
      <xdr:col>76</xdr:col>
      <xdr:colOff>114300</xdr:colOff>
      <xdr:row>40</xdr:row>
      <xdr:rowOff>71301</xdr:rowOff>
    </xdr:to>
    <xdr:cxnSp macro="">
      <xdr:nvCxnSpPr>
        <xdr:cNvPr id="541" name="直線コネクタ 540">
          <a:extLst>
            <a:ext uri="{FF2B5EF4-FFF2-40B4-BE49-F238E27FC236}">
              <a16:creationId xmlns:a16="http://schemas.microsoft.com/office/drawing/2014/main" id="{00000000-0008-0000-0F00-00001D020000}"/>
            </a:ext>
          </a:extLst>
        </xdr:cNvPr>
        <xdr:cNvCxnSpPr/>
      </xdr:nvCxnSpPr>
      <xdr:spPr>
        <a:xfrm>
          <a:off x="13703300" y="6877050"/>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35197</xdr:rowOff>
    </xdr:from>
    <xdr:to>
      <xdr:col>67</xdr:col>
      <xdr:colOff>101600</xdr:colOff>
      <xdr:row>40</xdr:row>
      <xdr:rowOff>136797</xdr:rowOff>
    </xdr:to>
    <xdr:sp macro="" textlink="">
      <xdr:nvSpPr>
        <xdr:cNvPr id="542" name="楕円 541">
          <a:extLst>
            <a:ext uri="{FF2B5EF4-FFF2-40B4-BE49-F238E27FC236}">
              <a16:creationId xmlns:a16="http://schemas.microsoft.com/office/drawing/2014/main" id="{00000000-0008-0000-0F00-00001E020000}"/>
            </a:ext>
          </a:extLst>
        </xdr:cNvPr>
        <xdr:cNvSpPr/>
      </xdr:nvSpPr>
      <xdr:spPr>
        <a:xfrm>
          <a:off x="12763500" y="689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19050</xdr:rowOff>
    </xdr:from>
    <xdr:to>
      <xdr:col>71</xdr:col>
      <xdr:colOff>177800</xdr:colOff>
      <xdr:row>40</xdr:row>
      <xdr:rowOff>85997</xdr:rowOff>
    </xdr:to>
    <xdr:cxnSp macro="">
      <xdr:nvCxnSpPr>
        <xdr:cNvPr id="543" name="直線コネクタ 542">
          <a:extLst>
            <a:ext uri="{FF2B5EF4-FFF2-40B4-BE49-F238E27FC236}">
              <a16:creationId xmlns:a16="http://schemas.microsoft.com/office/drawing/2014/main" id="{00000000-0008-0000-0F00-00001F020000}"/>
            </a:ext>
          </a:extLst>
        </xdr:cNvPr>
        <xdr:cNvCxnSpPr/>
      </xdr:nvCxnSpPr>
      <xdr:spPr>
        <a:xfrm flipV="1">
          <a:off x="12814300" y="6877050"/>
          <a:ext cx="8890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63517</xdr:rowOff>
    </xdr:from>
    <xdr:ext cx="405111" cy="259045"/>
    <xdr:sp macro="" textlink="">
      <xdr:nvSpPr>
        <xdr:cNvPr id="544" name="n_1aveValue【一般廃棄物処理施設】&#10;有形固定資産減価償却率">
          <a:extLst>
            <a:ext uri="{FF2B5EF4-FFF2-40B4-BE49-F238E27FC236}">
              <a16:creationId xmlns:a16="http://schemas.microsoft.com/office/drawing/2014/main" id="{00000000-0008-0000-0F00-000020020000}"/>
            </a:ext>
          </a:extLst>
        </xdr:cNvPr>
        <xdr:cNvSpPr txBox="1"/>
      </xdr:nvSpPr>
      <xdr:spPr>
        <a:xfrm>
          <a:off x="15266044" y="640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143527</xdr:rowOff>
    </xdr:from>
    <xdr:ext cx="405111" cy="259045"/>
    <xdr:sp macro="" textlink="">
      <xdr:nvSpPr>
        <xdr:cNvPr id="545" name="n_2aveValue【一般廃棄物処理施設】&#10;有形固定資産減価償却率">
          <a:extLst>
            <a:ext uri="{FF2B5EF4-FFF2-40B4-BE49-F238E27FC236}">
              <a16:creationId xmlns:a16="http://schemas.microsoft.com/office/drawing/2014/main" id="{00000000-0008-0000-0F00-000021020000}"/>
            </a:ext>
          </a:extLst>
        </xdr:cNvPr>
        <xdr:cNvSpPr txBox="1"/>
      </xdr:nvSpPr>
      <xdr:spPr>
        <a:xfrm>
          <a:off x="14389744" y="6487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104338</xdr:rowOff>
    </xdr:from>
    <xdr:ext cx="405111" cy="259045"/>
    <xdr:sp macro="" textlink="">
      <xdr:nvSpPr>
        <xdr:cNvPr id="546" name="n_3aveValue【一般廃棄物処理施設】&#10;有形固定資産減価償却率">
          <a:extLst>
            <a:ext uri="{FF2B5EF4-FFF2-40B4-BE49-F238E27FC236}">
              <a16:creationId xmlns:a16="http://schemas.microsoft.com/office/drawing/2014/main" id="{00000000-0008-0000-0F00-000022020000}"/>
            </a:ext>
          </a:extLst>
        </xdr:cNvPr>
        <xdr:cNvSpPr txBox="1"/>
      </xdr:nvSpPr>
      <xdr:spPr>
        <a:xfrm>
          <a:off x="13500744" y="6447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132097</xdr:rowOff>
    </xdr:from>
    <xdr:ext cx="405111" cy="259045"/>
    <xdr:sp macro="" textlink="">
      <xdr:nvSpPr>
        <xdr:cNvPr id="547" name="n_4aveValue【一般廃棄物処理施設】&#10;有形固定資産減価償却率">
          <a:extLst>
            <a:ext uri="{FF2B5EF4-FFF2-40B4-BE49-F238E27FC236}">
              <a16:creationId xmlns:a16="http://schemas.microsoft.com/office/drawing/2014/main" id="{00000000-0008-0000-0F00-000023020000}"/>
            </a:ext>
          </a:extLst>
        </xdr:cNvPr>
        <xdr:cNvSpPr txBox="1"/>
      </xdr:nvSpPr>
      <xdr:spPr>
        <a:xfrm>
          <a:off x="12611744" y="647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165480</xdr:rowOff>
    </xdr:from>
    <xdr:ext cx="405111" cy="259045"/>
    <xdr:sp macro="" textlink="">
      <xdr:nvSpPr>
        <xdr:cNvPr id="548" name="n_1mainValue【一般廃棄物処理施設】&#10;有形固定資産減価償却率">
          <a:extLst>
            <a:ext uri="{FF2B5EF4-FFF2-40B4-BE49-F238E27FC236}">
              <a16:creationId xmlns:a16="http://schemas.microsoft.com/office/drawing/2014/main" id="{00000000-0008-0000-0F00-000024020000}"/>
            </a:ext>
          </a:extLst>
        </xdr:cNvPr>
        <xdr:cNvSpPr txBox="1"/>
      </xdr:nvSpPr>
      <xdr:spPr>
        <a:xfrm>
          <a:off x="15266044" y="7023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113228</xdr:rowOff>
    </xdr:from>
    <xdr:ext cx="405111" cy="259045"/>
    <xdr:sp macro="" textlink="">
      <xdr:nvSpPr>
        <xdr:cNvPr id="549" name="n_2mainValue【一般廃棄物処理施設】&#10;有形固定資産減価償却率">
          <a:extLst>
            <a:ext uri="{FF2B5EF4-FFF2-40B4-BE49-F238E27FC236}">
              <a16:creationId xmlns:a16="http://schemas.microsoft.com/office/drawing/2014/main" id="{00000000-0008-0000-0F00-000025020000}"/>
            </a:ext>
          </a:extLst>
        </xdr:cNvPr>
        <xdr:cNvSpPr txBox="1"/>
      </xdr:nvSpPr>
      <xdr:spPr>
        <a:xfrm>
          <a:off x="14389744" y="6971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60977</xdr:rowOff>
    </xdr:from>
    <xdr:ext cx="405111" cy="259045"/>
    <xdr:sp macro="" textlink="">
      <xdr:nvSpPr>
        <xdr:cNvPr id="550" name="n_3mainValue【一般廃棄物処理施設】&#10;有形固定資産減価償却率">
          <a:extLst>
            <a:ext uri="{FF2B5EF4-FFF2-40B4-BE49-F238E27FC236}">
              <a16:creationId xmlns:a16="http://schemas.microsoft.com/office/drawing/2014/main" id="{00000000-0008-0000-0F00-000026020000}"/>
            </a:ext>
          </a:extLst>
        </xdr:cNvPr>
        <xdr:cNvSpPr txBox="1"/>
      </xdr:nvSpPr>
      <xdr:spPr>
        <a:xfrm>
          <a:off x="13500744" y="691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127924</xdr:rowOff>
    </xdr:from>
    <xdr:ext cx="405111" cy="259045"/>
    <xdr:sp macro="" textlink="">
      <xdr:nvSpPr>
        <xdr:cNvPr id="551" name="n_4mainValue【一般廃棄物処理施設】&#10;有形固定資産減価償却率">
          <a:extLst>
            <a:ext uri="{FF2B5EF4-FFF2-40B4-BE49-F238E27FC236}">
              <a16:creationId xmlns:a16="http://schemas.microsoft.com/office/drawing/2014/main" id="{00000000-0008-0000-0F00-000027020000}"/>
            </a:ext>
          </a:extLst>
        </xdr:cNvPr>
        <xdr:cNvSpPr txBox="1"/>
      </xdr:nvSpPr>
      <xdr:spPr>
        <a:xfrm>
          <a:off x="12611744" y="6985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2" name="正方形/長方形 551">
          <a:extLst>
            <a:ext uri="{FF2B5EF4-FFF2-40B4-BE49-F238E27FC236}">
              <a16:creationId xmlns:a16="http://schemas.microsoft.com/office/drawing/2014/main" id="{00000000-0008-0000-0F00-000028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3" name="正方形/長方形 552">
          <a:extLst>
            <a:ext uri="{FF2B5EF4-FFF2-40B4-BE49-F238E27FC236}">
              <a16:creationId xmlns:a16="http://schemas.microsoft.com/office/drawing/2014/main" id="{00000000-0008-0000-0F00-000029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4" name="正方形/長方形 553">
          <a:extLst>
            <a:ext uri="{FF2B5EF4-FFF2-40B4-BE49-F238E27FC236}">
              <a16:creationId xmlns:a16="http://schemas.microsoft.com/office/drawing/2014/main" id="{00000000-0008-0000-0F00-00002A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5" name="正方形/長方形 554">
          <a:extLst>
            <a:ext uri="{FF2B5EF4-FFF2-40B4-BE49-F238E27FC236}">
              <a16:creationId xmlns:a16="http://schemas.microsoft.com/office/drawing/2014/main" id="{00000000-0008-0000-0F00-00002B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6" name="正方形/長方形 555">
          <a:extLst>
            <a:ext uri="{FF2B5EF4-FFF2-40B4-BE49-F238E27FC236}">
              <a16:creationId xmlns:a16="http://schemas.microsoft.com/office/drawing/2014/main" id="{00000000-0008-0000-0F00-00002C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7" name="正方形/長方形 556">
          <a:extLst>
            <a:ext uri="{FF2B5EF4-FFF2-40B4-BE49-F238E27FC236}">
              <a16:creationId xmlns:a16="http://schemas.microsoft.com/office/drawing/2014/main" id="{00000000-0008-0000-0F00-00002D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8" name="正方形/長方形 557">
          <a:extLst>
            <a:ext uri="{FF2B5EF4-FFF2-40B4-BE49-F238E27FC236}">
              <a16:creationId xmlns:a16="http://schemas.microsoft.com/office/drawing/2014/main" id="{00000000-0008-0000-0F00-00002E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9" name="正方形/長方形 558">
          <a:extLst>
            <a:ext uri="{FF2B5EF4-FFF2-40B4-BE49-F238E27FC236}">
              <a16:creationId xmlns:a16="http://schemas.microsoft.com/office/drawing/2014/main" id="{00000000-0008-0000-0F00-00002F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0" name="テキスト ボックス 559">
          <a:extLst>
            <a:ext uri="{FF2B5EF4-FFF2-40B4-BE49-F238E27FC236}">
              <a16:creationId xmlns:a16="http://schemas.microsoft.com/office/drawing/2014/main" id="{00000000-0008-0000-0F00-000030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1" name="直線コネクタ 560">
          <a:extLst>
            <a:ext uri="{FF2B5EF4-FFF2-40B4-BE49-F238E27FC236}">
              <a16:creationId xmlns:a16="http://schemas.microsoft.com/office/drawing/2014/main" id="{00000000-0008-0000-0F00-000031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2" name="直線コネクタ 561">
          <a:extLst>
            <a:ext uri="{FF2B5EF4-FFF2-40B4-BE49-F238E27FC236}">
              <a16:creationId xmlns:a16="http://schemas.microsoft.com/office/drawing/2014/main" id="{00000000-0008-0000-0F00-00003202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3" name="テキスト ボックス 562">
          <a:extLst>
            <a:ext uri="{FF2B5EF4-FFF2-40B4-BE49-F238E27FC236}">
              <a16:creationId xmlns:a16="http://schemas.microsoft.com/office/drawing/2014/main" id="{00000000-0008-0000-0F00-00003302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4" name="直線コネクタ 563">
          <a:extLst>
            <a:ext uri="{FF2B5EF4-FFF2-40B4-BE49-F238E27FC236}">
              <a16:creationId xmlns:a16="http://schemas.microsoft.com/office/drawing/2014/main" id="{00000000-0008-0000-0F00-00003402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5" name="テキスト ボックス 564">
          <a:extLst>
            <a:ext uri="{FF2B5EF4-FFF2-40B4-BE49-F238E27FC236}">
              <a16:creationId xmlns:a16="http://schemas.microsoft.com/office/drawing/2014/main" id="{00000000-0008-0000-0F00-00003502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6" name="直線コネクタ 565">
          <a:extLst>
            <a:ext uri="{FF2B5EF4-FFF2-40B4-BE49-F238E27FC236}">
              <a16:creationId xmlns:a16="http://schemas.microsoft.com/office/drawing/2014/main" id="{00000000-0008-0000-0F00-00003602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7" name="テキスト ボックス 566">
          <a:extLst>
            <a:ext uri="{FF2B5EF4-FFF2-40B4-BE49-F238E27FC236}">
              <a16:creationId xmlns:a16="http://schemas.microsoft.com/office/drawing/2014/main" id="{00000000-0008-0000-0F00-00003702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8" name="直線コネクタ 567">
          <a:extLst>
            <a:ext uri="{FF2B5EF4-FFF2-40B4-BE49-F238E27FC236}">
              <a16:creationId xmlns:a16="http://schemas.microsoft.com/office/drawing/2014/main" id="{00000000-0008-0000-0F00-00003802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69" name="テキスト ボックス 568">
          <a:extLst>
            <a:ext uri="{FF2B5EF4-FFF2-40B4-BE49-F238E27FC236}">
              <a16:creationId xmlns:a16="http://schemas.microsoft.com/office/drawing/2014/main" id="{00000000-0008-0000-0F00-00003902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0" name="直線コネクタ 569">
          <a:extLst>
            <a:ext uri="{FF2B5EF4-FFF2-40B4-BE49-F238E27FC236}">
              <a16:creationId xmlns:a16="http://schemas.microsoft.com/office/drawing/2014/main" id="{00000000-0008-0000-0F00-00003A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1" name="テキスト ボックス 570">
          <a:extLst>
            <a:ext uri="{FF2B5EF4-FFF2-40B4-BE49-F238E27FC236}">
              <a16:creationId xmlns:a16="http://schemas.microsoft.com/office/drawing/2014/main" id="{00000000-0008-0000-0F00-00003B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2" name="【一般廃棄物処理施設】&#10;一人当たり有形固定資産（償却資産）額グラフ枠">
          <a:extLst>
            <a:ext uri="{FF2B5EF4-FFF2-40B4-BE49-F238E27FC236}">
              <a16:creationId xmlns:a16="http://schemas.microsoft.com/office/drawing/2014/main" id="{00000000-0008-0000-0F00-00003C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83063</xdr:rowOff>
    </xdr:from>
    <xdr:to>
      <xdr:col>116</xdr:col>
      <xdr:colOff>62864</xdr:colOff>
      <xdr:row>41</xdr:row>
      <xdr:rowOff>131306</xdr:rowOff>
    </xdr:to>
    <xdr:cxnSp macro="">
      <xdr:nvCxnSpPr>
        <xdr:cNvPr id="573" name="直線コネクタ 572">
          <a:extLst>
            <a:ext uri="{FF2B5EF4-FFF2-40B4-BE49-F238E27FC236}">
              <a16:creationId xmlns:a16="http://schemas.microsoft.com/office/drawing/2014/main" id="{00000000-0008-0000-0F00-00003D020000}"/>
            </a:ext>
          </a:extLst>
        </xdr:cNvPr>
        <xdr:cNvCxnSpPr/>
      </xdr:nvCxnSpPr>
      <xdr:spPr>
        <a:xfrm flipV="1">
          <a:off x="22160864" y="5912363"/>
          <a:ext cx="0" cy="1248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135133</xdr:rowOff>
    </xdr:from>
    <xdr:ext cx="378565" cy="259045"/>
    <xdr:sp macro="" textlink="">
      <xdr:nvSpPr>
        <xdr:cNvPr id="574" name="【一般廃棄物処理施設】&#10;一人当たり有形固定資産（償却資産）額最小値テキスト">
          <a:extLst>
            <a:ext uri="{FF2B5EF4-FFF2-40B4-BE49-F238E27FC236}">
              <a16:creationId xmlns:a16="http://schemas.microsoft.com/office/drawing/2014/main" id="{00000000-0008-0000-0F00-00003E020000}"/>
            </a:ext>
          </a:extLst>
        </xdr:cNvPr>
        <xdr:cNvSpPr txBox="1"/>
      </xdr:nvSpPr>
      <xdr:spPr>
        <a:xfrm>
          <a:off x="22199600" y="7164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131306</xdr:rowOff>
    </xdr:from>
    <xdr:to>
      <xdr:col>116</xdr:col>
      <xdr:colOff>152400</xdr:colOff>
      <xdr:row>41</xdr:row>
      <xdr:rowOff>131306</xdr:rowOff>
    </xdr:to>
    <xdr:cxnSp macro="">
      <xdr:nvCxnSpPr>
        <xdr:cNvPr id="575" name="直線コネクタ 574">
          <a:extLst>
            <a:ext uri="{FF2B5EF4-FFF2-40B4-BE49-F238E27FC236}">
              <a16:creationId xmlns:a16="http://schemas.microsoft.com/office/drawing/2014/main" id="{00000000-0008-0000-0F00-00003F020000}"/>
            </a:ext>
          </a:extLst>
        </xdr:cNvPr>
        <xdr:cNvCxnSpPr/>
      </xdr:nvCxnSpPr>
      <xdr:spPr>
        <a:xfrm>
          <a:off x="22072600" y="7160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29740</xdr:rowOff>
    </xdr:from>
    <xdr:ext cx="599010" cy="259045"/>
    <xdr:sp macro="" textlink="">
      <xdr:nvSpPr>
        <xdr:cNvPr id="576" name="【一般廃棄物処理施設】&#10;一人当たり有形固定資産（償却資産）額最大値テキスト">
          <a:extLst>
            <a:ext uri="{FF2B5EF4-FFF2-40B4-BE49-F238E27FC236}">
              <a16:creationId xmlns:a16="http://schemas.microsoft.com/office/drawing/2014/main" id="{00000000-0008-0000-0F00-000040020000}"/>
            </a:ext>
          </a:extLst>
        </xdr:cNvPr>
        <xdr:cNvSpPr txBox="1"/>
      </xdr:nvSpPr>
      <xdr:spPr>
        <a:xfrm>
          <a:off x="22199600" y="5687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83063</xdr:rowOff>
    </xdr:from>
    <xdr:to>
      <xdr:col>116</xdr:col>
      <xdr:colOff>152400</xdr:colOff>
      <xdr:row>34</xdr:row>
      <xdr:rowOff>83063</xdr:rowOff>
    </xdr:to>
    <xdr:cxnSp macro="">
      <xdr:nvCxnSpPr>
        <xdr:cNvPr id="577" name="直線コネクタ 576">
          <a:extLst>
            <a:ext uri="{FF2B5EF4-FFF2-40B4-BE49-F238E27FC236}">
              <a16:creationId xmlns:a16="http://schemas.microsoft.com/office/drawing/2014/main" id="{00000000-0008-0000-0F00-000041020000}"/>
            </a:ext>
          </a:extLst>
        </xdr:cNvPr>
        <xdr:cNvCxnSpPr/>
      </xdr:nvCxnSpPr>
      <xdr:spPr>
        <a:xfrm>
          <a:off x="22072600" y="5912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9382</xdr:rowOff>
    </xdr:from>
    <xdr:ext cx="534377" cy="259045"/>
    <xdr:sp macro="" textlink="">
      <xdr:nvSpPr>
        <xdr:cNvPr id="578" name="【一般廃棄物処理施設】&#10;一人当たり有形固定資産（償却資産）額平均値テキスト">
          <a:extLst>
            <a:ext uri="{FF2B5EF4-FFF2-40B4-BE49-F238E27FC236}">
              <a16:creationId xmlns:a16="http://schemas.microsoft.com/office/drawing/2014/main" id="{00000000-0008-0000-0F00-000042020000}"/>
            </a:ext>
          </a:extLst>
        </xdr:cNvPr>
        <xdr:cNvSpPr txBox="1"/>
      </xdr:nvSpPr>
      <xdr:spPr>
        <a:xfrm>
          <a:off x="22199600" y="66959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30955</xdr:rowOff>
    </xdr:from>
    <xdr:to>
      <xdr:col>116</xdr:col>
      <xdr:colOff>114300</xdr:colOff>
      <xdr:row>39</xdr:row>
      <xdr:rowOff>132555</xdr:rowOff>
    </xdr:to>
    <xdr:sp macro="" textlink="">
      <xdr:nvSpPr>
        <xdr:cNvPr id="579" name="フローチャート: 判断 578">
          <a:extLst>
            <a:ext uri="{FF2B5EF4-FFF2-40B4-BE49-F238E27FC236}">
              <a16:creationId xmlns:a16="http://schemas.microsoft.com/office/drawing/2014/main" id="{00000000-0008-0000-0F00-000043020000}"/>
            </a:ext>
          </a:extLst>
        </xdr:cNvPr>
        <xdr:cNvSpPr/>
      </xdr:nvSpPr>
      <xdr:spPr>
        <a:xfrm>
          <a:off x="22110700" y="671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6893</xdr:rowOff>
    </xdr:from>
    <xdr:to>
      <xdr:col>112</xdr:col>
      <xdr:colOff>38100</xdr:colOff>
      <xdr:row>39</xdr:row>
      <xdr:rowOff>108493</xdr:rowOff>
    </xdr:to>
    <xdr:sp macro="" textlink="">
      <xdr:nvSpPr>
        <xdr:cNvPr id="580" name="フローチャート: 判断 579">
          <a:extLst>
            <a:ext uri="{FF2B5EF4-FFF2-40B4-BE49-F238E27FC236}">
              <a16:creationId xmlns:a16="http://schemas.microsoft.com/office/drawing/2014/main" id="{00000000-0008-0000-0F00-000044020000}"/>
            </a:ext>
          </a:extLst>
        </xdr:cNvPr>
        <xdr:cNvSpPr/>
      </xdr:nvSpPr>
      <xdr:spPr>
        <a:xfrm>
          <a:off x="21272500" y="6693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4021</xdr:rowOff>
    </xdr:from>
    <xdr:to>
      <xdr:col>107</xdr:col>
      <xdr:colOff>101600</xdr:colOff>
      <xdr:row>39</xdr:row>
      <xdr:rowOff>105621</xdr:rowOff>
    </xdr:to>
    <xdr:sp macro="" textlink="">
      <xdr:nvSpPr>
        <xdr:cNvPr id="581" name="フローチャート: 判断 580">
          <a:extLst>
            <a:ext uri="{FF2B5EF4-FFF2-40B4-BE49-F238E27FC236}">
              <a16:creationId xmlns:a16="http://schemas.microsoft.com/office/drawing/2014/main" id="{00000000-0008-0000-0F00-000045020000}"/>
            </a:ext>
          </a:extLst>
        </xdr:cNvPr>
        <xdr:cNvSpPr/>
      </xdr:nvSpPr>
      <xdr:spPr>
        <a:xfrm>
          <a:off x="20383500" y="6690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1288</xdr:rowOff>
    </xdr:from>
    <xdr:to>
      <xdr:col>102</xdr:col>
      <xdr:colOff>165100</xdr:colOff>
      <xdr:row>39</xdr:row>
      <xdr:rowOff>102888</xdr:rowOff>
    </xdr:to>
    <xdr:sp macro="" textlink="">
      <xdr:nvSpPr>
        <xdr:cNvPr id="582" name="フローチャート: 判断 581">
          <a:extLst>
            <a:ext uri="{FF2B5EF4-FFF2-40B4-BE49-F238E27FC236}">
              <a16:creationId xmlns:a16="http://schemas.microsoft.com/office/drawing/2014/main" id="{00000000-0008-0000-0F00-000046020000}"/>
            </a:ext>
          </a:extLst>
        </xdr:cNvPr>
        <xdr:cNvSpPr/>
      </xdr:nvSpPr>
      <xdr:spPr>
        <a:xfrm>
          <a:off x="19494500" y="6687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24655</xdr:rowOff>
    </xdr:from>
    <xdr:to>
      <xdr:col>98</xdr:col>
      <xdr:colOff>38100</xdr:colOff>
      <xdr:row>39</xdr:row>
      <xdr:rowOff>126255</xdr:rowOff>
    </xdr:to>
    <xdr:sp macro="" textlink="">
      <xdr:nvSpPr>
        <xdr:cNvPr id="583" name="フローチャート: 判断 582">
          <a:extLst>
            <a:ext uri="{FF2B5EF4-FFF2-40B4-BE49-F238E27FC236}">
              <a16:creationId xmlns:a16="http://schemas.microsoft.com/office/drawing/2014/main" id="{00000000-0008-0000-0F00-000047020000}"/>
            </a:ext>
          </a:extLst>
        </xdr:cNvPr>
        <xdr:cNvSpPr/>
      </xdr:nvSpPr>
      <xdr:spPr>
        <a:xfrm>
          <a:off x="18605500" y="6711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00000000-0008-0000-0F00-000048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00000000-0008-0000-0F00-000049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00000000-0008-0000-0F00-00004A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00000000-0008-0000-0F00-00004B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00000000-0008-0000-0F00-00004C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32263</xdr:rowOff>
    </xdr:from>
    <xdr:to>
      <xdr:col>116</xdr:col>
      <xdr:colOff>114300</xdr:colOff>
      <xdr:row>34</xdr:row>
      <xdr:rowOff>133863</xdr:rowOff>
    </xdr:to>
    <xdr:sp macro="" textlink="">
      <xdr:nvSpPr>
        <xdr:cNvPr id="589" name="楕円 588">
          <a:extLst>
            <a:ext uri="{FF2B5EF4-FFF2-40B4-BE49-F238E27FC236}">
              <a16:creationId xmlns:a16="http://schemas.microsoft.com/office/drawing/2014/main" id="{00000000-0008-0000-0F00-00004D020000}"/>
            </a:ext>
          </a:extLst>
        </xdr:cNvPr>
        <xdr:cNvSpPr/>
      </xdr:nvSpPr>
      <xdr:spPr>
        <a:xfrm>
          <a:off x="22110700" y="5861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156740</xdr:rowOff>
    </xdr:from>
    <xdr:ext cx="599010" cy="259045"/>
    <xdr:sp macro="" textlink="">
      <xdr:nvSpPr>
        <xdr:cNvPr id="590" name="【一般廃棄物処理施設】&#10;一人当たり有形固定資産（償却資産）額該当値テキスト">
          <a:extLst>
            <a:ext uri="{FF2B5EF4-FFF2-40B4-BE49-F238E27FC236}">
              <a16:creationId xmlns:a16="http://schemas.microsoft.com/office/drawing/2014/main" id="{00000000-0008-0000-0F00-00004E020000}"/>
            </a:ext>
          </a:extLst>
        </xdr:cNvPr>
        <xdr:cNvSpPr txBox="1"/>
      </xdr:nvSpPr>
      <xdr:spPr>
        <a:xfrm>
          <a:off x="22199600" y="5814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35952</xdr:rowOff>
    </xdr:from>
    <xdr:to>
      <xdr:col>112</xdr:col>
      <xdr:colOff>38100</xdr:colOff>
      <xdr:row>34</xdr:row>
      <xdr:rowOff>137552</xdr:rowOff>
    </xdr:to>
    <xdr:sp macro="" textlink="">
      <xdr:nvSpPr>
        <xdr:cNvPr id="591" name="楕円 590">
          <a:extLst>
            <a:ext uri="{FF2B5EF4-FFF2-40B4-BE49-F238E27FC236}">
              <a16:creationId xmlns:a16="http://schemas.microsoft.com/office/drawing/2014/main" id="{00000000-0008-0000-0F00-00004F020000}"/>
            </a:ext>
          </a:extLst>
        </xdr:cNvPr>
        <xdr:cNvSpPr/>
      </xdr:nvSpPr>
      <xdr:spPr>
        <a:xfrm>
          <a:off x="21272500" y="58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83063</xdr:rowOff>
    </xdr:from>
    <xdr:to>
      <xdr:col>116</xdr:col>
      <xdr:colOff>63500</xdr:colOff>
      <xdr:row>34</xdr:row>
      <xdr:rowOff>86752</xdr:rowOff>
    </xdr:to>
    <xdr:cxnSp macro="">
      <xdr:nvCxnSpPr>
        <xdr:cNvPr id="592" name="直線コネクタ 591">
          <a:extLst>
            <a:ext uri="{FF2B5EF4-FFF2-40B4-BE49-F238E27FC236}">
              <a16:creationId xmlns:a16="http://schemas.microsoft.com/office/drawing/2014/main" id="{00000000-0008-0000-0F00-000050020000}"/>
            </a:ext>
          </a:extLst>
        </xdr:cNvPr>
        <xdr:cNvCxnSpPr/>
      </xdr:nvCxnSpPr>
      <xdr:spPr>
        <a:xfrm flipV="1">
          <a:off x="21323300" y="5912363"/>
          <a:ext cx="838200" cy="3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50825</xdr:rowOff>
    </xdr:from>
    <xdr:to>
      <xdr:col>107</xdr:col>
      <xdr:colOff>101600</xdr:colOff>
      <xdr:row>34</xdr:row>
      <xdr:rowOff>152425</xdr:rowOff>
    </xdr:to>
    <xdr:sp macro="" textlink="">
      <xdr:nvSpPr>
        <xdr:cNvPr id="593" name="楕円 592">
          <a:extLst>
            <a:ext uri="{FF2B5EF4-FFF2-40B4-BE49-F238E27FC236}">
              <a16:creationId xmlns:a16="http://schemas.microsoft.com/office/drawing/2014/main" id="{00000000-0008-0000-0F00-000051020000}"/>
            </a:ext>
          </a:extLst>
        </xdr:cNvPr>
        <xdr:cNvSpPr/>
      </xdr:nvSpPr>
      <xdr:spPr>
        <a:xfrm>
          <a:off x="20383500" y="588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86752</xdr:rowOff>
    </xdr:from>
    <xdr:to>
      <xdr:col>111</xdr:col>
      <xdr:colOff>177800</xdr:colOff>
      <xdr:row>34</xdr:row>
      <xdr:rowOff>101625</xdr:rowOff>
    </xdr:to>
    <xdr:cxnSp macro="">
      <xdr:nvCxnSpPr>
        <xdr:cNvPr id="594" name="直線コネクタ 593">
          <a:extLst>
            <a:ext uri="{FF2B5EF4-FFF2-40B4-BE49-F238E27FC236}">
              <a16:creationId xmlns:a16="http://schemas.microsoft.com/office/drawing/2014/main" id="{00000000-0008-0000-0F00-000052020000}"/>
            </a:ext>
          </a:extLst>
        </xdr:cNvPr>
        <xdr:cNvCxnSpPr/>
      </xdr:nvCxnSpPr>
      <xdr:spPr>
        <a:xfrm flipV="1">
          <a:off x="20434300" y="5916052"/>
          <a:ext cx="889000" cy="14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68016</xdr:rowOff>
    </xdr:from>
    <xdr:to>
      <xdr:col>102</xdr:col>
      <xdr:colOff>165100</xdr:colOff>
      <xdr:row>34</xdr:row>
      <xdr:rowOff>169616</xdr:rowOff>
    </xdr:to>
    <xdr:sp macro="" textlink="">
      <xdr:nvSpPr>
        <xdr:cNvPr id="595" name="楕円 594">
          <a:extLst>
            <a:ext uri="{FF2B5EF4-FFF2-40B4-BE49-F238E27FC236}">
              <a16:creationId xmlns:a16="http://schemas.microsoft.com/office/drawing/2014/main" id="{00000000-0008-0000-0F00-000053020000}"/>
            </a:ext>
          </a:extLst>
        </xdr:cNvPr>
        <xdr:cNvSpPr/>
      </xdr:nvSpPr>
      <xdr:spPr>
        <a:xfrm>
          <a:off x="19494500" y="5897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34</xdr:row>
      <xdr:rowOff>101625</xdr:rowOff>
    </xdr:from>
    <xdr:to>
      <xdr:col>107</xdr:col>
      <xdr:colOff>50800</xdr:colOff>
      <xdr:row>34</xdr:row>
      <xdr:rowOff>118816</xdr:rowOff>
    </xdr:to>
    <xdr:cxnSp macro="">
      <xdr:nvCxnSpPr>
        <xdr:cNvPr id="596" name="直線コネクタ 595">
          <a:extLst>
            <a:ext uri="{FF2B5EF4-FFF2-40B4-BE49-F238E27FC236}">
              <a16:creationId xmlns:a16="http://schemas.microsoft.com/office/drawing/2014/main" id="{00000000-0008-0000-0F00-000054020000}"/>
            </a:ext>
          </a:extLst>
        </xdr:cNvPr>
        <xdr:cNvCxnSpPr/>
      </xdr:nvCxnSpPr>
      <xdr:spPr>
        <a:xfrm flipV="1">
          <a:off x="19545300" y="5930925"/>
          <a:ext cx="889000" cy="17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35</xdr:row>
      <xdr:rowOff>13051</xdr:rowOff>
    </xdr:from>
    <xdr:to>
      <xdr:col>98</xdr:col>
      <xdr:colOff>38100</xdr:colOff>
      <xdr:row>35</xdr:row>
      <xdr:rowOff>114651</xdr:rowOff>
    </xdr:to>
    <xdr:sp macro="" textlink="">
      <xdr:nvSpPr>
        <xdr:cNvPr id="597" name="楕円 596">
          <a:extLst>
            <a:ext uri="{FF2B5EF4-FFF2-40B4-BE49-F238E27FC236}">
              <a16:creationId xmlns:a16="http://schemas.microsoft.com/office/drawing/2014/main" id="{00000000-0008-0000-0F00-000055020000}"/>
            </a:ext>
          </a:extLst>
        </xdr:cNvPr>
        <xdr:cNvSpPr/>
      </xdr:nvSpPr>
      <xdr:spPr>
        <a:xfrm>
          <a:off x="18605500" y="6013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34</xdr:row>
      <xdr:rowOff>118816</xdr:rowOff>
    </xdr:from>
    <xdr:to>
      <xdr:col>102</xdr:col>
      <xdr:colOff>114300</xdr:colOff>
      <xdr:row>35</xdr:row>
      <xdr:rowOff>63851</xdr:rowOff>
    </xdr:to>
    <xdr:cxnSp macro="">
      <xdr:nvCxnSpPr>
        <xdr:cNvPr id="598" name="直線コネクタ 597">
          <a:extLst>
            <a:ext uri="{FF2B5EF4-FFF2-40B4-BE49-F238E27FC236}">
              <a16:creationId xmlns:a16="http://schemas.microsoft.com/office/drawing/2014/main" id="{00000000-0008-0000-0F00-000056020000}"/>
            </a:ext>
          </a:extLst>
        </xdr:cNvPr>
        <xdr:cNvCxnSpPr/>
      </xdr:nvCxnSpPr>
      <xdr:spPr>
        <a:xfrm flipV="1">
          <a:off x="18656300" y="5948116"/>
          <a:ext cx="889000" cy="116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99620</xdr:rowOff>
    </xdr:from>
    <xdr:ext cx="534377" cy="259045"/>
    <xdr:sp macro="" textlink="">
      <xdr:nvSpPr>
        <xdr:cNvPr id="599" name="n_1aveValue【一般廃棄物処理施設】&#10;一人当たり有形固定資産（償却資産）額">
          <a:extLst>
            <a:ext uri="{FF2B5EF4-FFF2-40B4-BE49-F238E27FC236}">
              <a16:creationId xmlns:a16="http://schemas.microsoft.com/office/drawing/2014/main" id="{00000000-0008-0000-0F00-000057020000}"/>
            </a:ext>
          </a:extLst>
        </xdr:cNvPr>
        <xdr:cNvSpPr txBox="1"/>
      </xdr:nvSpPr>
      <xdr:spPr>
        <a:xfrm>
          <a:off x="21043411" y="6786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96748</xdr:rowOff>
    </xdr:from>
    <xdr:ext cx="534377" cy="259045"/>
    <xdr:sp macro="" textlink="">
      <xdr:nvSpPr>
        <xdr:cNvPr id="600" name="n_2aveValue【一般廃棄物処理施設】&#10;一人当たり有形固定資産（償却資産）額">
          <a:extLst>
            <a:ext uri="{FF2B5EF4-FFF2-40B4-BE49-F238E27FC236}">
              <a16:creationId xmlns:a16="http://schemas.microsoft.com/office/drawing/2014/main" id="{00000000-0008-0000-0F00-000058020000}"/>
            </a:ext>
          </a:extLst>
        </xdr:cNvPr>
        <xdr:cNvSpPr txBox="1"/>
      </xdr:nvSpPr>
      <xdr:spPr>
        <a:xfrm>
          <a:off x="20167111" y="6783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94015</xdr:rowOff>
    </xdr:from>
    <xdr:ext cx="534377" cy="259045"/>
    <xdr:sp macro="" textlink="">
      <xdr:nvSpPr>
        <xdr:cNvPr id="601" name="n_3aveValue【一般廃棄物処理施設】&#10;一人当たり有形固定資産（償却資産）額">
          <a:extLst>
            <a:ext uri="{FF2B5EF4-FFF2-40B4-BE49-F238E27FC236}">
              <a16:creationId xmlns:a16="http://schemas.microsoft.com/office/drawing/2014/main" id="{00000000-0008-0000-0F00-000059020000}"/>
            </a:ext>
          </a:extLst>
        </xdr:cNvPr>
        <xdr:cNvSpPr txBox="1"/>
      </xdr:nvSpPr>
      <xdr:spPr>
        <a:xfrm>
          <a:off x="19278111" y="6780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117382</xdr:rowOff>
    </xdr:from>
    <xdr:ext cx="534377" cy="259045"/>
    <xdr:sp macro="" textlink="">
      <xdr:nvSpPr>
        <xdr:cNvPr id="602" name="n_4aveValue【一般廃棄物処理施設】&#10;一人当たり有形固定資産（償却資産）額">
          <a:extLst>
            <a:ext uri="{FF2B5EF4-FFF2-40B4-BE49-F238E27FC236}">
              <a16:creationId xmlns:a16="http://schemas.microsoft.com/office/drawing/2014/main" id="{00000000-0008-0000-0F00-00005A020000}"/>
            </a:ext>
          </a:extLst>
        </xdr:cNvPr>
        <xdr:cNvSpPr txBox="1"/>
      </xdr:nvSpPr>
      <xdr:spPr>
        <a:xfrm>
          <a:off x="18389111" y="6803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32</xdr:row>
      <xdr:rowOff>154079</xdr:rowOff>
    </xdr:from>
    <xdr:ext cx="599010" cy="259045"/>
    <xdr:sp macro="" textlink="">
      <xdr:nvSpPr>
        <xdr:cNvPr id="603" name="n_1mainValue【一般廃棄物処理施設】&#10;一人当たり有形固定資産（償却資産）額">
          <a:extLst>
            <a:ext uri="{FF2B5EF4-FFF2-40B4-BE49-F238E27FC236}">
              <a16:creationId xmlns:a16="http://schemas.microsoft.com/office/drawing/2014/main" id="{00000000-0008-0000-0F00-00005B020000}"/>
            </a:ext>
          </a:extLst>
        </xdr:cNvPr>
        <xdr:cNvSpPr txBox="1"/>
      </xdr:nvSpPr>
      <xdr:spPr>
        <a:xfrm>
          <a:off x="21011095" y="5640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32</xdr:row>
      <xdr:rowOff>168952</xdr:rowOff>
    </xdr:from>
    <xdr:ext cx="599010" cy="259045"/>
    <xdr:sp macro="" textlink="">
      <xdr:nvSpPr>
        <xdr:cNvPr id="604" name="n_2mainValue【一般廃棄物処理施設】&#10;一人当たり有形固定資産（償却資産）額">
          <a:extLst>
            <a:ext uri="{FF2B5EF4-FFF2-40B4-BE49-F238E27FC236}">
              <a16:creationId xmlns:a16="http://schemas.microsoft.com/office/drawing/2014/main" id="{00000000-0008-0000-0F00-00005C020000}"/>
            </a:ext>
          </a:extLst>
        </xdr:cNvPr>
        <xdr:cNvSpPr txBox="1"/>
      </xdr:nvSpPr>
      <xdr:spPr>
        <a:xfrm>
          <a:off x="20134795" y="5655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33</xdr:row>
      <xdr:rowOff>14693</xdr:rowOff>
    </xdr:from>
    <xdr:ext cx="599010" cy="259045"/>
    <xdr:sp macro="" textlink="">
      <xdr:nvSpPr>
        <xdr:cNvPr id="605" name="n_3mainValue【一般廃棄物処理施設】&#10;一人当たり有形固定資産（償却資産）額">
          <a:extLst>
            <a:ext uri="{FF2B5EF4-FFF2-40B4-BE49-F238E27FC236}">
              <a16:creationId xmlns:a16="http://schemas.microsoft.com/office/drawing/2014/main" id="{00000000-0008-0000-0F00-00005D020000}"/>
            </a:ext>
          </a:extLst>
        </xdr:cNvPr>
        <xdr:cNvSpPr txBox="1"/>
      </xdr:nvSpPr>
      <xdr:spPr>
        <a:xfrm>
          <a:off x="19245795" y="5672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33</xdr:row>
      <xdr:rowOff>131178</xdr:rowOff>
    </xdr:from>
    <xdr:ext cx="599010" cy="259045"/>
    <xdr:sp macro="" textlink="">
      <xdr:nvSpPr>
        <xdr:cNvPr id="606" name="n_4mainValue【一般廃棄物処理施設】&#10;一人当たり有形固定資産（償却資産）額">
          <a:extLst>
            <a:ext uri="{FF2B5EF4-FFF2-40B4-BE49-F238E27FC236}">
              <a16:creationId xmlns:a16="http://schemas.microsoft.com/office/drawing/2014/main" id="{00000000-0008-0000-0F00-00005E020000}"/>
            </a:ext>
          </a:extLst>
        </xdr:cNvPr>
        <xdr:cNvSpPr txBox="1"/>
      </xdr:nvSpPr>
      <xdr:spPr>
        <a:xfrm>
          <a:off x="18356795" y="5789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7" name="正方形/長方形 606">
          <a:extLst>
            <a:ext uri="{FF2B5EF4-FFF2-40B4-BE49-F238E27FC236}">
              <a16:creationId xmlns:a16="http://schemas.microsoft.com/office/drawing/2014/main" id="{00000000-0008-0000-0F00-00005F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8" name="正方形/長方形 607">
          <a:extLst>
            <a:ext uri="{FF2B5EF4-FFF2-40B4-BE49-F238E27FC236}">
              <a16:creationId xmlns:a16="http://schemas.microsoft.com/office/drawing/2014/main" id="{00000000-0008-0000-0F00-000060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9" name="正方形/長方形 608">
          <a:extLst>
            <a:ext uri="{FF2B5EF4-FFF2-40B4-BE49-F238E27FC236}">
              <a16:creationId xmlns:a16="http://schemas.microsoft.com/office/drawing/2014/main" id="{00000000-0008-0000-0F00-000061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0" name="正方形/長方形 609">
          <a:extLst>
            <a:ext uri="{FF2B5EF4-FFF2-40B4-BE49-F238E27FC236}">
              <a16:creationId xmlns:a16="http://schemas.microsoft.com/office/drawing/2014/main" id="{00000000-0008-0000-0F00-000062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1" name="正方形/長方形 610">
          <a:extLst>
            <a:ext uri="{FF2B5EF4-FFF2-40B4-BE49-F238E27FC236}">
              <a16:creationId xmlns:a16="http://schemas.microsoft.com/office/drawing/2014/main" id="{00000000-0008-0000-0F00-000063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2" name="正方形/長方形 611">
          <a:extLst>
            <a:ext uri="{FF2B5EF4-FFF2-40B4-BE49-F238E27FC236}">
              <a16:creationId xmlns:a16="http://schemas.microsoft.com/office/drawing/2014/main" id="{00000000-0008-0000-0F00-000064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3" name="正方形/長方形 612">
          <a:extLst>
            <a:ext uri="{FF2B5EF4-FFF2-40B4-BE49-F238E27FC236}">
              <a16:creationId xmlns:a16="http://schemas.microsoft.com/office/drawing/2014/main" id="{00000000-0008-0000-0F00-000065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4" name="正方形/長方形 613">
          <a:extLst>
            <a:ext uri="{FF2B5EF4-FFF2-40B4-BE49-F238E27FC236}">
              <a16:creationId xmlns:a16="http://schemas.microsoft.com/office/drawing/2014/main" id="{00000000-0008-0000-0F00-000066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5" name="テキスト ボックス 614">
          <a:extLst>
            <a:ext uri="{FF2B5EF4-FFF2-40B4-BE49-F238E27FC236}">
              <a16:creationId xmlns:a16="http://schemas.microsoft.com/office/drawing/2014/main" id="{00000000-0008-0000-0F00-000067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6" name="直線コネクタ 615">
          <a:extLst>
            <a:ext uri="{FF2B5EF4-FFF2-40B4-BE49-F238E27FC236}">
              <a16:creationId xmlns:a16="http://schemas.microsoft.com/office/drawing/2014/main" id="{00000000-0008-0000-0F00-000068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7" name="テキスト ボックス 616">
          <a:extLst>
            <a:ext uri="{FF2B5EF4-FFF2-40B4-BE49-F238E27FC236}">
              <a16:creationId xmlns:a16="http://schemas.microsoft.com/office/drawing/2014/main" id="{00000000-0008-0000-0F00-000069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8" name="直線コネクタ 617">
          <a:extLst>
            <a:ext uri="{FF2B5EF4-FFF2-40B4-BE49-F238E27FC236}">
              <a16:creationId xmlns:a16="http://schemas.microsoft.com/office/drawing/2014/main" id="{00000000-0008-0000-0F00-00006A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9" name="テキスト ボックス 618">
          <a:extLst>
            <a:ext uri="{FF2B5EF4-FFF2-40B4-BE49-F238E27FC236}">
              <a16:creationId xmlns:a16="http://schemas.microsoft.com/office/drawing/2014/main" id="{00000000-0008-0000-0F00-00006B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0" name="直線コネクタ 619">
          <a:extLst>
            <a:ext uri="{FF2B5EF4-FFF2-40B4-BE49-F238E27FC236}">
              <a16:creationId xmlns:a16="http://schemas.microsoft.com/office/drawing/2014/main" id="{00000000-0008-0000-0F00-00006C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1" name="テキスト ボックス 620">
          <a:extLst>
            <a:ext uri="{FF2B5EF4-FFF2-40B4-BE49-F238E27FC236}">
              <a16:creationId xmlns:a16="http://schemas.microsoft.com/office/drawing/2014/main" id="{00000000-0008-0000-0F00-00006D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2" name="直線コネクタ 621">
          <a:extLst>
            <a:ext uri="{FF2B5EF4-FFF2-40B4-BE49-F238E27FC236}">
              <a16:creationId xmlns:a16="http://schemas.microsoft.com/office/drawing/2014/main" id="{00000000-0008-0000-0F00-00006E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3" name="テキスト ボックス 622">
          <a:extLst>
            <a:ext uri="{FF2B5EF4-FFF2-40B4-BE49-F238E27FC236}">
              <a16:creationId xmlns:a16="http://schemas.microsoft.com/office/drawing/2014/main" id="{00000000-0008-0000-0F00-00006F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4" name="直線コネクタ 623">
          <a:extLst>
            <a:ext uri="{FF2B5EF4-FFF2-40B4-BE49-F238E27FC236}">
              <a16:creationId xmlns:a16="http://schemas.microsoft.com/office/drawing/2014/main" id="{00000000-0008-0000-0F00-000070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5" name="テキスト ボックス 624">
          <a:extLst>
            <a:ext uri="{FF2B5EF4-FFF2-40B4-BE49-F238E27FC236}">
              <a16:creationId xmlns:a16="http://schemas.microsoft.com/office/drawing/2014/main" id="{00000000-0008-0000-0F00-000071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6" name="直線コネクタ 625">
          <a:extLst>
            <a:ext uri="{FF2B5EF4-FFF2-40B4-BE49-F238E27FC236}">
              <a16:creationId xmlns:a16="http://schemas.microsoft.com/office/drawing/2014/main" id="{00000000-0008-0000-0F00-000072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7" name="テキスト ボックス 626">
          <a:extLst>
            <a:ext uri="{FF2B5EF4-FFF2-40B4-BE49-F238E27FC236}">
              <a16:creationId xmlns:a16="http://schemas.microsoft.com/office/drawing/2014/main" id="{00000000-0008-0000-0F00-000073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8" name="直線コネクタ 627">
          <a:extLst>
            <a:ext uri="{FF2B5EF4-FFF2-40B4-BE49-F238E27FC236}">
              <a16:creationId xmlns:a16="http://schemas.microsoft.com/office/drawing/2014/main" id="{00000000-0008-0000-0F00-000074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9" name="テキスト ボックス 628">
          <a:extLst>
            <a:ext uri="{FF2B5EF4-FFF2-40B4-BE49-F238E27FC236}">
              <a16:creationId xmlns:a16="http://schemas.microsoft.com/office/drawing/2014/main" id="{00000000-0008-0000-0F00-000075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0" name="直線コネクタ 629">
          <a:extLst>
            <a:ext uri="{FF2B5EF4-FFF2-40B4-BE49-F238E27FC236}">
              <a16:creationId xmlns:a16="http://schemas.microsoft.com/office/drawing/2014/main" id="{00000000-0008-0000-0F00-000076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1" name="【保健センター・保健所】&#10;有形固定資産減価償却率グラフ枠">
          <a:extLst>
            <a:ext uri="{FF2B5EF4-FFF2-40B4-BE49-F238E27FC236}">
              <a16:creationId xmlns:a16="http://schemas.microsoft.com/office/drawing/2014/main" id="{00000000-0008-0000-0F00-000077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156754</xdr:rowOff>
    </xdr:from>
    <xdr:to>
      <xdr:col>85</xdr:col>
      <xdr:colOff>126364</xdr:colOff>
      <xdr:row>64</xdr:row>
      <xdr:rowOff>130628</xdr:rowOff>
    </xdr:to>
    <xdr:cxnSp macro="">
      <xdr:nvCxnSpPr>
        <xdr:cNvPr id="632" name="直線コネクタ 631">
          <a:extLst>
            <a:ext uri="{FF2B5EF4-FFF2-40B4-BE49-F238E27FC236}">
              <a16:creationId xmlns:a16="http://schemas.microsoft.com/office/drawing/2014/main" id="{00000000-0008-0000-0F00-000078020000}"/>
            </a:ext>
          </a:extLst>
        </xdr:cNvPr>
        <xdr:cNvCxnSpPr/>
      </xdr:nvCxnSpPr>
      <xdr:spPr>
        <a:xfrm flipV="1">
          <a:off x="16318864" y="9586504"/>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3" name="【保健センター・保健所】&#10;有形固定資産減価償却率最小値テキスト">
          <a:extLst>
            <a:ext uri="{FF2B5EF4-FFF2-40B4-BE49-F238E27FC236}">
              <a16:creationId xmlns:a16="http://schemas.microsoft.com/office/drawing/2014/main" id="{00000000-0008-0000-0F00-000079020000}"/>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4" name="直線コネクタ 633">
          <a:extLst>
            <a:ext uri="{FF2B5EF4-FFF2-40B4-BE49-F238E27FC236}">
              <a16:creationId xmlns:a16="http://schemas.microsoft.com/office/drawing/2014/main" id="{00000000-0008-0000-0F00-00007A020000}"/>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103431</xdr:rowOff>
    </xdr:from>
    <xdr:ext cx="340478" cy="259045"/>
    <xdr:sp macro="" textlink="">
      <xdr:nvSpPr>
        <xdr:cNvPr id="635" name="【保健センター・保健所】&#10;有形固定資産減価償却率最大値テキスト">
          <a:extLst>
            <a:ext uri="{FF2B5EF4-FFF2-40B4-BE49-F238E27FC236}">
              <a16:creationId xmlns:a16="http://schemas.microsoft.com/office/drawing/2014/main" id="{00000000-0008-0000-0F00-00007B020000}"/>
            </a:ext>
          </a:extLst>
        </xdr:cNvPr>
        <xdr:cNvSpPr txBox="1"/>
      </xdr:nvSpPr>
      <xdr:spPr>
        <a:xfrm>
          <a:off x="16357600" y="936173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156754</xdr:rowOff>
    </xdr:from>
    <xdr:to>
      <xdr:col>86</xdr:col>
      <xdr:colOff>25400</xdr:colOff>
      <xdr:row>55</xdr:row>
      <xdr:rowOff>156754</xdr:rowOff>
    </xdr:to>
    <xdr:cxnSp macro="">
      <xdr:nvCxnSpPr>
        <xdr:cNvPr id="636" name="直線コネクタ 635">
          <a:extLst>
            <a:ext uri="{FF2B5EF4-FFF2-40B4-BE49-F238E27FC236}">
              <a16:creationId xmlns:a16="http://schemas.microsoft.com/office/drawing/2014/main" id="{00000000-0008-0000-0F00-00007C020000}"/>
            </a:ext>
          </a:extLst>
        </xdr:cNvPr>
        <xdr:cNvCxnSpPr/>
      </xdr:nvCxnSpPr>
      <xdr:spPr>
        <a:xfrm>
          <a:off x="16230600" y="9586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35758</xdr:rowOff>
    </xdr:from>
    <xdr:ext cx="405111" cy="259045"/>
    <xdr:sp macro="" textlink="">
      <xdr:nvSpPr>
        <xdr:cNvPr id="637" name="【保健センター・保健所】&#10;有形固定資産減価償却率平均値テキスト">
          <a:extLst>
            <a:ext uri="{FF2B5EF4-FFF2-40B4-BE49-F238E27FC236}">
              <a16:creationId xmlns:a16="http://schemas.microsoft.com/office/drawing/2014/main" id="{00000000-0008-0000-0F00-00007D020000}"/>
            </a:ext>
          </a:extLst>
        </xdr:cNvPr>
        <xdr:cNvSpPr txBox="1"/>
      </xdr:nvSpPr>
      <xdr:spPr>
        <a:xfrm>
          <a:off x="16357600" y="10151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12881</xdr:rowOff>
    </xdr:from>
    <xdr:to>
      <xdr:col>85</xdr:col>
      <xdr:colOff>177800</xdr:colOff>
      <xdr:row>60</xdr:row>
      <xdr:rowOff>114481</xdr:rowOff>
    </xdr:to>
    <xdr:sp macro="" textlink="">
      <xdr:nvSpPr>
        <xdr:cNvPr id="638" name="フローチャート: 判断 637">
          <a:extLst>
            <a:ext uri="{FF2B5EF4-FFF2-40B4-BE49-F238E27FC236}">
              <a16:creationId xmlns:a16="http://schemas.microsoft.com/office/drawing/2014/main" id="{00000000-0008-0000-0F00-00007E020000}"/>
            </a:ext>
          </a:extLst>
        </xdr:cNvPr>
        <xdr:cNvSpPr/>
      </xdr:nvSpPr>
      <xdr:spPr>
        <a:xfrm>
          <a:off x="16268700" y="1029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1451</xdr:rowOff>
    </xdr:from>
    <xdr:to>
      <xdr:col>81</xdr:col>
      <xdr:colOff>101600</xdr:colOff>
      <xdr:row>60</xdr:row>
      <xdr:rowOff>103051</xdr:rowOff>
    </xdr:to>
    <xdr:sp macro="" textlink="">
      <xdr:nvSpPr>
        <xdr:cNvPr id="639" name="フローチャート: 判断 638">
          <a:extLst>
            <a:ext uri="{FF2B5EF4-FFF2-40B4-BE49-F238E27FC236}">
              <a16:creationId xmlns:a16="http://schemas.microsoft.com/office/drawing/2014/main" id="{00000000-0008-0000-0F00-00007F020000}"/>
            </a:ext>
          </a:extLst>
        </xdr:cNvPr>
        <xdr:cNvSpPr/>
      </xdr:nvSpPr>
      <xdr:spPr>
        <a:xfrm>
          <a:off x="15430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148409</xdr:rowOff>
    </xdr:from>
    <xdr:to>
      <xdr:col>76</xdr:col>
      <xdr:colOff>165100</xdr:colOff>
      <xdr:row>60</xdr:row>
      <xdr:rowOff>78559</xdr:rowOff>
    </xdr:to>
    <xdr:sp macro="" textlink="">
      <xdr:nvSpPr>
        <xdr:cNvPr id="640" name="フローチャート: 判断 639">
          <a:extLst>
            <a:ext uri="{FF2B5EF4-FFF2-40B4-BE49-F238E27FC236}">
              <a16:creationId xmlns:a16="http://schemas.microsoft.com/office/drawing/2014/main" id="{00000000-0008-0000-0F00-000080020000}"/>
            </a:ext>
          </a:extLst>
        </xdr:cNvPr>
        <xdr:cNvSpPr/>
      </xdr:nvSpPr>
      <xdr:spPr>
        <a:xfrm>
          <a:off x="145415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119017</xdr:rowOff>
    </xdr:from>
    <xdr:to>
      <xdr:col>72</xdr:col>
      <xdr:colOff>38100</xdr:colOff>
      <xdr:row>60</xdr:row>
      <xdr:rowOff>49167</xdr:rowOff>
    </xdr:to>
    <xdr:sp macro="" textlink="">
      <xdr:nvSpPr>
        <xdr:cNvPr id="641" name="フローチャート: 判断 640">
          <a:extLst>
            <a:ext uri="{FF2B5EF4-FFF2-40B4-BE49-F238E27FC236}">
              <a16:creationId xmlns:a16="http://schemas.microsoft.com/office/drawing/2014/main" id="{00000000-0008-0000-0F00-000081020000}"/>
            </a:ext>
          </a:extLst>
        </xdr:cNvPr>
        <xdr:cNvSpPr/>
      </xdr:nvSpPr>
      <xdr:spPr>
        <a:xfrm>
          <a:off x="13652500" y="1023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86360</xdr:rowOff>
    </xdr:from>
    <xdr:to>
      <xdr:col>67</xdr:col>
      <xdr:colOff>101600</xdr:colOff>
      <xdr:row>60</xdr:row>
      <xdr:rowOff>16510</xdr:rowOff>
    </xdr:to>
    <xdr:sp macro="" textlink="">
      <xdr:nvSpPr>
        <xdr:cNvPr id="642" name="フローチャート: 判断 641">
          <a:extLst>
            <a:ext uri="{FF2B5EF4-FFF2-40B4-BE49-F238E27FC236}">
              <a16:creationId xmlns:a16="http://schemas.microsoft.com/office/drawing/2014/main" id="{00000000-0008-0000-0F00-000082020000}"/>
            </a:ext>
          </a:extLst>
        </xdr:cNvPr>
        <xdr:cNvSpPr/>
      </xdr:nvSpPr>
      <xdr:spPr>
        <a:xfrm>
          <a:off x="12763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00000000-0008-0000-0F00-000083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00000000-0008-0000-0F00-000084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00000000-0008-0000-0F00-000085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00000000-0008-0000-0F00-000086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00000000-0008-0000-0F00-000087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120650</xdr:rowOff>
    </xdr:from>
    <xdr:to>
      <xdr:col>85</xdr:col>
      <xdr:colOff>177800</xdr:colOff>
      <xdr:row>62</xdr:row>
      <xdr:rowOff>50800</xdr:rowOff>
    </xdr:to>
    <xdr:sp macro="" textlink="">
      <xdr:nvSpPr>
        <xdr:cNvPr id="648" name="楕円 647">
          <a:extLst>
            <a:ext uri="{FF2B5EF4-FFF2-40B4-BE49-F238E27FC236}">
              <a16:creationId xmlns:a16="http://schemas.microsoft.com/office/drawing/2014/main" id="{00000000-0008-0000-0F00-000088020000}"/>
            </a:ext>
          </a:extLst>
        </xdr:cNvPr>
        <xdr:cNvSpPr/>
      </xdr:nvSpPr>
      <xdr:spPr>
        <a:xfrm>
          <a:off x="162687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99077</xdr:rowOff>
    </xdr:from>
    <xdr:ext cx="405111" cy="259045"/>
    <xdr:sp macro="" textlink="">
      <xdr:nvSpPr>
        <xdr:cNvPr id="649" name="【保健センター・保健所】&#10;有形固定資産減価償却率該当値テキスト">
          <a:extLst>
            <a:ext uri="{FF2B5EF4-FFF2-40B4-BE49-F238E27FC236}">
              <a16:creationId xmlns:a16="http://schemas.microsoft.com/office/drawing/2014/main" id="{00000000-0008-0000-0F00-000089020000}"/>
            </a:ext>
          </a:extLst>
        </xdr:cNvPr>
        <xdr:cNvSpPr txBox="1"/>
      </xdr:nvSpPr>
      <xdr:spPr>
        <a:xfrm>
          <a:off x="16357600"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87993</xdr:rowOff>
    </xdr:from>
    <xdr:to>
      <xdr:col>81</xdr:col>
      <xdr:colOff>101600</xdr:colOff>
      <xdr:row>62</xdr:row>
      <xdr:rowOff>18143</xdr:rowOff>
    </xdr:to>
    <xdr:sp macro="" textlink="">
      <xdr:nvSpPr>
        <xdr:cNvPr id="650" name="楕円 649">
          <a:extLst>
            <a:ext uri="{FF2B5EF4-FFF2-40B4-BE49-F238E27FC236}">
              <a16:creationId xmlns:a16="http://schemas.microsoft.com/office/drawing/2014/main" id="{00000000-0008-0000-0F00-00008A020000}"/>
            </a:ext>
          </a:extLst>
        </xdr:cNvPr>
        <xdr:cNvSpPr/>
      </xdr:nvSpPr>
      <xdr:spPr>
        <a:xfrm>
          <a:off x="15430500" y="1054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138793</xdr:rowOff>
    </xdr:from>
    <xdr:to>
      <xdr:col>85</xdr:col>
      <xdr:colOff>127000</xdr:colOff>
      <xdr:row>62</xdr:row>
      <xdr:rowOff>0</xdr:rowOff>
    </xdr:to>
    <xdr:cxnSp macro="">
      <xdr:nvCxnSpPr>
        <xdr:cNvPr id="651" name="直線コネクタ 650">
          <a:extLst>
            <a:ext uri="{FF2B5EF4-FFF2-40B4-BE49-F238E27FC236}">
              <a16:creationId xmlns:a16="http://schemas.microsoft.com/office/drawing/2014/main" id="{00000000-0008-0000-0F00-00008B020000}"/>
            </a:ext>
          </a:extLst>
        </xdr:cNvPr>
        <xdr:cNvCxnSpPr/>
      </xdr:nvCxnSpPr>
      <xdr:spPr>
        <a:xfrm>
          <a:off x="15481300" y="105972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55335</xdr:rowOff>
    </xdr:from>
    <xdr:to>
      <xdr:col>76</xdr:col>
      <xdr:colOff>165100</xdr:colOff>
      <xdr:row>61</xdr:row>
      <xdr:rowOff>156935</xdr:rowOff>
    </xdr:to>
    <xdr:sp macro="" textlink="">
      <xdr:nvSpPr>
        <xdr:cNvPr id="652" name="楕円 651">
          <a:extLst>
            <a:ext uri="{FF2B5EF4-FFF2-40B4-BE49-F238E27FC236}">
              <a16:creationId xmlns:a16="http://schemas.microsoft.com/office/drawing/2014/main" id="{00000000-0008-0000-0F00-00008C020000}"/>
            </a:ext>
          </a:extLst>
        </xdr:cNvPr>
        <xdr:cNvSpPr/>
      </xdr:nvSpPr>
      <xdr:spPr>
        <a:xfrm>
          <a:off x="14541500" y="1051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106135</xdr:rowOff>
    </xdr:from>
    <xdr:to>
      <xdr:col>81</xdr:col>
      <xdr:colOff>50800</xdr:colOff>
      <xdr:row>61</xdr:row>
      <xdr:rowOff>138793</xdr:rowOff>
    </xdr:to>
    <xdr:cxnSp macro="">
      <xdr:nvCxnSpPr>
        <xdr:cNvPr id="653" name="直線コネクタ 652">
          <a:extLst>
            <a:ext uri="{FF2B5EF4-FFF2-40B4-BE49-F238E27FC236}">
              <a16:creationId xmlns:a16="http://schemas.microsoft.com/office/drawing/2014/main" id="{00000000-0008-0000-0F00-00008D020000}"/>
            </a:ext>
          </a:extLst>
        </xdr:cNvPr>
        <xdr:cNvCxnSpPr/>
      </xdr:nvCxnSpPr>
      <xdr:spPr>
        <a:xfrm>
          <a:off x="14592300" y="105645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22678</xdr:rowOff>
    </xdr:from>
    <xdr:to>
      <xdr:col>72</xdr:col>
      <xdr:colOff>38100</xdr:colOff>
      <xdr:row>61</xdr:row>
      <xdr:rowOff>124278</xdr:rowOff>
    </xdr:to>
    <xdr:sp macro="" textlink="">
      <xdr:nvSpPr>
        <xdr:cNvPr id="654" name="楕円 653">
          <a:extLst>
            <a:ext uri="{FF2B5EF4-FFF2-40B4-BE49-F238E27FC236}">
              <a16:creationId xmlns:a16="http://schemas.microsoft.com/office/drawing/2014/main" id="{00000000-0008-0000-0F00-00008E020000}"/>
            </a:ext>
          </a:extLst>
        </xdr:cNvPr>
        <xdr:cNvSpPr/>
      </xdr:nvSpPr>
      <xdr:spPr>
        <a:xfrm>
          <a:off x="13652500" y="1048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73478</xdr:rowOff>
    </xdr:from>
    <xdr:to>
      <xdr:col>76</xdr:col>
      <xdr:colOff>114300</xdr:colOff>
      <xdr:row>61</xdr:row>
      <xdr:rowOff>106135</xdr:rowOff>
    </xdr:to>
    <xdr:cxnSp macro="">
      <xdr:nvCxnSpPr>
        <xdr:cNvPr id="655" name="直線コネクタ 654">
          <a:extLst>
            <a:ext uri="{FF2B5EF4-FFF2-40B4-BE49-F238E27FC236}">
              <a16:creationId xmlns:a16="http://schemas.microsoft.com/office/drawing/2014/main" id="{00000000-0008-0000-0F00-00008F020000}"/>
            </a:ext>
          </a:extLst>
        </xdr:cNvPr>
        <xdr:cNvCxnSpPr/>
      </xdr:nvCxnSpPr>
      <xdr:spPr>
        <a:xfrm>
          <a:off x="13703300" y="105319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161472</xdr:rowOff>
    </xdr:from>
    <xdr:to>
      <xdr:col>67</xdr:col>
      <xdr:colOff>101600</xdr:colOff>
      <xdr:row>61</xdr:row>
      <xdr:rowOff>91622</xdr:rowOff>
    </xdr:to>
    <xdr:sp macro="" textlink="">
      <xdr:nvSpPr>
        <xdr:cNvPr id="656" name="楕円 655">
          <a:extLst>
            <a:ext uri="{FF2B5EF4-FFF2-40B4-BE49-F238E27FC236}">
              <a16:creationId xmlns:a16="http://schemas.microsoft.com/office/drawing/2014/main" id="{00000000-0008-0000-0F00-000090020000}"/>
            </a:ext>
          </a:extLst>
        </xdr:cNvPr>
        <xdr:cNvSpPr/>
      </xdr:nvSpPr>
      <xdr:spPr>
        <a:xfrm>
          <a:off x="12763500" y="1044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40822</xdr:rowOff>
    </xdr:from>
    <xdr:to>
      <xdr:col>71</xdr:col>
      <xdr:colOff>177800</xdr:colOff>
      <xdr:row>61</xdr:row>
      <xdr:rowOff>73478</xdr:rowOff>
    </xdr:to>
    <xdr:cxnSp macro="">
      <xdr:nvCxnSpPr>
        <xdr:cNvPr id="657" name="直線コネクタ 656">
          <a:extLst>
            <a:ext uri="{FF2B5EF4-FFF2-40B4-BE49-F238E27FC236}">
              <a16:creationId xmlns:a16="http://schemas.microsoft.com/office/drawing/2014/main" id="{00000000-0008-0000-0F00-000091020000}"/>
            </a:ext>
          </a:extLst>
        </xdr:cNvPr>
        <xdr:cNvCxnSpPr/>
      </xdr:nvCxnSpPr>
      <xdr:spPr>
        <a:xfrm>
          <a:off x="12814300" y="104992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119578</xdr:rowOff>
    </xdr:from>
    <xdr:ext cx="405111" cy="259045"/>
    <xdr:sp macro="" textlink="">
      <xdr:nvSpPr>
        <xdr:cNvPr id="658" name="n_1aveValue【保健センター・保健所】&#10;有形固定資産減価償却率">
          <a:extLst>
            <a:ext uri="{FF2B5EF4-FFF2-40B4-BE49-F238E27FC236}">
              <a16:creationId xmlns:a16="http://schemas.microsoft.com/office/drawing/2014/main" id="{00000000-0008-0000-0F00-000092020000}"/>
            </a:ext>
          </a:extLst>
        </xdr:cNvPr>
        <xdr:cNvSpPr txBox="1"/>
      </xdr:nvSpPr>
      <xdr:spPr>
        <a:xfrm>
          <a:off x="15266044" y="1006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95086</xdr:rowOff>
    </xdr:from>
    <xdr:ext cx="405111" cy="259045"/>
    <xdr:sp macro="" textlink="">
      <xdr:nvSpPr>
        <xdr:cNvPr id="659" name="n_2aveValue【保健センター・保健所】&#10;有形固定資産減価償却率">
          <a:extLst>
            <a:ext uri="{FF2B5EF4-FFF2-40B4-BE49-F238E27FC236}">
              <a16:creationId xmlns:a16="http://schemas.microsoft.com/office/drawing/2014/main" id="{00000000-0008-0000-0F00-000093020000}"/>
            </a:ext>
          </a:extLst>
        </xdr:cNvPr>
        <xdr:cNvSpPr txBox="1"/>
      </xdr:nvSpPr>
      <xdr:spPr>
        <a:xfrm>
          <a:off x="14389744" y="10039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65694</xdr:rowOff>
    </xdr:from>
    <xdr:ext cx="405111" cy="259045"/>
    <xdr:sp macro="" textlink="">
      <xdr:nvSpPr>
        <xdr:cNvPr id="660" name="n_3aveValue【保健センター・保健所】&#10;有形固定資産減価償却率">
          <a:extLst>
            <a:ext uri="{FF2B5EF4-FFF2-40B4-BE49-F238E27FC236}">
              <a16:creationId xmlns:a16="http://schemas.microsoft.com/office/drawing/2014/main" id="{00000000-0008-0000-0F00-000094020000}"/>
            </a:ext>
          </a:extLst>
        </xdr:cNvPr>
        <xdr:cNvSpPr txBox="1"/>
      </xdr:nvSpPr>
      <xdr:spPr>
        <a:xfrm>
          <a:off x="13500744" y="10009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33037</xdr:rowOff>
    </xdr:from>
    <xdr:ext cx="405111" cy="259045"/>
    <xdr:sp macro="" textlink="">
      <xdr:nvSpPr>
        <xdr:cNvPr id="661" name="n_4aveValue【保健センター・保健所】&#10;有形固定資産減価償却率">
          <a:extLst>
            <a:ext uri="{FF2B5EF4-FFF2-40B4-BE49-F238E27FC236}">
              <a16:creationId xmlns:a16="http://schemas.microsoft.com/office/drawing/2014/main" id="{00000000-0008-0000-0F00-000095020000}"/>
            </a:ext>
          </a:extLst>
        </xdr:cNvPr>
        <xdr:cNvSpPr txBox="1"/>
      </xdr:nvSpPr>
      <xdr:spPr>
        <a:xfrm>
          <a:off x="12611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9270</xdr:rowOff>
    </xdr:from>
    <xdr:ext cx="405111" cy="259045"/>
    <xdr:sp macro="" textlink="">
      <xdr:nvSpPr>
        <xdr:cNvPr id="662" name="n_1mainValue【保健センター・保健所】&#10;有形固定資産減価償却率">
          <a:extLst>
            <a:ext uri="{FF2B5EF4-FFF2-40B4-BE49-F238E27FC236}">
              <a16:creationId xmlns:a16="http://schemas.microsoft.com/office/drawing/2014/main" id="{00000000-0008-0000-0F00-000096020000}"/>
            </a:ext>
          </a:extLst>
        </xdr:cNvPr>
        <xdr:cNvSpPr txBox="1"/>
      </xdr:nvSpPr>
      <xdr:spPr>
        <a:xfrm>
          <a:off x="15266044" y="1063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148062</xdr:rowOff>
    </xdr:from>
    <xdr:ext cx="405111" cy="259045"/>
    <xdr:sp macro="" textlink="">
      <xdr:nvSpPr>
        <xdr:cNvPr id="663" name="n_2mainValue【保健センター・保健所】&#10;有形固定資産減価償却率">
          <a:extLst>
            <a:ext uri="{FF2B5EF4-FFF2-40B4-BE49-F238E27FC236}">
              <a16:creationId xmlns:a16="http://schemas.microsoft.com/office/drawing/2014/main" id="{00000000-0008-0000-0F00-000097020000}"/>
            </a:ext>
          </a:extLst>
        </xdr:cNvPr>
        <xdr:cNvSpPr txBox="1"/>
      </xdr:nvSpPr>
      <xdr:spPr>
        <a:xfrm>
          <a:off x="14389744" y="10606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115405</xdr:rowOff>
    </xdr:from>
    <xdr:ext cx="405111" cy="259045"/>
    <xdr:sp macro="" textlink="">
      <xdr:nvSpPr>
        <xdr:cNvPr id="664" name="n_3mainValue【保健センター・保健所】&#10;有形固定資産減価償却率">
          <a:extLst>
            <a:ext uri="{FF2B5EF4-FFF2-40B4-BE49-F238E27FC236}">
              <a16:creationId xmlns:a16="http://schemas.microsoft.com/office/drawing/2014/main" id="{00000000-0008-0000-0F00-000098020000}"/>
            </a:ext>
          </a:extLst>
        </xdr:cNvPr>
        <xdr:cNvSpPr txBox="1"/>
      </xdr:nvSpPr>
      <xdr:spPr>
        <a:xfrm>
          <a:off x="13500744" y="1057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82749</xdr:rowOff>
    </xdr:from>
    <xdr:ext cx="405111" cy="259045"/>
    <xdr:sp macro="" textlink="">
      <xdr:nvSpPr>
        <xdr:cNvPr id="665" name="n_4mainValue【保健センター・保健所】&#10;有形固定資産減価償却率">
          <a:extLst>
            <a:ext uri="{FF2B5EF4-FFF2-40B4-BE49-F238E27FC236}">
              <a16:creationId xmlns:a16="http://schemas.microsoft.com/office/drawing/2014/main" id="{00000000-0008-0000-0F00-000099020000}"/>
            </a:ext>
          </a:extLst>
        </xdr:cNvPr>
        <xdr:cNvSpPr txBox="1"/>
      </xdr:nvSpPr>
      <xdr:spPr>
        <a:xfrm>
          <a:off x="12611744" y="1054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a:extLst>
            <a:ext uri="{FF2B5EF4-FFF2-40B4-BE49-F238E27FC236}">
              <a16:creationId xmlns:a16="http://schemas.microsoft.com/office/drawing/2014/main" id="{00000000-0008-0000-0F00-00009A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a:extLst>
            <a:ext uri="{FF2B5EF4-FFF2-40B4-BE49-F238E27FC236}">
              <a16:creationId xmlns:a16="http://schemas.microsoft.com/office/drawing/2014/main" id="{00000000-0008-0000-0F00-00009B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a:extLst>
            <a:ext uri="{FF2B5EF4-FFF2-40B4-BE49-F238E27FC236}">
              <a16:creationId xmlns:a16="http://schemas.microsoft.com/office/drawing/2014/main" id="{00000000-0008-0000-0F00-00009C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a:extLst>
            <a:ext uri="{FF2B5EF4-FFF2-40B4-BE49-F238E27FC236}">
              <a16:creationId xmlns:a16="http://schemas.microsoft.com/office/drawing/2014/main" id="{00000000-0008-0000-0F00-00009D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a:extLst>
            <a:ext uri="{FF2B5EF4-FFF2-40B4-BE49-F238E27FC236}">
              <a16:creationId xmlns:a16="http://schemas.microsoft.com/office/drawing/2014/main" id="{00000000-0008-0000-0F00-00009E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a:extLst>
            <a:ext uri="{FF2B5EF4-FFF2-40B4-BE49-F238E27FC236}">
              <a16:creationId xmlns:a16="http://schemas.microsoft.com/office/drawing/2014/main" id="{00000000-0008-0000-0F00-00009F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a:extLst>
            <a:ext uri="{FF2B5EF4-FFF2-40B4-BE49-F238E27FC236}">
              <a16:creationId xmlns:a16="http://schemas.microsoft.com/office/drawing/2014/main" id="{00000000-0008-0000-0F00-0000A0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a:extLst>
            <a:ext uri="{FF2B5EF4-FFF2-40B4-BE49-F238E27FC236}">
              <a16:creationId xmlns:a16="http://schemas.microsoft.com/office/drawing/2014/main" id="{00000000-0008-0000-0F00-0000A1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a:extLst>
            <a:ext uri="{FF2B5EF4-FFF2-40B4-BE49-F238E27FC236}">
              <a16:creationId xmlns:a16="http://schemas.microsoft.com/office/drawing/2014/main" id="{00000000-0008-0000-0F00-0000A2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a:extLst>
            <a:ext uri="{FF2B5EF4-FFF2-40B4-BE49-F238E27FC236}">
              <a16:creationId xmlns:a16="http://schemas.microsoft.com/office/drawing/2014/main" id="{00000000-0008-0000-0F00-0000A3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6" name="直線コネクタ 675">
          <a:extLst>
            <a:ext uri="{FF2B5EF4-FFF2-40B4-BE49-F238E27FC236}">
              <a16:creationId xmlns:a16="http://schemas.microsoft.com/office/drawing/2014/main" id="{00000000-0008-0000-0F00-0000A4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7" name="テキスト ボックス 676">
          <a:extLst>
            <a:ext uri="{FF2B5EF4-FFF2-40B4-BE49-F238E27FC236}">
              <a16:creationId xmlns:a16="http://schemas.microsoft.com/office/drawing/2014/main" id="{00000000-0008-0000-0F00-0000A5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8" name="直線コネクタ 677">
          <a:extLst>
            <a:ext uri="{FF2B5EF4-FFF2-40B4-BE49-F238E27FC236}">
              <a16:creationId xmlns:a16="http://schemas.microsoft.com/office/drawing/2014/main" id="{00000000-0008-0000-0F00-0000A6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9" name="テキスト ボックス 678">
          <a:extLst>
            <a:ext uri="{FF2B5EF4-FFF2-40B4-BE49-F238E27FC236}">
              <a16:creationId xmlns:a16="http://schemas.microsoft.com/office/drawing/2014/main" id="{00000000-0008-0000-0F00-0000A7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0" name="直線コネクタ 679">
          <a:extLst>
            <a:ext uri="{FF2B5EF4-FFF2-40B4-BE49-F238E27FC236}">
              <a16:creationId xmlns:a16="http://schemas.microsoft.com/office/drawing/2014/main" id="{00000000-0008-0000-0F00-0000A8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1" name="テキスト ボックス 680">
          <a:extLst>
            <a:ext uri="{FF2B5EF4-FFF2-40B4-BE49-F238E27FC236}">
              <a16:creationId xmlns:a16="http://schemas.microsoft.com/office/drawing/2014/main" id="{00000000-0008-0000-0F00-0000A9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2" name="直線コネクタ 681">
          <a:extLst>
            <a:ext uri="{FF2B5EF4-FFF2-40B4-BE49-F238E27FC236}">
              <a16:creationId xmlns:a16="http://schemas.microsoft.com/office/drawing/2014/main" id="{00000000-0008-0000-0F00-0000AA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3" name="テキスト ボックス 682">
          <a:extLst>
            <a:ext uri="{FF2B5EF4-FFF2-40B4-BE49-F238E27FC236}">
              <a16:creationId xmlns:a16="http://schemas.microsoft.com/office/drawing/2014/main" id="{00000000-0008-0000-0F00-0000AB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4" name="直線コネクタ 683">
          <a:extLst>
            <a:ext uri="{FF2B5EF4-FFF2-40B4-BE49-F238E27FC236}">
              <a16:creationId xmlns:a16="http://schemas.microsoft.com/office/drawing/2014/main" id="{00000000-0008-0000-0F00-0000AC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5" name="テキスト ボックス 684">
          <a:extLst>
            <a:ext uri="{FF2B5EF4-FFF2-40B4-BE49-F238E27FC236}">
              <a16:creationId xmlns:a16="http://schemas.microsoft.com/office/drawing/2014/main" id="{00000000-0008-0000-0F00-0000AD02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6" name="直線コネクタ 685">
          <a:extLst>
            <a:ext uri="{FF2B5EF4-FFF2-40B4-BE49-F238E27FC236}">
              <a16:creationId xmlns:a16="http://schemas.microsoft.com/office/drawing/2014/main" id="{00000000-0008-0000-0F00-0000AE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7" name="テキスト ボックス 686">
          <a:extLst>
            <a:ext uri="{FF2B5EF4-FFF2-40B4-BE49-F238E27FC236}">
              <a16:creationId xmlns:a16="http://schemas.microsoft.com/office/drawing/2014/main" id="{00000000-0008-0000-0F00-0000AF02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8" name="直線コネクタ 687">
          <a:extLst>
            <a:ext uri="{FF2B5EF4-FFF2-40B4-BE49-F238E27FC236}">
              <a16:creationId xmlns:a16="http://schemas.microsoft.com/office/drawing/2014/main" id="{00000000-0008-0000-0F00-0000B0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9" name="テキスト ボックス 688">
          <a:extLst>
            <a:ext uri="{FF2B5EF4-FFF2-40B4-BE49-F238E27FC236}">
              <a16:creationId xmlns:a16="http://schemas.microsoft.com/office/drawing/2014/main" id="{00000000-0008-0000-0F00-0000B1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0" name="【保健センター・保健所】&#10;一人当たり面積グラフ枠">
          <a:extLst>
            <a:ext uri="{FF2B5EF4-FFF2-40B4-BE49-F238E27FC236}">
              <a16:creationId xmlns:a16="http://schemas.microsoft.com/office/drawing/2014/main" id="{00000000-0008-0000-0F00-0000B2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65315</xdr:rowOff>
    </xdr:from>
    <xdr:to>
      <xdr:col>116</xdr:col>
      <xdr:colOff>62864</xdr:colOff>
      <xdr:row>64</xdr:row>
      <xdr:rowOff>108857</xdr:rowOff>
    </xdr:to>
    <xdr:cxnSp macro="">
      <xdr:nvCxnSpPr>
        <xdr:cNvPr id="691" name="直線コネクタ 690">
          <a:extLst>
            <a:ext uri="{FF2B5EF4-FFF2-40B4-BE49-F238E27FC236}">
              <a16:creationId xmlns:a16="http://schemas.microsoft.com/office/drawing/2014/main" id="{00000000-0008-0000-0F00-0000B3020000}"/>
            </a:ext>
          </a:extLst>
        </xdr:cNvPr>
        <xdr:cNvCxnSpPr/>
      </xdr:nvCxnSpPr>
      <xdr:spPr>
        <a:xfrm flipV="1">
          <a:off x="22160864" y="9666515"/>
          <a:ext cx="0" cy="1415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112684</xdr:rowOff>
    </xdr:from>
    <xdr:ext cx="469744" cy="259045"/>
    <xdr:sp macro="" textlink="">
      <xdr:nvSpPr>
        <xdr:cNvPr id="692" name="【保健センター・保健所】&#10;一人当たり面積最小値テキスト">
          <a:extLst>
            <a:ext uri="{FF2B5EF4-FFF2-40B4-BE49-F238E27FC236}">
              <a16:creationId xmlns:a16="http://schemas.microsoft.com/office/drawing/2014/main" id="{00000000-0008-0000-0F00-0000B4020000}"/>
            </a:ext>
          </a:extLst>
        </xdr:cNvPr>
        <xdr:cNvSpPr txBox="1"/>
      </xdr:nvSpPr>
      <xdr:spPr>
        <a:xfrm>
          <a:off x="22199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108857</xdr:rowOff>
    </xdr:from>
    <xdr:to>
      <xdr:col>116</xdr:col>
      <xdr:colOff>152400</xdr:colOff>
      <xdr:row>64</xdr:row>
      <xdr:rowOff>108857</xdr:rowOff>
    </xdr:to>
    <xdr:cxnSp macro="">
      <xdr:nvCxnSpPr>
        <xdr:cNvPr id="693" name="直線コネクタ 692">
          <a:extLst>
            <a:ext uri="{FF2B5EF4-FFF2-40B4-BE49-F238E27FC236}">
              <a16:creationId xmlns:a16="http://schemas.microsoft.com/office/drawing/2014/main" id="{00000000-0008-0000-0F00-0000B5020000}"/>
            </a:ext>
          </a:extLst>
        </xdr:cNvPr>
        <xdr:cNvCxnSpPr/>
      </xdr:nvCxnSpPr>
      <xdr:spPr>
        <a:xfrm>
          <a:off x="22072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11992</xdr:rowOff>
    </xdr:from>
    <xdr:ext cx="469744" cy="259045"/>
    <xdr:sp macro="" textlink="">
      <xdr:nvSpPr>
        <xdr:cNvPr id="694" name="【保健センター・保健所】&#10;一人当たり面積最大値テキスト">
          <a:extLst>
            <a:ext uri="{FF2B5EF4-FFF2-40B4-BE49-F238E27FC236}">
              <a16:creationId xmlns:a16="http://schemas.microsoft.com/office/drawing/2014/main" id="{00000000-0008-0000-0F00-0000B6020000}"/>
            </a:ext>
          </a:extLst>
        </xdr:cNvPr>
        <xdr:cNvSpPr txBox="1"/>
      </xdr:nvSpPr>
      <xdr:spPr>
        <a:xfrm>
          <a:off x="22199600" y="944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65315</xdr:rowOff>
    </xdr:from>
    <xdr:to>
      <xdr:col>116</xdr:col>
      <xdr:colOff>152400</xdr:colOff>
      <xdr:row>56</xdr:row>
      <xdr:rowOff>65315</xdr:rowOff>
    </xdr:to>
    <xdr:cxnSp macro="">
      <xdr:nvCxnSpPr>
        <xdr:cNvPr id="695" name="直線コネクタ 694">
          <a:extLst>
            <a:ext uri="{FF2B5EF4-FFF2-40B4-BE49-F238E27FC236}">
              <a16:creationId xmlns:a16="http://schemas.microsoft.com/office/drawing/2014/main" id="{00000000-0008-0000-0F00-0000B7020000}"/>
            </a:ext>
          </a:extLst>
        </xdr:cNvPr>
        <xdr:cNvCxnSpPr/>
      </xdr:nvCxnSpPr>
      <xdr:spPr>
        <a:xfrm>
          <a:off x="22072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10177</xdr:rowOff>
    </xdr:from>
    <xdr:ext cx="469744" cy="259045"/>
    <xdr:sp macro="" textlink="">
      <xdr:nvSpPr>
        <xdr:cNvPr id="696" name="【保健センター・保健所】&#10;一人当たり面積平均値テキスト">
          <a:extLst>
            <a:ext uri="{FF2B5EF4-FFF2-40B4-BE49-F238E27FC236}">
              <a16:creationId xmlns:a16="http://schemas.microsoft.com/office/drawing/2014/main" id="{00000000-0008-0000-0F00-0000B8020000}"/>
            </a:ext>
          </a:extLst>
        </xdr:cNvPr>
        <xdr:cNvSpPr txBox="1"/>
      </xdr:nvSpPr>
      <xdr:spPr>
        <a:xfrm>
          <a:off x="22199600" y="10468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158750</xdr:rowOff>
    </xdr:from>
    <xdr:to>
      <xdr:col>116</xdr:col>
      <xdr:colOff>114300</xdr:colOff>
      <xdr:row>62</xdr:row>
      <xdr:rowOff>88900</xdr:rowOff>
    </xdr:to>
    <xdr:sp macro="" textlink="">
      <xdr:nvSpPr>
        <xdr:cNvPr id="697" name="フローチャート: 判断 696">
          <a:extLst>
            <a:ext uri="{FF2B5EF4-FFF2-40B4-BE49-F238E27FC236}">
              <a16:creationId xmlns:a16="http://schemas.microsoft.com/office/drawing/2014/main" id="{00000000-0008-0000-0F00-0000B9020000}"/>
            </a:ext>
          </a:extLst>
        </xdr:cNvPr>
        <xdr:cNvSpPr/>
      </xdr:nvSpPr>
      <xdr:spPr>
        <a:xfrm>
          <a:off x="22110700" y="1061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136978</xdr:rowOff>
    </xdr:from>
    <xdr:to>
      <xdr:col>112</xdr:col>
      <xdr:colOff>38100</xdr:colOff>
      <xdr:row>62</xdr:row>
      <xdr:rowOff>67128</xdr:rowOff>
    </xdr:to>
    <xdr:sp macro="" textlink="">
      <xdr:nvSpPr>
        <xdr:cNvPr id="698" name="フローチャート: 判断 697">
          <a:extLst>
            <a:ext uri="{FF2B5EF4-FFF2-40B4-BE49-F238E27FC236}">
              <a16:creationId xmlns:a16="http://schemas.microsoft.com/office/drawing/2014/main" id="{00000000-0008-0000-0F00-0000BA020000}"/>
            </a:ext>
          </a:extLst>
        </xdr:cNvPr>
        <xdr:cNvSpPr/>
      </xdr:nvSpPr>
      <xdr:spPr>
        <a:xfrm>
          <a:off x="21272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136978</xdr:rowOff>
    </xdr:from>
    <xdr:to>
      <xdr:col>107</xdr:col>
      <xdr:colOff>101600</xdr:colOff>
      <xdr:row>62</xdr:row>
      <xdr:rowOff>67128</xdr:rowOff>
    </xdr:to>
    <xdr:sp macro="" textlink="">
      <xdr:nvSpPr>
        <xdr:cNvPr id="699" name="フローチャート: 判断 698">
          <a:extLst>
            <a:ext uri="{FF2B5EF4-FFF2-40B4-BE49-F238E27FC236}">
              <a16:creationId xmlns:a16="http://schemas.microsoft.com/office/drawing/2014/main" id="{00000000-0008-0000-0F00-0000BB020000}"/>
            </a:ext>
          </a:extLst>
        </xdr:cNvPr>
        <xdr:cNvSpPr/>
      </xdr:nvSpPr>
      <xdr:spPr>
        <a:xfrm>
          <a:off x="20383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136978</xdr:rowOff>
    </xdr:from>
    <xdr:to>
      <xdr:col>102</xdr:col>
      <xdr:colOff>165100</xdr:colOff>
      <xdr:row>62</xdr:row>
      <xdr:rowOff>67128</xdr:rowOff>
    </xdr:to>
    <xdr:sp macro="" textlink="">
      <xdr:nvSpPr>
        <xdr:cNvPr id="700" name="フローチャート: 判断 699">
          <a:extLst>
            <a:ext uri="{FF2B5EF4-FFF2-40B4-BE49-F238E27FC236}">
              <a16:creationId xmlns:a16="http://schemas.microsoft.com/office/drawing/2014/main" id="{00000000-0008-0000-0F00-0000BC020000}"/>
            </a:ext>
          </a:extLst>
        </xdr:cNvPr>
        <xdr:cNvSpPr/>
      </xdr:nvSpPr>
      <xdr:spPr>
        <a:xfrm>
          <a:off x="19494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147865</xdr:rowOff>
    </xdr:from>
    <xdr:to>
      <xdr:col>98</xdr:col>
      <xdr:colOff>38100</xdr:colOff>
      <xdr:row>62</xdr:row>
      <xdr:rowOff>78015</xdr:rowOff>
    </xdr:to>
    <xdr:sp macro="" textlink="">
      <xdr:nvSpPr>
        <xdr:cNvPr id="701" name="フローチャート: 判断 700">
          <a:extLst>
            <a:ext uri="{FF2B5EF4-FFF2-40B4-BE49-F238E27FC236}">
              <a16:creationId xmlns:a16="http://schemas.microsoft.com/office/drawing/2014/main" id="{00000000-0008-0000-0F00-0000BD020000}"/>
            </a:ext>
          </a:extLst>
        </xdr:cNvPr>
        <xdr:cNvSpPr/>
      </xdr:nvSpPr>
      <xdr:spPr>
        <a:xfrm>
          <a:off x="186055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00000000-0008-0000-0F00-0000BE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00000000-0008-0000-0F00-0000BF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00000000-0008-0000-0F00-0000C0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00000000-0008-0000-0F00-0000C1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00000000-0008-0000-0F00-0000C2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117928</xdr:rowOff>
    </xdr:from>
    <xdr:to>
      <xdr:col>116</xdr:col>
      <xdr:colOff>114300</xdr:colOff>
      <xdr:row>63</xdr:row>
      <xdr:rowOff>48078</xdr:rowOff>
    </xdr:to>
    <xdr:sp macro="" textlink="">
      <xdr:nvSpPr>
        <xdr:cNvPr id="707" name="楕円 706">
          <a:extLst>
            <a:ext uri="{FF2B5EF4-FFF2-40B4-BE49-F238E27FC236}">
              <a16:creationId xmlns:a16="http://schemas.microsoft.com/office/drawing/2014/main" id="{00000000-0008-0000-0F00-0000C3020000}"/>
            </a:ext>
          </a:extLst>
        </xdr:cNvPr>
        <xdr:cNvSpPr/>
      </xdr:nvSpPr>
      <xdr:spPr>
        <a:xfrm>
          <a:off x="22110700" y="1074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96355</xdr:rowOff>
    </xdr:from>
    <xdr:ext cx="469744" cy="259045"/>
    <xdr:sp macro="" textlink="">
      <xdr:nvSpPr>
        <xdr:cNvPr id="708" name="【保健センター・保健所】&#10;一人当たり面積該当値テキスト">
          <a:extLst>
            <a:ext uri="{FF2B5EF4-FFF2-40B4-BE49-F238E27FC236}">
              <a16:creationId xmlns:a16="http://schemas.microsoft.com/office/drawing/2014/main" id="{00000000-0008-0000-0F00-0000C4020000}"/>
            </a:ext>
          </a:extLst>
        </xdr:cNvPr>
        <xdr:cNvSpPr txBox="1"/>
      </xdr:nvSpPr>
      <xdr:spPr>
        <a:xfrm>
          <a:off x="22199600" y="10726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128815</xdr:rowOff>
    </xdr:from>
    <xdr:to>
      <xdr:col>112</xdr:col>
      <xdr:colOff>38100</xdr:colOff>
      <xdr:row>63</xdr:row>
      <xdr:rowOff>58965</xdr:rowOff>
    </xdr:to>
    <xdr:sp macro="" textlink="">
      <xdr:nvSpPr>
        <xdr:cNvPr id="709" name="楕円 708">
          <a:extLst>
            <a:ext uri="{FF2B5EF4-FFF2-40B4-BE49-F238E27FC236}">
              <a16:creationId xmlns:a16="http://schemas.microsoft.com/office/drawing/2014/main" id="{00000000-0008-0000-0F00-0000C5020000}"/>
            </a:ext>
          </a:extLst>
        </xdr:cNvPr>
        <xdr:cNvSpPr/>
      </xdr:nvSpPr>
      <xdr:spPr>
        <a:xfrm>
          <a:off x="21272500" y="1075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168728</xdr:rowOff>
    </xdr:from>
    <xdr:to>
      <xdr:col>116</xdr:col>
      <xdr:colOff>63500</xdr:colOff>
      <xdr:row>63</xdr:row>
      <xdr:rowOff>8165</xdr:rowOff>
    </xdr:to>
    <xdr:cxnSp macro="">
      <xdr:nvCxnSpPr>
        <xdr:cNvPr id="710" name="直線コネクタ 709">
          <a:extLst>
            <a:ext uri="{FF2B5EF4-FFF2-40B4-BE49-F238E27FC236}">
              <a16:creationId xmlns:a16="http://schemas.microsoft.com/office/drawing/2014/main" id="{00000000-0008-0000-0F00-0000C6020000}"/>
            </a:ext>
          </a:extLst>
        </xdr:cNvPr>
        <xdr:cNvCxnSpPr/>
      </xdr:nvCxnSpPr>
      <xdr:spPr>
        <a:xfrm flipV="1">
          <a:off x="21323300" y="10798628"/>
          <a:ext cx="8382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128815</xdr:rowOff>
    </xdr:from>
    <xdr:to>
      <xdr:col>107</xdr:col>
      <xdr:colOff>101600</xdr:colOff>
      <xdr:row>63</xdr:row>
      <xdr:rowOff>58965</xdr:rowOff>
    </xdr:to>
    <xdr:sp macro="" textlink="">
      <xdr:nvSpPr>
        <xdr:cNvPr id="711" name="楕円 710">
          <a:extLst>
            <a:ext uri="{FF2B5EF4-FFF2-40B4-BE49-F238E27FC236}">
              <a16:creationId xmlns:a16="http://schemas.microsoft.com/office/drawing/2014/main" id="{00000000-0008-0000-0F00-0000C7020000}"/>
            </a:ext>
          </a:extLst>
        </xdr:cNvPr>
        <xdr:cNvSpPr/>
      </xdr:nvSpPr>
      <xdr:spPr>
        <a:xfrm>
          <a:off x="20383500" y="1075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8165</xdr:rowOff>
    </xdr:from>
    <xdr:to>
      <xdr:col>111</xdr:col>
      <xdr:colOff>177800</xdr:colOff>
      <xdr:row>63</xdr:row>
      <xdr:rowOff>8165</xdr:rowOff>
    </xdr:to>
    <xdr:cxnSp macro="">
      <xdr:nvCxnSpPr>
        <xdr:cNvPr id="712" name="直線コネクタ 711">
          <a:extLst>
            <a:ext uri="{FF2B5EF4-FFF2-40B4-BE49-F238E27FC236}">
              <a16:creationId xmlns:a16="http://schemas.microsoft.com/office/drawing/2014/main" id="{00000000-0008-0000-0F00-0000C8020000}"/>
            </a:ext>
          </a:extLst>
        </xdr:cNvPr>
        <xdr:cNvCxnSpPr/>
      </xdr:nvCxnSpPr>
      <xdr:spPr>
        <a:xfrm>
          <a:off x="20434300" y="108095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128815</xdr:rowOff>
    </xdr:from>
    <xdr:to>
      <xdr:col>102</xdr:col>
      <xdr:colOff>165100</xdr:colOff>
      <xdr:row>63</xdr:row>
      <xdr:rowOff>58965</xdr:rowOff>
    </xdr:to>
    <xdr:sp macro="" textlink="">
      <xdr:nvSpPr>
        <xdr:cNvPr id="713" name="楕円 712">
          <a:extLst>
            <a:ext uri="{FF2B5EF4-FFF2-40B4-BE49-F238E27FC236}">
              <a16:creationId xmlns:a16="http://schemas.microsoft.com/office/drawing/2014/main" id="{00000000-0008-0000-0F00-0000C9020000}"/>
            </a:ext>
          </a:extLst>
        </xdr:cNvPr>
        <xdr:cNvSpPr/>
      </xdr:nvSpPr>
      <xdr:spPr>
        <a:xfrm>
          <a:off x="19494500" y="1075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8165</xdr:rowOff>
    </xdr:from>
    <xdr:to>
      <xdr:col>107</xdr:col>
      <xdr:colOff>50800</xdr:colOff>
      <xdr:row>63</xdr:row>
      <xdr:rowOff>8165</xdr:rowOff>
    </xdr:to>
    <xdr:cxnSp macro="">
      <xdr:nvCxnSpPr>
        <xdr:cNvPr id="714" name="直線コネクタ 713">
          <a:extLst>
            <a:ext uri="{FF2B5EF4-FFF2-40B4-BE49-F238E27FC236}">
              <a16:creationId xmlns:a16="http://schemas.microsoft.com/office/drawing/2014/main" id="{00000000-0008-0000-0F00-0000CA020000}"/>
            </a:ext>
          </a:extLst>
        </xdr:cNvPr>
        <xdr:cNvCxnSpPr/>
      </xdr:nvCxnSpPr>
      <xdr:spPr>
        <a:xfrm>
          <a:off x="19545300" y="108095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139700</xdr:rowOff>
    </xdr:from>
    <xdr:to>
      <xdr:col>98</xdr:col>
      <xdr:colOff>38100</xdr:colOff>
      <xdr:row>63</xdr:row>
      <xdr:rowOff>69850</xdr:rowOff>
    </xdr:to>
    <xdr:sp macro="" textlink="">
      <xdr:nvSpPr>
        <xdr:cNvPr id="715" name="楕円 714">
          <a:extLst>
            <a:ext uri="{FF2B5EF4-FFF2-40B4-BE49-F238E27FC236}">
              <a16:creationId xmlns:a16="http://schemas.microsoft.com/office/drawing/2014/main" id="{00000000-0008-0000-0F00-0000CB020000}"/>
            </a:ext>
          </a:extLst>
        </xdr:cNvPr>
        <xdr:cNvSpPr/>
      </xdr:nvSpPr>
      <xdr:spPr>
        <a:xfrm>
          <a:off x="186055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8165</xdr:rowOff>
    </xdr:from>
    <xdr:to>
      <xdr:col>102</xdr:col>
      <xdr:colOff>114300</xdr:colOff>
      <xdr:row>63</xdr:row>
      <xdr:rowOff>19050</xdr:rowOff>
    </xdr:to>
    <xdr:cxnSp macro="">
      <xdr:nvCxnSpPr>
        <xdr:cNvPr id="716" name="直線コネクタ 715">
          <a:extLst>
            <a:ext uri="{FF2B5EF4-FFF2-40B4-BE49-F238E27FC236}">
              <a16:creationId xmlns:a16="http://schemas.microsoft.com/office/drawing/2014/main" id="{00000000-0008-0000-0F00-0000CC020000}"/>
            </a:ext>
          </a:extLst>
        </xdr:cNvPr>
        <xdr:cNvCxnSpPr/>
      </xdr:nvCxnSpPr>
      <xdr:spPr>
        <a:xfrm flipV="1">
          <a:off x="18656300" y="108095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83655</xdr:rowOff>
    </xdr:from>
    <xdr:ext cx="469744" cy="259045"/>
    <xdr:sp macro="" textlink="">
      <xdr:nvSpPr>
        <xdr:cNvPr id="717" name="n_1aveValue【保健センター・保健所】&#10;一人当たり面積">
          <a:extLst>
            <a:ext uri="{FF2B5EF4-FFF2-40B4-BE49-F238E27FC236}">
              <a16:creationId xmlns:a16="http://schemas.microsoft.com/office/drawing/2014/main" id="{00000000-0008-0000-0F00-0000CD020000}"/>
            </a:ext>
          </a:extLst>
        </xdr:cNvPr>
        <xdr:cNvSpPr txBox="1"/>
      </xdr:nvSpPr>
      <xdr:spPr>
        <a:xfrm>
          <a:off x="21075727" y="1037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83655</xdr:rowOff>
    </xdr:from>
    <xdr:ext cx="469744" cy="259045"/>
    <xdr:sp macro="" textlink="">
      <xdr:nvSpPr>
        <xdr:cNvPr id="718" name="n_2aveValue【保健センター・保健所】&#10;一人当たり面積">
          <a:extLst>
            <a:ext uri="{FF2B5EF4-FFF2-40B4-BE49-F238E27FC236}">
              <a16:creationId xmlns:a16="http://schemas.microsoft.com/office/drawing/2014/main" id="{00000000-0008-0000-0F00-0000CE020000}"/>
            </a:ext>
          </a:extLst>
        </xdr:cNvPr>
        <xdr:cNvSpPr txBox="1"/>
      </xdr:nvSpPr>
      <xdr:spPr>
        <a:xfrm>
          <a:off x="20199427" y="1037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83655</xdr:rowOff>
    </xdr:from>
    <xdr:ext cx="469744" cy="259045"/>
    <xdr:sp macro="" textlink="">
      <xdr:nvSpPr>
        <xdr:cNvPr id="719" name="n_3aveValue【保健センター・保健所】&#10;一人当たり面積">
          <a:extLst>
            <a:ext uri="{FF2B5EF4-FFF2-40B4-BE49-F238E27FC236}">
              <a16:creationId xmlns:a16="http://schemas.microsoft.com/office/drawing/2014/main" id="{00000000-0008-0000-0F00-0000CF020000}"/>
            </a:ext>
          </a:extLst>
        </xdr:cNvPr>
        <xdr:cNvSpPr txBox="1"/>
      </xdr:nvSpPr>
      <xdr:spPr>
        <a:xfrm>
          <a:off x="19310427" y="1037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94542</xdr:rowOff>
    </xdr:from>
    <xdr:ext cx="469744" cy="259045"/>
    <xdr:sp macro="" textlink="">
      <xdr:nvSpPr>
        <xdr:cNvPr id="720" name="n_4aveValue【保健センター・保健所】&#10;一人当たり面積">
          <a:extLst>
            <a:ext uri="{FF2B5EF4-FFF2-40B4-BE49-F238E27FC236}">
              <a16:creationId xmlns:a16="http://schemas.microsoft.com/office/drawing/2014/main" id="{00000000-0008-0000-0F00-0000D0020000}"/>
            </a:ext>
          </a:extLst>
        </xdr:cNvPr>
        <xdr:cNvSpPr txBox="1"/>
      </xdr:nvSpPr>
      <xdr:spPr>
        <a:xfrm>
          <a:off x="18421427" y="10381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50092</xdr:rowOff>
    </xdr:from>
    <xdr:ext cx="469744" cy="259045"/>
    <xdr:sp macro="" textlink="">
      <xdr:nvSpPr>
        <xdr:cNvPr id="721" name="n_1mainValue【保健センター・保健所】&#10;一人当たり面積">
          <a:extLst>
            <a:ext uri="{FF2B5EF4-FFF2-40B4-BE49-F238E27FC236}">
              <a16:creationId xmlns:a16="http://schemas.microsoft.com/office/drawing/2014/main" id="{00000000-0008-0000-0F00-0000D1020000}"/>
            </a:ext>
          </a:extLst>
        </xdr:cNvPr>
        <xdr:cNvSpPr txBox="1"/>
      </xdr:nvSpPr>
      <xdr:spPr>
        <a:xfrm>
          <a:off x="21075727" y="1085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50092</xdr:rowOff>
    </xdr:from>
    <xdr:ext cx="469744" cy="259045"/>
    <xdr:sp macro="" textlink="">
      <xdr:nvSpPr>
        <xdr:cNvPr id="722" name="n_2mainValue【保健センター・保健所】&#10;一人当たり面積">
          <a:extLst>
            <a:ext uri="{FF2B5EF4-FFF2-40B4-BE49-F238E27FC236}">
              <a16:creationId xmlns:a16="http://schemas.microsoft.com/office/drawing/2014/main" id="{00000000-0008-0000-0F00-0000D2020000}"/>
            </a:ext>
          </a:extLst>
        </xdr:cNvPr>
        <xdr:cNvSpPr txBox="1"/>
      </xdr:nvSpPr>
      <xdr:spPr>
        <a:xfrm>
          <a:off x="20199427" y="1085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50092</xdr:rowOff>
    </xdr:from>
    <xdr:ext cx="469744" cy="259045"/>
    <xdr:sp macro="" textlink="">
      <xdr:nvSpPr>
        <xdr:cNvPr id="723" name="n_3mainValue【保健センター・保健所】&#10;一人当たり面積">
          <a:extLst>
            <a:ext uri="{FF2B5EF4-FFF2-40B4-BE49-F238E27FC236}">
              <a16:creationId xmlns:a16="http://schemas.microsoft.com/office/drawing/2014/main" id="{00000000-0008-0000-0F00-0000D3020000}"/>
            </a:ext>
          </a:extLst>
        </xdr:cNvPr>
        <xdr:cNvSpPr txBox="1"/>
      </xdr:nvSpPr>
      <xdr:spPr>
        <a:xfrm>
          <a:off x="19310427" y="1085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60977</xdr:rowOff>
    </xdr:from>
    <xdr:ext cx="469744" cy="259045"/>
    <xdr:sp macro="" textlink="">
      <xdr:nvSpPr>
        <xdr:cNvPr id="724" name="n_4mainValue【保健センター・保健所】&#10;一人当たり面積">
          <a:extLst>
            <a:ext uri="{FF2B5EF4-FFF2-40B4-BE49-F238E27FC236}">
              <a16:creationId xmlns:a16="http://schemas.microsoft.com/office/drawing/2014/main" id="{00000000-0008-0000-0F00-0000D4020000}"/>
            </a:ext>
          </a:extLst>
        </xdr:cNvPr>
        <xdr:cNvSpPr txBox="1"/>
      </xdr:nvSpPr>
      <xdr:spPr>
        <a:xfrm>
          <a:off x="18421427"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5" name="正方形/長方形 724">
          <a:extLst>
            <a:ext uri="{FF2B5EF4-FFF2-40B4-BE49-F238E27FC236}">
              <a16:creationId xmlns:a16="http://schemas.microsoft.com/office/drawing/2014/main" id="{00000000-0008-0000-0F00-0000D5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6" name="正方形/長方形 725">
          <a:extLst>
            <a:ext uri="{FF2B5EF4-FFF2-40B4-BE49-F238E27FC236}">
              <a16:creationId xmlns:a16="http://schemas.microsoft.com/office/drawing/2014/main" id="{00000000-0008-0000-0F00-0000D6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7" name="正方形/長方形 726">
          <a:extLst>
            <a:ext uri="{FF2B5EF4-FFF2-40B4-BE49-F238E27FC236}">
              <a16:creationId xmlns:a16="http://schemas.microsoft.com/office/drawing/2014/main" id="{00000000-0008-0000-0F00-0000D7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8" name="正方形/長方形 727">
          <a:extLst>
            <a:ext uri="{FF2B5EF4-FFF2-40B4-BE49-F238E27FC236}">
              <a16:creationId xmlns:a16="http://schemas.microsoft.com/office/drawing/2014/main" id="{00000000-0008-0000-0F00-0000D8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9" name="正方形/長方形 728">
          <a:extLst>
            <a:ext uri="{FF2B5EF4-FFF2-40B4-BE49-F238E27FC236}">
              <a16:creationId xmlns:a16="http://schemas.microsoft.com/office/drawing/2014/main" id="{00000000-0008-0000-0F00-0000D9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0" name="正方形/長方形 729">
          <a:extLst>
            <a:ext uri="{FF2B5EF4-FFF2-40B4-BE49-F238E27FC236}">
              <a16:creationId xmlns:a16="http://schemas.microsoft.com/office/drawing/2014/main" id="{00000000-0008-0000-0F00-0000DA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1" name="正方形/長方形 730">
          <a:extLst>
            <a:ext uri="{FF2B5EF4-FFF2-40B4-BE49-F238E27FC236}">
              <a16:creationId xmlns:a16="http://schemas.microsoft.com/office/drawing/2014/main" id="{00000000-0008-0000-0F00-0000DB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2" name="正方形/長方形 731">
          <a:extLst>
            <a:ext uri="{FF2B5EF4-FFF2-40B4-BE49-F238E27FC236}">
              <a16:creationId xmlns:a16="http://schemas.microsoft.com/office/drawing/2014/main" id="{00000000-0008-0000-0F00-0000DC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3" name="テキスト ボックス 732">
          <a:extLst>
            <a:ext uri="{FF2B5EF4-FFF2-40B4-BE49-F238E27FC236}">
              <a16:creationId xmlns:a16="http://schemas.microsoft.com/office/drawing/2014/main" id="{00000000-0008-0000-0F00-0000DD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4" name="直線コネクタ 733">
          <a:extLst>
            <a:ext uri="{FF2B5EF4-FFF2-40B4-BE49-F238E27FC236}">
              <a16:creationId xmlns:a16="http://schemas.microsoft.com/office/drawing/2014/main" id="{00000000-0008-0000-0F00-0000DE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5" name="テキスト ボックス 734">
          <a:extLst>
            <a:ext uri="{FF2B5EF4-FFF2-40B4-BE49-F238E27FC236}">
              <a16:creationId xmlns:a16="http://schemas.microsoft.com/office/drawing/2014/main" id="{00000000-0008-0000-0F00-0000DF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6" name="直線コネクタ 735">
          <a:extLst>
            <a:ext uri="{FF2B5EF4-FFF2-40B4-BE49-F238E27FC236}">
              <a16:creationId xmlns:a16="http://schemas.microsoft.com/office/drawing/2014/main" id="{00000000-0008-0000-0F00-0000E0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7" name="テキスト ボックス 736">
          <a:extLst>
            <a:ext uri="{FF2B5EF4-FFF2-40B4-BE49-F238E27FC236}">
              <a16:creationId xmlns:a16="http://schemas.microsoft.com/office/drawing/2014/main" id="{00000000-0008-0000-0F00-0000E1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8" name="直線コネクタ 737">
          <a:extLst>
            <a:ext uri="{FF2B5EF4-FFF2-40B4-BE49-F238E27FC236}">
              <a16:creationId xmlns:a16="http://schemas.microsoft.com/office/drawing/2014/main" id="{00000000-0008-0000-0F00-0000E2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9" name="テキスト ボックス 738">
          <a:extLst>
            <a:ext uri="{FF2B5EF4-FFF2-40B4-BE49-F238E27FC236}">
              <a16:creationId xmlns:a16="http://schemas.microsoft.com/office/drawing/2014/main" id="{00000000-0008-0000-0F00-0000E3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0" name="直線コネクタ 739">
          <a:extLst>
            <a:ext uri="{FF2B5EF4-FFF2-40B4-BE49-F238E27FC236}">
              <a16:creationId xmlns:a16="http://schemas.microsoft.com/office/drawing/2014/main" id="{00000000-0008-0000-0F00-0000E4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1" name="テキスト ボックス 740">
          <a:extLst>
            <a:ext uri="{FF2B5EF4-FFF2-40B4-BE49-F238E27FC236}">
              <a16:creationId xmlns:a16="http://schemas.microsoft.com/office/drawing/2014/main" id="{00000000-0008-0000-0F00-0000E5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2" name="直線コネクタ 741">
          <a:extLst>
            <a:ext uri="{FF2B5EF4-FFF2-40B4-BE49-F238E27FC236}">
              <a16:creationId xmlns:a16="http://schemas.microsoft.com/office/drawing/2014/main" id="{00000000-0008-0000-0F00-0000E6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3" name="テキスト ボックス 742">
          <a:extLst>
            <a:ext uri="{FF2B5EF4-FFF2-40B4-BE49-F238E27FC236}">
              <a16:creationId xmlns:a16="http://schemas.microsoft.com/office/drawing/2014/main" id="{00000000-0008-0000-0F00-0000E7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4" name="直線コネクタ 743">
          <a:extLst>
            <a:ext uri="{FF2B5EF4-FFF2-40B4-BE49-F238E27FC236}">
              <a16:creationId xmlns:a16="http://schemas.microsoft.com/office/drawing/2014/main" id="{00000000-0008-0000-0F00-0000E8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5" name="テキスト ボックス 744">
          <a:extLst>
            <a:ext uri="{FF2B5EF4-FFF2-40B4-BE49-F238E27FC236}">
              <a16:creationId xmlns:a16="http://schemas.microsoft.com/office/drawing/2014/main" id="{00000000-0008-0000-0F00-0000E9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6" name="直線コネクタ 745">
          <a:extLst>
            <a:ext uri="{FF2B5EF4-FFF2-40B4-BE49-F238E27FC236}">
              <a16:creationId xmlns:a16="http://schemas.microsoft.com/office/drawing/2014/main" id="{00000000-0008-0000-0F00-0000EA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7" name="テキスト ボックス 746">
          <a:extLst>
            <a:ext uri="{FF2B5EF4-FFF2-40B4-BE49-F238E27FC236}">
              <a16:creationId xmlns:a16="http://schemas.microsoft.com/office/drawing/2014/main" id="{00000000-0008-0000-0F00-0000EB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8" name="直線コネクタ 747">
          <a:extLst>
            <a:ext uri="{FF2B5EF4-FFF2-40B4-BE49-F238E27FC236}">
              <a16:creationId xmlns:a16="http://schemas.microsoft.com/office/drawing/2014/main" id="{00000000-0008-0000-0F00-0000EC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9" name="【消防施設】&#10;有形固定資産減価償却率グラフ枠">
          <a:extLst>
            <a:ext uri="{FF2B5EF4-FFF2-40B4-BE49-F238E27FC236}">
              <a16:creationId xmlns:a16="http://schemas.microsoft.com/office/drawing/2014/main" id="{00000000-0008-0000-0F00-0000ED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44631</xdr:rowOff>
    </xdr:from>
    <xdr:to>
      <xdr:col>85</xdr:col>
      <xdr:colOff>126364</xdr:colOff>
      <xdr:row>86</xdr:row>
      <xdr:rowOff>134438</xdr:rowOff>
    </xdr:to>
    <xdr:cxnSp macro="">
      <xdr:nvCxnSpPr>
        <xdr:cNvPr id="750" name="直線コネクタ 749">
          <a:extLst>
            <a:ext uri="{FF2B5EF4-FFF2-40B4-BE49-F238E27FC236}">
              <a16:creationId xmlns:a16="http://schemas.microsoft.com/office/drawing/2014/main" id="{00000000-0008-0000-0F00-0000EE020000}"/>
            </a:ext>
          </a:extLst>
        </xdr:cNvPr>
        <xdr:cNvCxnSpPr/>
      </xdr:nvCxnSpPr>
      <xdr:spPr>
        <a:xfrm flipV="1">
          <a:off x="16318864" y="13417731"/>
          <a:ext cx="0" cy="1461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138265</xdr:rowOff>
    </xdr:from>
    <xdr:ext cx="405111" cy="259045"/>
    <xdr:sp macro="" textlink="">
      <xdr:nvSpPr>
        <xdr:cNvPr id="751" name="【消防施設】&#10;有形固定資産減価償却率最小値テキスト">
          <a:extLst>
            <a:ext uri="{FF2B5EF4-FFF2-40B4-BE49-F238E27FC236}">
              <a16:creationId xmlns:a16="http://schemas.microsoft.com/office/drawing/2014/main" id="{00000000-0008-0000-0F00-0000EF020000}"/>
            </a:ext>
          </a:extLst>
        </xdr:cNvPr>
        <xdr:cNvSpPr txBox="1"/>
      </xdr:nvSpPr>
      <xdr:spPr>
        <a:xfrm>
          <a:off x="16357600" y="14882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134438</xdr:rowOff>
    </xdr:from>
    <xdr:to>
      <xdr:col>86</xdr:col>
      <xdr:colOff>25400</xdr:colOff>
      <xdr:row>86</xdr:row>
      <xdr:rowOff>134438</xdr:rowOff>
    </xdr:to>
    <xdr:cxnSp macro="">
      <xdr:nvCxnSpPr>
        <xdr:cNvPr id="752" name="直線コネクタ 751">
          <a:extLst>
            <a:ext uri="{FF2B5EF4-FFF2-40B4-BE49-F238E27FC236}">
              <a16:creationId xmlns:a16="http://schemas.microsoft.com/office/drawing/2014/main" id="{00000000-0008-0000-0F00-0000F0020000}"/>
            </a:ext>
          </a:extLst>
        </xdr:cNvPr>
        <xdr:cNvCxnSpPr/>
      </xdr:nvCxnSpPr>
      <xdr:spPr>
        <a:xfrm>
          <a:off x="16230600" y="1487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162758</xdr:rowOff>
    </xdr:from>
    <xdr:ext cx="340478" cy="259045"/>
    <xdr:sp macro="" textlink="">
      <xdr:nvSpPr>
        <xdr:cNvPr id="753" name="【消防施設】&#10;有形固定資産減価償却率最大値テキスト">
          <a:extLst>
            <a:ext uri="{FF2B5EF4-FFF2-40B4-BE49-F238E27FC236}">
              <a16:creationId xmlns:a16="http://schemas.microsoft.com/office/drawing/2014/main" id="{00000000-0008-0000-0F00-0000F1020000}"/>
            </a:ext>
          </a:extLst>
        </xdr:cNvPr>
        <xdr:cNvSpPr txBox="1"/>
      </xdr:nvSpPr>
      <xdr:spPr>
        <a:xfrm>
          <a:off x="16357600" y="131929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44631</xdr:rowOff>
    </xdr:from>
    <xdr:to>
      <xdr:col>86</xdr:col>
      <xdr:colOff>25400</xdr:colOff>
      <xdr:row>78</xdr:row>
      <xdr:rowOff>44631</xdr:rowOff>
    </xdr:to>
    <xdr:cxnSp macro="">
      <xdr:nvCxnSpPr>
        <xdr:cNvPr id="754" name="直線コネクタ 753">
          <a:extLst>
            <a:ext uri="{FF2B5EF4-FFF2-40B4-BE49-F238E27FC236}">
              <a16:creationId xmlns:a16="http://schemas.microsoft.com/office/drawing/2014/main" id="{00000000-0008-0000-0F00-0000F2020000}"/>
            </a:ext>
          </a:extLst>
        </xdr:cNvPr>
        <xdr:cNvCxnSpPr/>
      </xdr:nvCxnSpPr>
      <xdr:spPr>
        <a:xfrm>
          <a:off x="16230600" y="1341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120848</xdr:rowOff>
    </xdr:from>
    <xdr:ext cx="405111" cy="259045"/>
    <xdr:sp macro="" textlink="">
      <xdr:nvSpPr>
        <xdr:cNvPr id="755" name="【消防施設】&#10;有形固定資産減価償却率平均値テキスト">
          <a:extLst>
            <a:ext uri="{FF2B5EF4-FFF2-40B4-BE49-F238E27FC236}">
              <a16:creationId xmlns:a16="http://schemas.microsoft.com/office/drawing/2014/main" id="{00000000-0008-0000-0F00-0000F3020000}"/>
            </a:ext>
          </a:extLst>
        </xdr:cNvPr>
        <xdr:cNvSpPr txBox="1"/>
      </xdr:nvSpPr>
      <xdr:spPr>
        <a:xfrm>
          <a:off x="16357600" y="141797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142421</xdr:rowOff>
    </xdr:from>
    <xdr:to>
      <xdr:col>85</xdr:col>
      <xdr:colOff>177800</xdr:colOff>
      <xdr:row>83</xdr:row>
      <xdr:rowOff>72571</xdr:rowOff>
    </xdr:to>
    <xdr:sp macro="" textlink="">
      <xdr:nvSpPr>
        <xdr:cNvPr id="756" name="フローチャート: 判断 755">
          <a:extLst>
            <a:ext uri="{FF2B5EF4-FFF2-40B4-BE49-F238E27FC236}">
              <a16:creationId xmlns:a16="http://schemas.microsoft.com/office/drawing/2014/main" id="{00000000-0008-0000-0F00-0000F4020000}"/>
            </a:ext>
          </a:extLst>
        </xdr:cNvPr>
        <xdr:cNvSpPr/>
      </xdr:nvSpPr>
      <xdr:spPr>
        <a:xfrm>
          <a:off x="162687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119562</xdr:rowOff>
    </xdr:from>
    <xdr:to>
      <xdr:col>81</xdr:col>
      <xdr:colOff>101600</xdr:colOff>
      <xdr:row>83</xdr:row>
      <xdr:rowOff>49712</xdr:rowOff>
    </xdr:to>
    <xdr:sp macro="" textlink="">
      <xdr:nvSpPr>
        <xdr:cNvPr id="757" name="フローチャート: 判断 756">
          <a:extLst>
            <a:ext uri="{FF2B5EF4-FFF2-40B4-BE49-F238E27FC236}">
              <a16:creationId xmlns:a16="http://schemas.microsoft.com/office/drawing/2014/main" id="{00000000-0008-0000-0F00-0000F5020000}"/>
            </a:ext>
          </a:extLst>
        </xdr:cNvPr>
        <xdr:cNvSpPr/>
      </xdr:nvSpPr>
      <xdr:spPr>
        <a:xfrm>
          <a:off x="154305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152219</xdr:rowOff>
    </xdr:from>
    <xdr:to>
      <xdr:col>76</xdr:col>
      <xdr:colOff>165100</xdr:colOff>
      <xdr:row>83</xdr:row>
      <xdr:rowOff>82369</xdr:rowOff>
    </xdr:to>
    <xdr:sp macro="" textlink="">
      <xdr:nvSpPr>
        <xdr:cNvPr id="758" name="フローチャート: 判断 757">
          <a:extLst>
            <a:ext uri="{FF2B5EF4-FFF2-40B4-BE49-F238E27FC236}">
              <a16:creationId xmlns:a16="http://schemas.microsoft.com/office/drawing/2014/main" id="{00000000-0008-0000-0F00-0000F6020000}"/>
            </a:ext>
          </a:extLst>
        </xdr:cNvPr>
        <xdr:cNvSpPr/>
      </xdr:nvSpPr>
      <xdr:spPr>
        <a:xfrm>
          <a:off x="145415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144055</xdr:rowOff>
    </xdr:from>
    <xdr:to>
      <xdr:col>72</xdr:col>
      <xdr:colOff>38100</xdr:colOff>
      <xdr:row>83</xdr:row>
      <xdr:rowOff>74205</xdr:rowOff>
    </xdr:to>
    <xdr:sp macro="" textlink="">
      <xdr:nvSpPr>
        <xdr:cNvPr id="759" name="フローチャート: 判断 758">
          <a:extLst>
            <a:ext uri="{FF2B5EF4-FFF2-40B4-BE49-F238E27FC236}">
              <a16:creationId xmlns:a16="http://schemas.microsoft.com/office/drawing/2014/main" id="{00000000-0008-0000-0F00-0000F7020000}"/>
            </a:ext>
          </a:extLst>
        </xdr:cNvPr>
        <xdr:cNvSpPr/>
      </xdr:nvSpPr>
      <xdr:spPr>
        <a:xfrm>
          <a:off x="136525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124461</xdr:rowOff>
    </xdr:from>
    <xdr:to>
      <xdr:col>67</xdr:col>
      <xdr:colOff>101600</xdr:colOff>
      <xdr:row>83</xdr:row>
      <xdr:rowOff>54611</xdr:rowOff>
    </xdr:to>
    <xdr:sp macro="" textlink="">
      <xdr:nvSpPr>
        <xdr:cNvPr id="760" name="フローチャート: 判断 759">
          <a:extLst>
            <a:ext uri="{FF2B5EF4-FFF2-40B4-BE49-F238E27FC236}">
              <a16:creationId xmlns:a16="http://schemas.microsoft.com/office/drawing/2014/main" id="{00000000-0008-0000-0F00-0000F8020000}"/>
            </a:ext>
          </a:extLst>
        </xdr:cNvPr>
        <xdr:cNvSpPr/>
      </xdr:nvSpPr>
      <xdr:spPr>
        <a:xfrm>
          <a:off x="12763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00000000-0008-0000-0F00-0000F9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00000000-0008-0000-0F00-0000FA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00000000-0008-0000-0F00-0000FB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00000000-0008-0000-0F00-0000FC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00000000-0008-0000-0F00-0000FD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95069</xdr:rowOff>
    </xdr:from>
    <xdr:to>
      <xdr:col>85</xdr:col>
      <xdr:colOff>177800</xdr:colOff>
      <xdr:row>83</xdr:row>
      <xdr:rowOff>25219</xdr:rowOff>
    </xdr:to>
    <xdr:sp macro="" textlink="">
      <xdr:nvSpPr>
        <xdr:cNvPr id="766" name="楕円 765">
          <a:extLst>
            <a:ext uri="{FF2B5EF4-FFF2-40B4-BE49-F238E27FC236}">
              <a16:creationId xmlns:a16="http://schemas.microsoft.com/office/drawing/2014/main" id="{00000000-0008-0000-0F00-0000FE020000}"/>
            </a:ext>
          </a:extLst>
        </xdr:cNvPr>
        <xdr:cNvSpPr/>
      </xdr:nvSpPr>
      <xdr:spPr>
        <a:xfrm>
          <a:off x="16268700" y="1415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117946</xdr:rowOff>
    </xdr:from>
    <xdr:ext cx="405111" cy="259045"/>
    <xdr:sp macro="" textlink="">
      <xdr:nvSpPr>
        <xdr:cNvPr id="767" name="【消防施設】&#10;有形固定資産減価償却率該当値テキスト">
          <a:extLst>
            <a:ext uri="{FF2B5EF4-FFF2-40B4-BE49-F238E27FC236}">
              <a16:creationId xmlns:a16="http://schemas.microsoft.com/office/drawing/2014/main" id="{00000000-0008-0000-0F00-0000FF020000}"/>
            </a:ext>
          </a:extLst>
        </xdr:cNvPr>
        <xdr:cNvSpPr txBox="1"/>
      </xdr:nvSpPr>
      <xdr:spPr>
        <a:xfrm>
          <a:off x="16357600" y="14005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93436</xdr:rowOff>
    </xdr:from>
    <xdr:to>
      <xdr:col>81</xdr:col>
      <xdr:colOff>101600</xdr:colOff>
      <xdr:row>83</xdr:row>
      <xdr:rowOff>23586</xdr:rowOff>
    </xdr:to>
    <xdr:sp macro="" textlink="">
      <xdr:nvSpPr>
        <xdr:cNvPr id="768" name="楕円 767">
          <a:extLst>
            <a:ext uri="{FF2B5EF4-FFF2-40B4-BE49-F238E27FC236}">
              <a16:creationId xmlns:a16="http://schemas.microsoft.com/office/drawing/2014/main" id="{00000000-0008-0000-0F00-000000030000}"/>
            </a:ext>
          </a:extLst>
        </xdr:cNvPr>
        <xdr:cNvSpPr/>
      </xdr:nvSpPr>
      <xdr:spPr>
        <a:xfrm>
          <a:off x="15430500" y="1415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144236</xdr:rowOff>
    </xdr:from>
    <xdr:to>
      <xdr:col>85</xdr:col>
      <xdr:colOff>127000</xdr:colOff>
      <xdr:row>82</xdr:row>
      <xdr:rowOff>145869</xdr:rowOff>
    </xdr:to>
    <xdr:cxnSp macro="">
      <xdr:nvCxnSpPr>
        <xdr:cNvPr id="769" name="直線コネクタ 768">
          <a:extLst>
            <a:ext uri="{FF2B5EF4-FFF2-40B4-BE49-F238E27FC236}">
              <a16:creationId xmlns:a16="http://schemas.microsoft.com/office/drawing/2014/main" id="{00000000-0008-0000-0F00-000001030000}"/>
            </a:ext>
          </a:extLst>
        </xdr:cNvPr>
        <xdr:cNvCxnSpPr/>
      </xdr:nvCxnSpPr>
      <xdr:spPr>
        <a:xfrm>
          <a:off x="15481300" y="14203136"/>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52614</xdr:rowOff>
    </xdr:from>
    <xdr:to>
      <xdr:col>76</xdr:col>
      <xdr:colOff>165100</xdr:colOff>
      <xdr:row>82</xdr:row>
      <xdr:rowOff>154214</xdr:rowOff>
    </xdr:to>
    <xdr:sp macro="" textlink="">
      <xdr:nvSpPr>
        <xdr:cNvPr id="770" name="楕円 769">
          <a:extLst>
            <a:ext uri="{FF2B5EF4-FFF2-40B4-BE49-F238E27FC236}">
              <a16:creationId xmlns:a16="http://schemas.microsoft.com/office/drawing/2014/main" id="{00000000-0008-0000-0F00-000002030000}"/>
            </a:ext>
          </a:extLst>
        </xdr:cNvPr>
        <xdr:cNvSpPr/>
      </xdr:nvSpPr>
      <xdr:spPr>
        <a:xfrm>
          <a:off x="14541500" y="1411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103414</xdr:rowOff>
    </xdr:from>
    <xdr:to>
      <xdr:col>81</xdr:col>
      <xdr:colOff>50800</xdr:colOff>
      <xdr:row>82</xdr:row>
      <xdr:rowOff>144236</xdr:rowOff>
    </xdr:to>
    <xdr:cxnSp macro="">
      <xdr:nvCxnSpPr>
        <xdr:cNvPr id="771" name="直線コネクタ 770">
          <a:extLst>
            <a:ext uri="{FF2B5EF4-FFF2-40B4-BE49-F238E27FC236}">
              <a16:creationId xmlns:a16="http://schemas.microsoft.com/office/drawing/2014/main" id="{00000000-0008-0000-0F00-000003030000}"/>
            </a:ext>
          </a:extLst>
        </xdr:cNvPr>
        <xdr:cNvCxnSpPr/>
      </xdr:nvCxnSpPr>
      <xdr:spPr>
        <a:xfrm>
          <a:off x="14592300" y="14162314"/>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11793</xdr:rowOff>
    </xdr:from>
    <xdr:to>
      <xdr:col>72</xdr:col>
      <xdr:colOff>38100</xdr:colOff>
      <xdr:row>82</xdr:row>
      <xdr:rowOff>113393</xdr:rowOff>
    </xdr:to>
    <xdr:sp macro="" textlink="">
      <xdr:nvSpPr>
        <xdr:cNvPr id="772" name="楕円 771">
          <a:extLst>
            <a:ext uri="{FF2B5EF4-FFF2-40B4-BE49-F238E27FC236}">
              <a16:creationId xmlns:a16="http://schemas.microsoft.com/office/drawing/2014/main" id="{00000000-0008-0000-0F00-000004030000}"/>
            </a:ext>
          </a:extLst>
        </xdr:cNvPr>
        <xdr:cNvSpPr/>
      </xdr:nvSpPr>
      <xdr:spPr>
        <a:xfrm>
          <a:off x="13652500" y="1407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62593</xdr:rowOff>
    </xdr:from>
    <xdr:to>
      <xdr:col>76</xdr:col>
      <xdr:colOff>114300</xdr:colOff>
      <xdr:row>82</xdr:row>
      <xdr:rowOff>103414</xdr:rowOff>
    </xdr:to>
    <xdr:cxnSp macro="">
      <xdr:nvCxnSpPr>
        <xdr:cNvPr id="773" name="直線コネクタ 772">
          <a:extLst>
            <a:ext uri="{FF2B5EF4-FFF2-40B4-BE49-F238E27FC236}">
              <a16:creationId xmlns:a16="http://schemas.microsoft.com/office/drawing/2014/main" id="{00000000-0008-0000-0F00-000005030000}"/>
            </a:ext>
          </a:extLst>
        </xdr:cNvPr>
        <xdr:cNvCxnSpPr/>
      </xdr:nvCxnSpPr>
      <xdr:spPr>
        <a:xfrm>
          <a:off x="13703300" y="14121493"/>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139156</xdr:rowOff>
    </xdr:from>
    <xdr:to>
      <xdr:col>67</xdr:col>
      <xdr:colOff>101600</xdr:colOff>
      <xdr:row>82</xdr:row>
      <xdr:rowOff>69306</xdr:rowOff>
    </xdr:to>
    <xdr:sp macro="" textlink="">
      <xdr:nvSpPr>
        <xdr:cNvPr id="774" name="楕円 773">
          <a:extLst>
            <a:ext uri="{FF2B5EF4-FFF2-40B4-BE49-F238E27FC236}">
              <a16:creationId xmlns:a16="http://schemas.microsoft.com/office/drawing/2014/main" id="{00000000-0008-0000-0F00-000006030000}"/>
            </a:ext>
          </a:extLst>
        </xdr:cNvPr>
        <xdr:cNvSpPr/>
      </xdr:nvSpPr>
      <xdr:spPr>
        <a:xfrm>
          <a:off x="12763500" y="1402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18506</xdr:rowOff>
    </xdr:from>
    <xdr:to>
      <xdr:col>71</xdr:col>
      <xdr:colOff>177800</xdr:colOff>
      <xdr:row>82</xdr:row>
      <xdr:rowOff>62593</xdr:rowOff>
    </xdr:to>
    <xdr:cxnSp macro="">
      <xdr:nvCxnSpPr>
        <xdr:cNvPr id="775" name="直線コネクタ 774">
          <a:extLst>
            <a:ext uri="{FF2B5EF4-FFF2-40B4-BE49-F238E27FC236}">
              <a16:creationId xmlns:a16="http://schemas.microsoft.com/office/drawing/2014/main" id="{00000000-0008-0000-0F00-000007030000}"/>
            </a:ext>
          </a:extLst>
        </xdr:cNvPr>
        <xdr:cNvCxnSpPr/>
      </xdr:nvCxnSpPr>
      <xdr:spPr>
        <a:xfrm>
          <a:off x="12814300" y="14077406"/>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40839</xdr:rowOff>
    </xdr:from>
    <xdr:ext cx="405111" cy="259045"/>
    <xdr:sp macro="" textlink="">
      <xdr:nvSpPr>
        <xdr:cNvPr id="776" name="n_1aveValue【消防施設】&#10;有形固定資産減価償却率">
          <a:extLst>
            <a:ext uri="{FF2B5EF4-FFF2-40B4-BE49-F238E27FC236}">
              <a16:creationId xmlns:a16="http://schemas.microsoft.com/office/drawing/2014/main" id="{00000000-0008-0000-0F00-000008030000}"/>
            </a:ext>
          </a:extLst>
        </xdr:cNvPr>
        <xdr:cNvSpPr txBox="1"/>
      </xdr:nvSpPr>
      <xdr:spPr>
        <a:xfrm>
          <a:off x="15266044" y="1427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73496</xdr:rowOff>
    </xdr:from>
    <xdr:ext cx="405111" cy="259045"/>
    <xdr:sp macro="" textlink="">
      <xdr:nvSpPr>
        <xdr:cNvPr id="777" name="n_2aveValue【消防施設】&#10;有形固定資産減価償却率">
          <a:extLst>
            <a:ext uri="{FF2B5EF4-FFF2-40B4-BE49-F238E27FC236}">
              <a16:creationId xmlns:a16="http://schemas.microsoft.com/office/drawing/2014/main" id="{00000000-0008-0000-0F00-000009030000}"/>
            </a:ext>
          </a:extLst>
        </xdr:cNvPr>
        <xdr:cNvSpPr txBox="1"/>
      </xdr:nvSpPr>
      <xdr:spPr>
        <a:xfrm>
          <a:off x="14389744" y="1430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65332</xdr:rowOff>
    </xdr:from>
    <xdr:ext cx="405111" cy="259045"/>
    <xdr:sp macro="" textlink="">
      <xdr:nvSpPr>
        <xdr:cNvPr id="778" name="n_3aveValue【消防施設】&#10;有形固定資産減価償却率">
          <a:extLst>
            <a:ext uri="{FF2B5EF4-FFF2-40B4-BE49-F238E27FC236}">
              <a16:creationId xmlns:a16="http://schemas.microsoft.com/office/drawing/2014/main" id="{00000000-0008-0000-0F00-00000A030000}"/>
            </a:ext>
          </a:extLst>
        </xdr:cNvPr>
        <xdr:cNvSpPr txBox="1"/>
      </xdr:nvSpPr>
      <xdr:spPr>
        <a:xfrm>
          <a:off x="13500744" y="1429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45738</xdr:rowOff>
    </xdr:from>
    <xdr:ext cx="405111" cy="259045"/>
    <xdr:sp macro="" textlink="">
      <xdr:nvSpPr>
        <xdr:cNvPr id="779" name="n_4aveValue【消防施設】&#10;有形固定資産減価償却率">
          <a:extLst>
            <a:ext uri="{FF2B5EF4-FFF2-40B4-BE49-F238E27FC236}">
              <a16:creationId xmlns:a16="http://schemas.microsoft.com/office/drawing/2014/main" id="{00000000-0008-0000-0F00-00000B030000}"/>
            </a:ext>
          </a:extLst>
        </xdr:cNvPr>
        <xdr:cNvSpPr txBox="1"/>
      </xdr:nvSpPr>
      <xdr:spPr>
        <a:xfrm>
          <a:off x="12611744"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40113</xdr:rowOff>
    </xdr:from>
    <xdr:ext cx="405111" cy="259045"/>
    <xdr:sp macro="" textlink="">
      <xdr:nvSpPr>
        <xdr:cNvPr id="780" name="n_1mainValue【消防施設】&#10;有形固定資産減価償却率">
          <a:extLst>
            <a:ext uri="{FF2B5EF4-FFF2-40B4-BE49-F238E27FC236}">
              <a16:creationId xmlns:a16="http://schemas.microsoft.com/office/drawing/2014/main" id="{00000000-0008-0000-0F00-00000C030000}"/>
            </a:ext>
          </a:extLst>
        </xdr:cNvPr>
        <xdr:cNvSpPr txBox="1"/>
      </xdr:nvSpPr>
      <xdr:spPr>
        <a:xfrm>
          <a:off x="15266044" y="1392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170741</xdr:rowOff>
    </xdr:from>
    <xdr:ext cx="405111" cy="259045"/>
    <xdr:sp macro="" textlink="">
      <xdr:nvSpPr>
        <xdr:cNvPr id="781" name="n_2mainValue【消防施設】&#10;有形固定資産減価償却率">
          <a:extLst>
            <a:ext uri="{FF2B5EF4-FFF2-40B4-BE49-F238E27FC236}">
              <a16:creationId xmlns:a16="http://schemas.microsoft.com/office/drawing/2014/main" id="{00000000-0008-0000-0F00-00000D030000}"/>
            </a:ext>
          </a:extLst>
        </xdr:cNvPr>
        <xdr:cNvSpPr txBox="1"/>
      </xdr:nvSpPr>
      <xdr:spPr>
        <a:xfrm>
          <a:off x="14389744" y="1388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129920</xdr:rowOff>
    </xdr:from>
    <xdr:ext cx="405111" cy="259045"/>
    <xdr:sp macro="" textlink="">
      <xdr:nvSpPr>
        <xdr:cNvPr id="782" name="n_3mainValue【消防施設】&#10;有形固定資産減価償却率">
          <a:extLst>
            <a:ext uri="{FF2B5EF4-FFF2-40B4-BE49-F238E27FC236}">
              <a16:creationId xmlns:a16="http://schemas.microsoft.com/office/drawing/2014/main" id="{00000000-0008-0000-0F00-00000E030000}"/>
            </a:ext>
          </a:extLst>
        </xdr:cNvPr>
        <xdr:cNvSpPr txBox="1"/>
      </xdr:nvSpPr>
      <xdr:spPr>
        <a:xfrm>
          <a:off x="13500744" y="1384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85833</xdr:rowOff>
    </xdr:from>
    <xdr:ext cx="405111" cy="259045"/>
    <xdr:sp macro="" textlink="">
      <xdr:nvSpPr>
        <xdr:cNvPr id="783" name="n_4mainValue【消防施設】&#10;有形固定資産減価償却率">
          <a:extLst>
            <a:ext uri="{FF2B5EF4-FFF2-40B4-BE49-F238E27FC236}">
              <a16:creationId xmlns:a16="http://schemas.microsoft.com/office/drawing/2014/main" id="{00000000-0008-0000-0F00-00000F030000}"/>
            </a:ext>
          </a:extLst>
        </xdr:cNvPr>
        <xdr:cNvSpPr txBox="1"/>
      </xdr:nvSpPr>
      <xdr:spPr>
        <a:xfrm>
          <a:off x="12611744" y="1380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4" name="正方形/長方形 783">
          <a:extLst>
            <a:ext uri="{FF2B5EF4-FFF2-40B4-BE49-F238E27FC236}">
              <a16:creationId xmlns:a16="http://schemas.microsoft.com/office/drawing/2014/main" id="{00000000-0008-0000-0F00-000010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5" name="正方形/長方形 784">
          <a:extLst>
            <a:ext uri="{FF2B5EF4-FFF2-40B4-BE49-F238E27FC236}">
              <a16:creationId xmlns:a16="http://schemas.microsoft.com/office/drawing/2014/main" id="{00000000-0008-0000-0F00-000011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6" name="正方形/長方形 785">
          <a:extLst>
            <a:ext uri="{FF2B5EF4-FFF2-40B4-BE49-F238E27FC236}">
              <a16:creationId xmlns:a16="http://schemas.microsoft.com/office/drawing/2014/main" id="{00000000-0008-0000-0F00-000012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7" name="正方形/長方形 786">
          <a:extLst>
            <a:ext uri="{FF2B5EF4-FFF2-40B4-BE49-F238E27FC236}">
              <a16:creationId xmlns:a16="http://schemas.microsoft.com/office/drawing/2014/main" id="{00000000-0008-0000-0F00-000013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8" name="正方形/長方形 787">
          <a:extLst>
            <a:ext uri="{FF2B5EF4-FFF2-40B4-BE49-F238E27FC236}">
              <a16:creationId xmlns:a16="http://schemas.microsoft.com/office/drawing/2014/main" id="{00000000-0008-0000-0F00-000014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9" name="正方形/長方形 788">
          <a:extLst>
            <a:ext uri="{FF2B5EF4-FFF2-40B4-BE49-F238E27FC236}">
              <a16:creationId xmlns:a16="http://schemas.microsoft.com/office/drawing/2014/main" id="{00000000-0008-0000-0F00-000015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0" name="正方形/長方形 789">
          <a:extLst>
            <a:ext uri="{FF2B5EF4-FFF2-40B4-BE49-F238E27FC236}">
              <a16:creationId xmlns:a16="http://schemas.microsoft.com/office/drawing/2014/main" id="{00000000-0008-0000-0F00-000016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1" name="正方形/長方形 790">
          <a:extLst>
            <a:ext uri="{FF2B5EF4-FFF2-40B4-BE49-F238E27FC236}">
              <a16:creationId xmlns:a16="http://schemas.microsoft.com/office/drawing/2014/main" id="{00000000-0008-0000-0F00-00001703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92" name="正方形/長方形 791">
          <a:extLst>
            <a:ext uri="{FF2B5EF4-FFF2-40B4-BE49-F238E27FC236}">
              <a16:creationId xmlns:a16="http://schemas.microsoft.com/office/drawing/2014/main" id="{00000000-0008-0000-0F00-000018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93" name="正方形/長方形 792">
          <a:extLst>
            <a:ext uri="{FF2B5EF4-FFF2-40B4-BE49-F238E27FC236}">
              <a16:creationId xmlns:a16="http://schemas.microsoft.com/office/drawing/2014/main" id="{00000000-0008-0000-0F00-000019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94" name="正方形/長方形 793">
          <a:extLst>
            <a:ext uri="{FF2B5EF4-FFF2-40B4-BE49-F238E27FC236}">
              <a16:creationId xmlns:a16="http://schemas.microsoft.com/office/drawing/2014/main" id="{00000000-0008-0000-0F00-00001A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95" name="正方形/長方形 794">
          <a:extLst>
            <a:ext uri="{FF2B5EF4-FFF2-40B4-BE49-F238E27FC236}">
              <a16:creationId xmlns:a16="http://schemas.microsoft.com/office/drawing/2014/main" id="{00000000-0008-0000-0F00-00001B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96" name="正方形/長方形 795">
          <a:extLst>
            <a:ext uri="{FF2B5EF4-FFF2-40B4-BE49-F238E27FC236}">
              <a16:creationId xmlns:a16="http://schemas.microsoft.com/office/drawing/2014/main" id="{00000000-0008-0000-0F00-00001C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97" name="正方形/長方形 796">
          <a:extLst>
            <a:ext uri="{FF2B5EF4-FFF2-40B4-BE49-F238E27FC236}">
              <a16:creationId xmlns:a16="http://schemas.microsoft.com/office/drawing/2014/main" id="{00000000-0008-0000-0F00-00001D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98" name="正方形/長方形 797">
          <a:extLst>
            <a:ext uri="{FF2B5EF4-FFF2-40B4-BE49-F238E27FC236}">
              <a16:creationId xmlns:a16="http://schemas.microsoft.com/office/drawing/2014/main" id="{00000000-0008-0000-0F00-00001E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99" name="正方形/長方形 798">
          <a:extLst>
            <a:ext uri="{FF2B5EF4-FFF2-40B4-BE49-F238E27FC236}">
              <a16:creationId xmlns:a16="http://schemas.microsoft.com/office/drawing/2014/main" id="{00000000-0008-0000-0F00-00001F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00" name="テキスト ボックス 799">
          <a:extLst>
            <a:ext uri="{FF2B5EF4-FFF2-40B4-BE49-F238E27FC236}">
              <a16:creationId xmlns:a16="http://schemas.microsoft.com/office/drawing/2014/main" id="{00000000-0008-0000-0F00-000020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01" name="直線コネクタ 800">
          <a:extLst>
            <a:ext uri="{FF2B5EF4-FFF2-40B4-BE49-F238E27FC236}">
              <a16:creationId xmlns:a16="http://schemas.microsoft.com/office/drawing/2014/main" id="{00000000-0008-0000-0F00-000021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02" name="テキスト ボックス 801">
          <a:extLst>
            <a:ext uri="{FF2B5EF4-FFF2-40B4-BE49-F238E27FC236}">
              <a16:creationId xmlns:a16="http://schemas.microsoft.com/office/drawing/2014/main" id="{00000000-0008-0000-0F00-000022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03" name="直線コネクタ 802">
          <a:extLst>
            <a:ext uri="{FF2B5EF4-FFF2-40B4-BE49-F238E27FC236}">
              <a16:creationId xmlns:a16="http://schemas.microsoft.com/office/drawing/2014/main" id="{00000000-0008-0000-0F00-000023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04" name="テキスト ボックス 803">
          <a:extLst>
            <a:ext uri="{FF2B5EF4-FFF2-40B4-BE49-F238E27FC236}">
              <a16:creationId xmlns:a16="http://schemas.microsoft.com/office/drawing/2014/main" id="{00000000-0008-0000-0F00-000024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05" name="直線コネクタ 804">
          <a:extLst>
            <a:ext uri="{FF2B5EF4-FFF2-40B4-BE49-F238E27FC236}">
              <a16:creationId xmlns:a16="http://schemas.microsoft.com/office/drawing/2014/main" id="{00000000-0008-0000-0F00-000025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06" name="テキスト ボックス 805">
          <a:extLst>
            <a:ext uri="{FF2B5EF4-FFF2-40B4-BE49-F238E27FC236}">
              <a16:creationId xmlns:a16="http://schemas.microsoft.com/office/drawing/2014/main" id="{00000000-0008-0000-0F00-000026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07" name="直線コネクタ 806">
          <a:extLst>
            <a:ext uri="{FF2B5EF4-FFF2-40B4-BE49-F238E27FC236}">
              <a16:creationId xmlns:a16="http://schemas.microsoft.com/office/drawing/2014/main" id="{00000000-0008-0000-0F00-000027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08" name="テキスト ボックス 807">
          <a:extLst>
            <a:ext uri="{FF2B5EF4-FFF2-40B4-BE49-F238E27FC236}">
              <a16:creationId xmlns:a16="http://schemas.microsoft.com/office/drawing/2014/main" id="{00000000-0008-0000-0F00-000028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09" name="直線コネクタ 808">
          <a:extLst>
            <a:ext uri="{FF2B5EF4-FFF2-40B4-BE49-F238E27FC236}">
              <a16:creationId xmlns:a16="http://schemas.microsoft.com/office/drawing/2014/main" id="{00000000-0008-0000-0F00-000029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10" name="テキスト ボックス 809">
          <a:extLst>
            <a:ext uri="{FF2B5EF4-FFF2-40B4-BE49-F238E27FC236}">
              <a16:creationId xmlns:a16="http://schemas.microsoft.com/office/drawing/2014/main" id="{00000000-0008-0000-0F00-00002A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11" name="直線コネクタ 810">
          <a:extLst>
            <a:ext uri="{FF2B5EF4-FFF2-40B4-BE49-F238E27FC236}">
              <a16:creationId xmlns:a16="http://schemas.microsoft.com/office/drawing/2014/main" id="{00000000-0008-0000-0F00-00002B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12" name="テキスト ボックス 811">
          <a:extLst>
            <a:ext uri="{FF2B5EF4-FFF2-40B4-BE49-F238E27FC236}">
              <a16:creationId xmlns:a16="http://schemas.microsoft.com/office/drawing/2014/main" id="{00000000-0008-0000-0F00-00002C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13" name="直線コネクタ 812">
          <a:extLst>
            <a:ext uri="{FF2B5EF4-FFF2-40B4-BE49-F238E27FC236}">
              <a16:creationId xmlns:a16="http://schemas.microsoft.com/office/drawing/2014/main" id="{00000000-0008-0000-0F00-00002D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14" name="テキスト ボックス 813">
          <a:extLst>
            <a:ext uri="{FF2B5EF4-FFF2-40B4-BE49-F238E27FC236}">
              <a16:creationId xmlns:a16="http://schemas.microsoft.com/office/drawing/2014/main" id="{00000000-0008-0000-0F00-00002E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15" name="直線コネクタ 814">
          <a:extLst>
            <a:ext uri="{FF2B5EF4-FFF2-40B4-BE49-F238E27FC236}">
              <a16:creationId xmlns:a16="http://schemas.microsoft.com/office/drawing/2014/main" id="{00000000-0008-0000-0F00-00002F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6" name="【庁舎】&#10;有形固定資産減価償却率グラフ枠">
          <a:extLst>
            <a:ext uri="{FF2B5EF4-FFF2-40B4-BE49-F238E27FC236}">
              <a16:creationId xmlns:a16="http://schemas.microsoft.com/office/drawing/2014/main" id="{00000000-0008-0000-0F00-000030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53339</xdr:rowOff>
    </xdr:from>
    <xdr:to>
      <xdr:col>85</xdr:col>
      <xdr:colOff>126364</xdr:colOff>
      <xdr:row>109</xdr:row>
      <xdr:rowOff>33745</xdr:rowOff>
    </xdr:to>
    <xdr:cxnSp macro="">
      <xdr:nvCxnSpPr>
        <xdr:cNvPr id="817" name="直線コネクタ 816">
          <a:extLst>
            <a:ext uri="{FF2B5EF4-FFF2-40B4-BE49-F238E27FC236}">
              <a16:creationId xmlns:a16="http://schemas.microsoft.com/office/drawing/2014/main" id="{00000000-0008-0000-0F00-000031030000}"/>
            </a:ext>
          </a:extLst>
        </xdr:cNvPr>
        <xdr:cNvCxnSpPr/>
      </xdr:nvCxnSpPr>
      <xdr:spPr>
        <a:xfrm flipV="1">
          <a:off x="16318864" y="17198339"/>
          <a:ext cx="0" cy="1523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37572</xdr:rowOff>
    </xdr:from>
    <xdr:ext cx="405111" cy="259045"/>
    <xdr:sp macro="" textlink="">
      <xdr:nvSpPr>
        <xdr:cNvPr id="818" name="【庁舎】&#10;有形固定資産減価償却率最小値テキスト">
          <a:extLst>
            <a:ext uri="{FF2B5EF4-FFF2-40B4-BE49-F238E27FC236}">
              <a16:creationId xmlns:a16="http://schemas.microsoft.com/office/drawing/2014/main" id="{00000000-0008-0000-0F00-000032030000}"/>
            </a:ext>
          </a:extLst>
        </xdr:cNvPr>
        <xdr:cNvSpPr txBox="1"/>
      </xdr:nvSpPr>
      <xdr:spPr>
        <a:xfrm>
          <a:off x="16357600" y="1872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33745</xdr:rowOff>
    </xdr:from>
    <xdr:to>
      <xdr:col>86</xdr:col>
      <xdr:colOff>25400</xdr:colOff>
      <xdr:row>109</xdr:row>
      <xdr:rowOff>33745</xdr:rowOff>
    </xdr:to>
    <xdr:cxnSp macro="">
      <xdr:nvCxnSpPr>
        <xdr:cNvPr id="819" name="直線コネクタ 818">
          <a:extLst>
            <a:ext uri="{FF2B5EF4-FFF2-40B4-BE49-F238E27FC236}">
              <a16:creationId xmlns:a16="http://schemas.microsoft.com/office/drawing/2014/main" id="{00000000-0008-0000-0F00-000033030000}"/>
            </a:ext>
          </a:extLst>
        </xdr:cNvPr>
        <xdr:cNvCxnSpPr/>
      </xdr:nvCxnSpPr>
      <xdr:spPr>
        <a:xfrm>
          <a:off x="16230600" y="1872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xdr:rowOff>
    </xdr:from>
    <xdr:ext cx="340478" cy="259045"/>
    <xdr:sp macro="" textlink="">
      <xdr:nvSpPr>
        <xdr:cNvPr id="820" name="【庁舎】&#10;有形固定資産減価償却率最大値テキスト">
          <a:extLst>
            <a:ext uri="{FF2B5EF4-FFF2-40B4-BE49-F238E27FC236}">
              <a16:creationId xmlns:a16="http://schemas.microsoft.com/office/drawing/2014/main" id="{00000000-0008-0000-0F00-000034030000}"/>
            </a:ext>
          </a:extLst>
        </xdr:cNvPr>
        <xdr:cNvSpPr txBox="1"/>
      </xdr:nvSpPr>
      <xdr:spPr>
        <a:xfrm>
          <a:off x="16357600" y="169735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53339</xdr:rowOff>
    </xdr:from>
    <xdr:to>
      <xdr:col>86</xdr:col>
      <xdr:colOff>25400</xdr:colOff>
      <xdr:row>100</xdr:row>
      <xdr:rowOff>53339</xdr:rowOff>
    </xdr:to>
    <xdr:cxnSp macro="">
      <xdr:nvCxnSpPr>
        <xdr:cNvPr id="821" name="直線コネクタ 820">
          <a:extLst>
            <a:ext uri="{FF2B5EF4-FFF2-40B4-BE49-F238E27FC236}">
              <a16:creationId xmlns:a16="http://schemas.microsoft.com/office/drawing/2014/main" id="{00000000-0008-0000-0F00-000035030000}"/>
            </a:ext>
          </a:extLst>
        </xdr:cNvPr>
        <xdr:cNvCxnSpPr/>
      </xdr:nvCxnSpPr>
      <xdr:spPr>
        <a:xfrm>
          <a:off x="16230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53176</xdr:rowOff>
    </xdr:from>
    <xdr:ext cx="405111" cy="259045"/>
    <xdr:sp macro="" textlink="">
      <xdr:nvSpPr>
        <xdr:cNvPr id="822" name="【庁舎】&#10;有形固定資産減価償却率平均値テキスト">
          <a:extLst>
            <a:ext uri="{FF2B5EF4-FFF2-40B4-BE49-F238E27FC236}">
              <a16:creationId xmlns:a16="http://schemas.microsoft.com/office/drawing/2014/main" id="{00000000-0008-0000-0F00-000036030000}"/>
            </a:ext>
          </a:extLst>
        </xdr:cNvPr>
        <xdr:cNvSpPr txBox="1"/>
      </xdr:nvSpPr>
      <xdr:spPr>
        <a:xfrm>
          <a:off x="16357600" y="177125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30299</xdr:rowOff>
    </xdr:from>
    <xdr:to>
      <xdr:col>85</xdr:col>
      <xdr:colOff>177800</xdr:colOff>
      <xdr:row>104</xdr:row>
      <xdr:rowOff>131899</xdr:rowOff>
    </xdr:to>
    <xdr:sp macro="" textlink="">
      <xdr:nvSpPr>
        <xdr:cNvPr id="823" name="フローチャート: 判断 822">
          <a:extLst>
            <a:ext uri="{FF2B5EF4-FFF2-40B4-BE49-F238E27FC236}">
              <a16:creationId xmlns:a16="http://schemas.microsoft.com/office/drawing/2014/main" id="{00000000-0008-0000-0F00-000037030000}"/>
            </a:ext>
          </a:extLst>
        </xdr:cNvPr>
        <xdr:cNvSpPr/>
      </xdr:nvSpPr>
      <xdr:spPr>
        <a:xfrm>
          <a:off x="162687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38463</xdr:rowOff>
    </xdr:from>
    <xdr:to>
      <xdr:col>81</xdr:col>
      <xdr:colOff>101600</xdr:colOff>
      <xdr:row>104</xdr:row>
      <xdr:rowOff>140063</xdr:rowOff>
    </xdr:to>
    <xdr:sp macro="" textlink="">
      <xdr:nvSpPr>
        <xdr:cNvPr id="824" name="フローチャート: 判断 823">
          <a:extLst>
            <a:ext uri="{FF2B5EF4-FFF2-40B4-BE49-F238E27FC236}">
              <a16:creationId xmlns:a16="http://schemas.microsoft.com/office/drawing/2014/main" id="{00000000-0008-0000-0F00-000038030000}"/>
            </a:ext>
          </a:extLst>
        </xdr:cNvPr>
        <xdr:cNvSpPr/>
      </xdr:nvSpPr>
      <xdr:spPr>
        <a:xfrm>
          <a:off x="154305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90714</xdr:rowOff>
    </xdr:from>
    <xdr:to>
      <xdr:col>76</xdr:col>
      <xdr:colOff>165100</xdr:colOff>
      <xdr:row>105</xdr:row>
      <xdr:rowOff>20864</xdr:rowOff>
    </xdr:to>
    <xdr:sp macro="" textlink="">
      <xdr:nvSpPr>
        <xdr:cNvPr id="825" name="フローチャート: 判断 824">
          <a:extLst>
            <a:ext uri="{FF2B5EF4-FFF2-40B4-BE49-F238E27FC236}">
              <a16:creationId xmlns:a16="http://schemas.microsoft.com/office/drawing/2014/main" id="{00000000-0008-0000-0F00-000039030000}"/>
            </a:ext>
          </a:extLst>
        </xdr:cNvPr>
        <xdr:cNvSpPr/>
      </xdr:nvSpPr>
      <xdr:spPr>
        <a:xfrm>
          <a:off x="14541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149498</xdr:rowOff>
    </xdr:from>
    <xdr:to>
      <xdr:col>72</xdr:col>
      <xdr:colOff>38100</xdr:colOff>
      <xdr:row>105</xdr:row>
      <xdr:rowOff>79648</xdr:rowOff>
    </xdr:to>
    <xdr:sp macro="" textlink="">
      <xdr:nvSpPr>
        <xdr:cNvPr id="826" name="フローチャート: 判断 825">
          <a:extLst>
            <a:ext uri="{FF2B5EF4-FFF2-40B4-BE49-F238E27FC236}">
              <a16:creationId xmlns:a16="http://schemas.microsoft.com/office/drawing/2014/main" id="{00000000-0008-0000-0F00-00003A030000}"/>
            </a:ext>
          </a:extLst>
        </xdr:cNvPr>
        <xdr:cNvSpPr/>
      </xdr:nvSpPr>
      <xdr:spPr>
        <a:xfrm>
          <a:off x="13652500" y="1798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156029</xdr:rowOff>
    </xdr:from>
    <xdr:to>
      <xdr:col>67</xdr:col>
      <xdr:colOff>101600</xdr:colOff>
      <xdr:row>105</xdr:row>
      <xdr:rowOff>86179</xdr:rowOff>
    </xdr:to>
    <xdr:sp macro="" textlink="">
      <xdr:nvSpPr>
        <xdr:cNvPr id="827" name="フローチャート: 判断 826">
          <a:extLst>
            <a:ext uri="{FF2B5EF4-FFF2-40B4-BE49-F238E27FC236}">
              <a16:creationId xmlns:a16="http://schemas.microsoft.com/office/drawing/2014/main" id="{00000000-0008-0000-0F00-00003B030000}"/>
            </a:ext>
          </a:extLst>
        </xdr:cNvPr>
        <xdr:cNvSpPr/>
      </xdr:nvSpPr>
      <xdr:spPr>
        <a:xfrm>
          <a:off x="12763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00000000-0008-0000-0F00-00003C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00000000-0008-0000-0F00-00003D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00000000-0008-0000-0F00-00003E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00000000-0008-0000-0F00-00003F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00000000-0008-0000-0F00-000040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74386</xdr:rowOff>
    </xdr:from>
    <xdr:to>
      <xdr:col>85</xdr:col>
      <xdr:colOff>177800</xdr:colOff>
      <xdr:row>106</xdr:row>
      <xdr:rowOff>4536</xdr:rowOff>
    </xdr:to>
    <xdr:sp macro="" textlink="">
      <xdr:nvSpPr>
        <xdr:cNvPr id="833" name="楕円 832">
          <a:extLst>
            <a:ext uri="{FF2B5EF4-FFF2-40B4-BE49-F238E27FC236}">
              <a16:creationId xmlns:a16="http://schemas.microsoft.com/office/drawing/2014/main" id="{00000000-0008-0000-0F00-000041030000}"/>
            </a:ext>
          </a:extLst>
        </xdr:cNvPr>
        <xdr:cNvSpPr/>
      </xdr:nvSpPr>
      <xdr:spPr>
        <a:xfrm>
          <a:off x="16268700" y="1807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52813</xdr:rowOff>
    </xdr:from>
    <xdr:ext cx="405111" cy="259045"/>
    <xdr:sp macro="" textlink="">
      <xdr:nvSpPr>
        <xdr:cNvPr id="834" name="【庁舎】&#10;有形固定資産減価償却率該当値テキスト">
          <a:extLst>
            <a:ext uri="{FF2B5EF4-FFF2-40B4-BE49-F238E27FC236}">
              <a16:creationId xmlns:a16="http://schemas.microsoft.com/office/drawing/2014/main" id="{00000000-0008-0000-0F00-000042030000}"/>
            </a:ext>
          </a:extLst>
        </xdr:cNvPr>
        <xdr:cNvSpPr txBox="1"/>
      </xdr:nvSpPr>
      <xdr:spPr>
        <a:xfrm>
          <a:off x="16357600" y="1805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49893</xdr:rowOff>
    </xdr:from>
    <xdr:to>
      <xdr:col>81</xdr:col>
      <xdr:colOff>101600</xdr:colOff>
      <xdr:row>105</xdr:row>
      <xdr:rowOff>151493</xdr:rowOff>
    </xdr:to>
    <xdr:sp macro="" textlink="">
      <xdr:nvSpPr>
        <xdr:cNvPr id="835" name="楕円 834">
          <a:extLst>
            <a:ext uri="{FF2B5EF4-FFF2-40B4-BE49-F238E27FC236}">
              <a16:creationId xmlns:a16="http://schemas.microsoft.com/office/drawing/2014/main" id="{00000000-0008-0000-0F00-000043030000}"/>
            </a:ext>
          </a:extLst>
        </xdr:cNvPr>
        <xdr:cNvSpPr/>
      </xdr:nvSpPr>
      <xdr:spPr>
        <a:xfrm>
          <a:off x="15430500" y="1805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100693</xdr:rowOff>
    </xdr:from>
    <xdr:to>
      <xdr:col>85</xdr:col>
      <xdr:colOff>127000</xdr:colOff>
      <xdr:row>105</xdr:row>
      <xdr:rowOff>125186</xdr:rowOff>
    </xdr:to>
    <xdr:cxnSp macro="">
      <xdr:nvCxnSpPr>
        <xdr:cNvPr id="836" name="直線コネクタ 835">
          <a:extLst>
            <a:ext uri="{FF2B5EF4-FFF2-40B4-BE49-F238E27FC236}">
              <a16:creationId xmlns:a16="http://schemas.microsoft.com/office/drawing/2014/main" id="{00000000-0008-0000-0F00-000044030000}"/>
            </a:ext>
          </a:extLst>
        </xdr:cNvPr>
        <xdr:cNvCxnSpPr/>
      </xdr:nvCxnSpPr>
      <xdr:spPr>
        <a:xfrm>
          <a:off x="15481300" y="18102943"/>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27032</xdr:rowOff>
    </xdr:from>
    <xdr:to>
      <xdr:col>76</xdr:col>
      <xdr:colOff>165100</xdr:colOff>
      <xdr:row>105</xdr:row>
      <xdr:rowOff>128632</xdr:rowOff>
    </xdr:to>
    <xdr:sp macro="" textlink="">
      <xdr:nvSpPr>
        <xdr:cNvPr id="837" name="楕円 836">
          <a:extLst>
            <a:ext uri="{FF2B5EF4-FFF2-40B4-BE49-F238E27FC236}">
              <a16:creationId xmlns:a16="http://schemas.microsoft.com/office/drawing/2014/main" id="{00000000-0008-0000-0F00-000045030000}"/>
            </a:ext>
          </a:extLst>
        </xdr:cNvPr>
        <xdr:cNvSpPr/>
      </xdr:nvSpPr>
      <xdr:spPr>
        <a:xfrm>
          <a:off x="14541500" y="1802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77832</xdr:rowOff>
    </xdr:from>
    <xdr:to>
      <xdr:col>81</xdr:col>
      <xdr:colOff>50800</xdr:colOff>
      <xdr:row>105</xdr:row>
      <xdr:rowOff>100693</xdr:rowOff>
    </xdr:to>
    <xdr:cxnSp macro="">
      <xdr:nvCxnSpPr>
        <xdr:cNvPr id="838" name="直線コネクタ 837">
          <a:extLst>
            <a:ext uri="{FF2B5EF4-FFF2-40B4-BE49-F238E27FC236}">
              <a16:creationId xmlns:a16="http://schemas.microsoft.com/office/drawing/2014/main" id="{00000000-0008-0000-0F00-000046030000}"/>
            </a:ext>
          </a:extLst>
        </xdr:cNvPr>
        <xdr:cNvCxnSpPr/>
      </xdr:nvCxnSpPr>
      <xdr:spPr>
        <a:xfrm>
          <a:off x="14592300" y="18080082"/>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5806</xdr:rowOff>
    </xdr:from>
    <xdr:to>
      <xdr:col>72</xdr:col>
      <xdr:colOff>38100</xdr:colOff>
      <xdr:row>105</xdr:row>
      <xdr:rowOff>107406</xdr:rowOff>
    </xdr:to>
    <xdr:sp macro="" textlink="">
      <xdr:nvSpPr>
        <xdr:cNvPr id="839" name="楕円 838">
          <a:extLst>
            <a:ext uri="{FF2B5EF4-FFF2-40B4-BE49-F238E27FC236}">
              <a16:creationId xmlns:a16="http://schemas.microsoft.com/office/drawing/2014/main" id="{00000000-0008-0000-0F00-000047030000}"/>
            </a:ext>
          </a:extLst>
        </xdr:cNvPr>
        <xdr:cNvSpPr/>
      </xdr:nvSpPr>
      <xdr:spPr>
        <a:xfrm>
          <a:off x="13652500" y="1800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56606</xdr:rowOff>
    </xdr:from>
    <xdr:to>
      <xdr:col>76</xdr:col>
      <xdr:colOff>114300</xdr:colOff>
      <xdr:row>105</xdr:row>
      <xdr:rowOff>77832</xdr:rowOff>
    </xdr:to>
    <xdr:cxnSp macro="">
      <xdr:nvCxnSpPr>
        <xdr:cNvPr id="840" name="直線コネクタ 839">
          <a:extLst>
            <a:ext uri="{FF2B5EF4-FFF2-40B4-BE49-F238E27FC236}">
              <a16:creationId xmlns:a16="http://schemas.microsoft.com/office/drawing/2014/main" id="{00000000-0008-0000-0F00-000048030000}"/>
            </a:ext>
          </a:extLst>
        </xdr:cNvPr>
        <xdr:cNvCxnSpPr/>
      </xdr:nvCxnSpPr>
      <xdr:spPr>
        <a:xfrm>
          <a:off x="13703300" y="18058856"/>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152763</xdr:rowOff>
    </xdr:from>
    <xdr:to>
      <xdr:col>67</xdr:col>
      <xdr:colOff>101600</xdr:colOff>
      <xdr:row>105</xdr:row>
      <xdr:rowOff>82913</xdr:rowOff>
    </xdr:to>
    <xdr:sp macro="" textlink="">
      <xdr:nvSpPr>
        <xdr:cNvPr id="841" name="楕円 840">
          <a:extLst>
            <a:ext uri="{FF2B5EF4-FFF2-40B4-BE49-F238E27FC236}">
              <a16:creationId xmlns:a16="http://schemas.microsoft.com/office/drawing/2014/main" id="{00000000-0008-0000-0F00-000049030000}"/>
            </a:ext>
          </a:extLst>
        </xdr:cNvPr>
        <xdr:cNvSpPr/>
      </xdr:nvSpPr>
      <xdr:spPr>
        <a:xfrm>
          <a:off x="12763500" y="1798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32113</xdr:rowOff>
    </xdr:from>
    <xdr:to>
      <xdr:col>71</xdr:col>
      <xdr:colOff>177800</xdr:colOff>
      <xdr:row>105</xdr:row>
      <xdr:rowOff>56606</xdr:rowOff>
    </xdr:to>
    <xdr:cxnSp macro="">
      <xdr:nvCxnSpPr>
        <xdr:cNvPr id="842" name="直線コネクタ 841">
          <a:extLst>
            <a:ext uri="{FF2B5EF4-FFF2-40B4-BE49-F238E27FC236}">
              <a16:creationId xmlns:a16="http://schemas.microsoft.com/office/drawing/2014/main" id="{00000000-0008-0000-0F00-00004A030000}"/>
            </a:ext>
          </a:extLst>
        </xdr:cNvPr>
        <xdr:cNvCxnSpPr/>
      </xdr:nvCxnSpPr>
      <xdr:spPr>
        <a:xfrm>
          <a:off x="12814300" y="1803436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156590</xdr:rowOff>
    </xdr:from>
    <xdr:ext cx="405111" cy="259045"/>
    <xdr:sp macro="" textlink="">
      <xdr:nvSpPr>
        <xdr:cNvPr id="843" name="n_1aveValue【庁舎】&#10;有形固定資産減価償却率">
          <a:extLst>
            <a:ext uri="{FF2B5EF4-FFF2-40B4-BE49-F238E27FC236}">
              <a16:creationId xmlns:a16="http://schemas.microsoft.com/office/drawing/2014/main" id="{00000000-0008-0000-0F00-00004B030000}"/>
            </a:ext>
          </a:extLst>
        </xdr:cNvPr>
        <xdr:cNvSpPr txBox="1"/>
      </xdr:nvSpPr>
      <xdr:spPr>
        <a:xfrm>
          <a:off x="15266044" y="1764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37391</xdr:rowOff>
    </xdr:from>
    <xdr:ext cx="405111" cy="259045"/>
    <xdr:sp macro="" textlink="">
      <xdr:nvSpPr>
        <xdr:cNvPr id="844" name="n_2aveValue【庁舎】&#10;有形固定資産減価償却率">
          <a:extLst>
            <a:ext uri="{FF2B5EF4-FFF2-40B4-BE49-F238E27FC236}">
              <a16:creationId xmlns:a16="http://schemas.microsoft.com/office/drawing/2014/main" id="{00000000-0008-0000-0F00-00004C030000}"/>
            </a:ext>
          </a:extLst>
        </xdr:cNvPr>
        <xdr:cNvSpPr txBox="1"/>
      </xdr:nvSpPr>
      <xdr:spPr>
        <a:xfrm>
          <a:off x="14389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96175</xdr:rowOff>
    </xdr:from>
    <xdr:ext cx="405111" cy="259045"/>
    <xdr:sp macro="" textlink="">
      <xdr:nvSpPr>
        <xdr:cNvPr id="845" name="n_3aveValue【庁舎】&#10;有形固定資産減価償却率">
          <a:extLst>
            <a:ext uri="{FF2B5EF4-FFF2-40B4-BE49-F238E27FC236}">
              <a16:creationId xmlns:a16="http://schemas.microsoft.com/office/drawing/2014/main" id="{00000000-0008-0000-0F00-00004D030000}"/>
            </a:ext>
          </a:extLst>
        </xdr:cNvPr>
        <xdr:cNvSpPr txBox="1"/>
      </xdr:nvSpPr>
      <xdr:spPr>
        <a:xfrm>
          <a:off x="13500744" y="1775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77306</xdr:rowOff>
    </xdr:from>
    <xdr:ext cx="405111" cy="259045"/>
    <xdr:sp macro="" textlink="">
      <xdr:nvSpPr>
        <xdr:cNvPr id="846" name="n_4aveValue【庁舎】&#10;有形固定資産減価償却率">
          <a:extLst>
            <a:ext uri="{FF2B5EF4-FFF2-40B4-BE49-F238E27FC236}">
              <a16:creationId xmlns:a16="http://schemas.microsoft.com/office/drawing/2014/main" id="{00000000-0008-0000-0F00-00004E030000}"/>
            </a:ext>
          </a:extLst>
        </xdr:cNvPr>
        <xdr:cNvSpPr txBox="1"/>
      </xdr:nvSpPr>
      <xdr:spPr>
        <a:xfrm>
          <a:off x="12611744" y="1807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142620</xdr:rowOff>
    </xdr:from>
    <xdr:ext cx="405111" cy="259045"/>
    <xdr:sp macro="" textlink="">
      <xdr:nvSpPr>
        <xdr:cNvPr id="847" name="n_1mainValue【庁舎】&#10;有形固定資産減価償却率">
          <a:extLst>
            <a:ext uri="{FF2B5EF4-FFF2-40B4-BE49-F238E27FC236}">
              <a16:creationId xmlns:a16="http://schemas.microsoft.com/office/drawing/2014/main" id="{00000000-0008-0000-0F00-00004F030000}"/>
            </a:ext>
          </a:extLst>
        </xdr:cNvPr>
        <xdr:cNvSpPr txBox="1"/>
      </xdr:nvSpPr>
      <xdr:spPr>
        <a:xfrm>
          <a:off x="15266044" y="1814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119759</xdr:rowOff>
    </xdr:from>
    <xdr:ext cx="405111" cy="259045"/>
    <xdr:sp macro="" textlink="">
      <xdr:nvSpPr>
        <xdr:cNvPr id="848" name="n_2mainValue【庁舎】&#10;有形固定資産減価償却率">
          <a:extLst>
            <a:ext uri="{FF2B5EF4-FFF2-40B4-BE49-F238E27FC236}">
              <a16:creationId xmlns:a16="http://schemas.microsoft.com/office/drawing/2014/main" id="{00000000-0008-0000-0F00-000050030000}"/>
            </a:ext>
          </a:extLst>
        </xdr:cNvPr>
        <xdr:cNvSpPr txBox="1"/>
      </xdr:nvSpPr>
      <xdr:spPr>
        <a:xfrm>
          <a:off x="14389744" y="1812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98533</xdr:rowOff>
    </xdr:from>
    <xdr:ext cx="405111" cy="259045"/>
    <xdr:sp macro="" textlink="">
      <xdr:nvSpPr>
        <xdr:cNvPr id="849" name="n_3mainValue【庁舎】&#10;有形固定資産減価償却率">
          <a:extLst>
            <a:ext uri="{FF2B5EF4-FFF2-40B4-BE49-F238E27FC236}">
              <a16:creationId xmlns:a16="http://schemas.microsoft.com/office/drawing/2014/main" id="{00000000-0008-0000-0F00-000051030000}"/>
            </a:ext>
          </a:extLst>
        </xdr:cNvPr>
        <xdr:cNvSpPr txBox="1"/>
      </xdr:nvSpPr>
      <xdr:spPr>
        <a:xfrm>
          <a:off x="13500744" y="1810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99440</xdr:rowOff>
    </xdr:from>
    <xdr:ext cx="405111" cy="259045"/>
    <xdr:sp macro="" textlink="">
      <xdr:nvSpPr>
        <xdr:cNvPr id="850" name="n_4mainValue【庁舎】&#10;有形固定資産減価償却率">
          <a:extLst>
            <a:ext uri="{FF2B5EF4-FFF2-40B4-BE49-F238E27FC236}">
              <a16:creationId xmlns:a16="http://schemas.microsoft.com/office/drawing/2014/main" id="{00000000-0008-0000-0F00-000052030000}"/>
            </a:ext>
          </a:extLst>
        </xdr:cNvPr>
        <xdr:cNvSpPr txBox="1"/>
      </xdr:nvSpPr>
      <xdr:spPr>
        <a:xfrm>
          <a:off x="12611744" y="1775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51" name="正方形/長方形 850">
          <a:extLst>
            <a:ext uri="{FF2B5EF4-FFF2-40B4-BE49-F238E27FC236}">
              <a16:creationId xmlns:a16="http://schemas.microsoft.com/office/drawing/2014/main" id="{00000000-0008-0000-0F00-000053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52" name="正方形/長方形 851">
          <a:extLst>
            <a:ext uri="{FF2B5EF4-FFF2-40B4-BE49-F238E27FC236}">
              <a16:creationId xmlns:a16="http://schemas.microsoft.com/office/drawing/2014/main" id="{00000000-0008-0000-0F00-000054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53" name="正方形/長方形 852">
          <a:extLst>
            <a:ext uri="{FF2B5EF4-FFF2-40B4-BE49-F238E27FC236}">
              <a16:creationId xmlns:a16="http://schemas.microsoft.com/office/drawing/2014/main" id="{00000000-0008-0000-0F00-000055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54" name="正方形/長方形 853">
          <a:extLst>
            <a:ext uri="{FF2B5EF4-FFF2-40B4-BE49-F238E27FC236}">
              <a16:creationId xmlns:a16="http://schemas.microsoft.com/office/drawing/2014/main" id="{00000000-0008-0000-0F00-000056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55" name="正方形/長方形 854">
          <a:extLst>
            <a:ext uri="{FF2B5EF4-FFF2-40B4-BE49-F238E27FC236}">
              <a16:creationId xmlns:a16="http://schemas.microsoft.com/office/drawing/2014/main" id="{00000000-0008-0000-0F00-000057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56" name="正方形/長方形 855">
          <a:extLst>
            <a:ext uri="{FF2B5EF4-FFF2-40B4-BE49-F238E27FC236}">
              <a16:creationId xmlns:a16="http://schemas.microsoft.com/office/drawing/2014/main" id="{00000000-0008-0000-0F00-000058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57" name="正方形/長方形 856">
          <a:extLst>
            <a:ext uri="{FF2B5EF4-FFF2-40B4-BE49-F238E27FC236}">
              <a16:creationId xmlns:a16="http://schemas.microsoft.com/office/drawing/2014/main" id="{00000000-0008-0000-0F00-000059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58" name="正方形/長方形 857">
          <a:extLst>
            <a:ext uri="{FF2B5EF4-FFF2-40B4-BE49-F238E27FC236}">
              <a16:creationId xmlns:a16="http://schemas.microsoft.com/office/drawing/2014/main" id="{00000000-0008-0000-0F00-00005A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59" name="テキスト ボックス 858">
          <a:extLst>
            <a:ext uri="{FF2B5EF4-FFF2-40B4-BE49-F238E27FC236}">
              <a16:creationId xmlns:a16="http://schemas.microsoft.com/office/drawing/2014/main" id="{00000000-0008-0000-0F00-00005B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60" name="直線コネクタ 859">
          <a:extLst>
            <a:ext uri="{FF2B5EF4-FFF2-40B4-BE49-F238E27FC236}">
              <a16:creationId xmlns:a16="http://schemas.microsoft.com/office/drawing/2014/main" id="{00000000-0008-0000-0F00-00005C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861" name="直線コネクタ 860">
          <a:extLst>
            <a:ext uri="{FF2B5EF4-FFF2-40B4-BE49-F238E27FC236}">
              <a16:creationId xmlns:a16="http://schemas.microsoft.com/office/drawing/2014/main" id="{00000000-0008-0000-0F00-00005D030000}"/>
            </a:ext>
          </a:extLst>
        </xdr:cNvPr>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862" name="テキスト ボックス 861">
          <a:extLst>
            <a:ext uri="{FF2B5EF4-FFF2-40B4-BE49-F238E27FC236}">
              <a16:creationId xmlns:a16="http://schemas.microsoft.com/office/drawing/2014/main" id="{00000000-0008-0000-0F00-00005E030000}"/>
            </a:ext>
          </a:extLst>
        </xdr:cNvPr>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863" name="直線コネクタ 862">
          <a:extLst>
            <a:ext uri="{FF2B5EF4-FFF2-40B4-BE49-F238E27FC236}">
              <a16:creationId xmlns:a16="http://schemas.microsoft.com/office/drawing/2014/main" id="{00000000-0008-0000-0F00-00005F030000}"/>
            </a:ext>
          </a:extLst>
        </xdr:cNvPr>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864" name="テキスト ボックス 863">
          <a:extLst>
            <a:ext uri="{FF2B5EF4-FFF2-40B4-BE49-F238E27FC236}">
              <a16:creationId xmlns:a16="http://schemas.microsoft.com/office/drawing/2014/main" id="{00000000-0008-0000-0F00-000060030000}"/>
            </a:ext>
          </a:extLst>
        </xdr:cNvPr>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865" name="直線コネクタ 864">
          <a:extLst>
            <a:ext uri="{FF2B5EF4-FFF2-40B4-BE49-F238E27FC236}">
              <a16:creationId xmlns:a16="http://schemas.microsoft.com/office/drawing/2014/main" id="{00000000-0008-0000-0F00-000061030000}"/>
            </a:ext>
          </a:extLst>
        </xdr:cNvPr>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866" name="テキスト ボックス 865">
          <a:extLst>
            <a:ext uri="{FF2B5EF4-FFF2-40B4-BE49-F238E27FC236}">
              <a16:creationId xmlns:a16="http://schemas.microsoft.com/office/drawing/2014/main" id="{00000000-0008-0000-0F00-000062030000}"/>
            </a:ext>
          </a:extLst>
        </xdr:cNvPr>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67" name="直線コネクタ 866">
          <a:extLst>
            <a:ext uri="{FF2B5EF4-FFF2-40B4-BE49-F238E27FC236}">
              <a16:creationId xmlns:a16="http://schemas.microsoft.com/office/drawing/2014/main" id="{00000000-0008-0000-0F00-000063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68" name="テキスト ボックス 867">
          <a:extLst>
            <a:ext uri="{FF2B5EF4-FFF2-40B4-BE49-F238E27FC236}">
              <a16:creationId xmlns:a16="http://schemas.microsoft.com/office/drawing/2014/main" id="{00000000-0008-0000-0F00-000064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869" name="直線コネクタ 868">
          <a:extLst>
            <a:ext uri="{FF2B5EF4-FFF2-40B4-BE49-F238E27FC236}">
              <a16:creationId xmlns:a16="http://schemas.microsoft.com/office/drawing/2014/main" id="{00000000-0008-0000-0F00-000065030000}"/>
            </a:ext>
          </a:extLst>
        </xdr:cNvPr>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870" name="テキスト ボックス 869">
          <a:extLst>
            <a:ext uri="{FF2B5EF4-FFF2-40B4-BE49-F238E27FC236}">
              <a16:creationId xmlns:a16="http://schemas.microsoft.com/office/drawing/2014/main" id="{00000000-0008-0000-0F00-000066030000}"/>
            </a:ext>
          </a:extLst>
        </xdr:cNvPr>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871" name="直線コネクタ 870">
          <a:extLst>
            <a:ext uri="{FF2B5EF4-FFF2-40B4-BE49-F238E27FC236}">
              <a16:creationId xmlns:a16="http://schemas.microsoft.com/office/drawing/2014/main" id="{00000000-0008-0000-0F00-000067030000}"/>
            </a:ext>
          </a:extLst>
        </xdr:cNvPr>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872" name="テキスト ボックス 871">
          <a:extLst>
            <a:ext uri="{FF2B5EF4-FFF2-40B4-BE49-F238E27FC236}">
              <a16:creationId xmlns:a16="http://schemas.microsoft.com/office/drawing/2014/main" id="{00000000-0008-0000-0F00-000068030000}"/>
            </a:ext>
          </a:extLst>
        </xdr:cNvPr>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873" name="直線コネクタ 872">
          <a:extLst>
            <a:ext uri="{FF2B5EF4-FFF2-40B4-BE49-F238E27FC236}">
              <a16:creationId xmlns:a16="http://schemas.microsoft.com/office/drawing/2014/main" id="{00000000-0008-0000-0F00-000069030000}"/>
            </a:ext>
          </a:extLst>
        </xdr:cNvPr>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874" name="テキスト ボックス 873">
          <a:extLst>
            <a:ext uri="{FF2B5EF4-FFF2-40B4-BE49-F238E27FC236}">
              <a16:creationId xmlns:a16="http://schemas.microsoft.com/office/drawing/2014/main" id="{00000000-0008-0000-0F00-00006A030000}"/>
            </a:ext>
          </a:extLst>
        </xdr:cNvPr>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75" name="直線コネクタ 874">
          <a:extLst>
            <a:ext uri="{FF2B5EF4-FFF2-40B4-BE49-F238E27FC236}">
              <a16:creationId xmlns:a16="http://schemas.microsoft.com/office/drawing/2014/main" id="{00000000-0008-0000-0F00-00006B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76" name="テキスト ボックス 875">
          <a:extLst>
            <a:ext uri="{FF2B5EF4-FFF2-40B4-BE49-F238E27FC236}">
              <a16:creationId xmlns:a16="http://schemas.microsoft.com/office/drawing/2014/main" id="{00000000-0008-0000-0F00-00006C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77" name="【庁舎】&#10;一人当たり面積グラフ枠">
          <a:extLst>
            <a:ext uri="{FF2B5EF4-FFF2-40B4-BE49-F238E27FC236}">
              <a16:creationId xmlns:a16="http://schemas.microsoft.com/office/drawing/2014/main" id="{00000000-0008-0000-0F00-00006D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19050</xdr:rowOff>
    </xdr:from>
    <xdr:to>
      <xdr:col>116</xdr:col>
      <xdr:colOff>62864</xdr:colOff>
      <xdr:row>108</xdr:row>
      <xdr:rowOff>56198</xdr:rowOff>
    </xdr:to>
    <xdr:cxnSp macro="">
      <xdr:nvCxnSpPr>
        <xdr:cNvPr id="878" name="直線コネクタ 877">
          <a:extLst>
            <a:ext uri="{FF2B5EF4-FFF2-40B4-BE49-F238E27FC236}">
              <a16:creationId xmlns:a16="http://schemas.microsoft.com/office/drawing/2014/main" id="{00000000-0008-0000-0F00-00006E030000}"/>
            </a:ext>
          </a:extLst>
        </xdr:cNvPr>
        <xdr:cNvCxnSpPr/>
      </xdr:nvCxnSpPr>
      <xdr:spPr>
        <a:xfrm flipV="1">
          <a:off x="22160864" y="17164050"/>
          <a:ext cx="0" cy="1408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60025</xdr:rowOff>
    </xdr:from>
    <xdr:ext cx="469744" cy="259045"/>
    <xdr:sp macro="" textlink="">
      <xdr:nvSpPr>
        <xdr:cNvPr id="879" name="【庁舎】&#10;一人当たり面積最小値テキスト">
          <a:extLst>
            <a:ext uri="{FF2B5EF4-FFF2-40B4-BE49-F238E27FC236}">
              <a16:creationId xmlns:a16="http://schemas.microsoft.com/office/drawing/2014/main" id="{00000000-0008-0000-0F00-00006F030000}"/>
            </a:ext>
          </a:extLst>
        </xdr:cNvPr>
        <xdr:cNvSpPr txBox="1"/>
      </xdr:nvSpPr>
      <xdr:spPr>
        <a:xfrm>
          <a:off x="22199600" y="18576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56198</xdr:rowOff>
    </xdr:from>
    <xdr:to>
      <xdr:col>116</xdr:col>
      <xdr:colOff>152400</xdr:colOff>
      <xdr:row>108</xdr:row>
      <xdr:rowOff>56198</xdr:rowOff>
    </xdr:to>
    <xdr:cxnSp macro="">
      <xdr:nvCxnSpPr>
        <xdr:cNvPr id="880" name="直線コネクタ 879">
          <a:extLst>
            <a:ext uri="{FF2B5EF4-FFF2-40B4-BE49-F238E27FC236}">
              <a16:creationId xmlns:a16="http://schemas.microsoft.com/office/drawing/2014/main" id="{00000000-0008-0000-0F00-000070030000}"/>
            </a:ext>
          </a:extLst>
        </xdr:cNvPr>
        <xdr:cNvCxnSpPr/>
      </xdr:nvCxnSpPr>
      <xdr:spPr>
        <a:xfrm>
          <a:off x="22072600" y="18572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137177</xdr:rowOff>
    </xdr:from>
    <xdr:ext cx="469744" cy="259045"/>
    <xdr:sp macro="" textlink="">
      <xdr:nvSpPr>
        <xdr:cNvPr id="881" name="【庁舎】&#10;一人当たり面積最大値テキスト">
          <a:extLst>
            <a:ext uri="{FF2B5EF4-FFF2-40B4-BE49-F238E27FC236}">
              <a16:creationId xmlns:a16="http://schemas.microsoft.com/office/drawing/2014/main" id="{00000000-0008-0000-0F00-000071030000}"/>
            </a:ext>
          </a:extLst>
        </xdr:cNvPr>
        <xdr:cNvSpPr txBox="1"/>
      </xdr:nvSpPr>
      <xdr:spPr>
        <a:xfrm>
          <a:off x="22199600" y="1693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19050</xdr:rowOff>
    </xdr:from>
    <xdr:to>
      <xdr:col>116</xdr:col>
      <xdr:colOff>152400</xdr:colOff>
      <xdr:row>100</xdr:row>
      <xdr:rowOff>19050</xdr:rowOff>
    </xdr:to>
    <xdr:cxnSp macro="">
      <xdr:nvCxnSpPr>
        <xdr:cNvPr id="882" name="直線コネクタ 881">
          <a:extLst>
            <a:ext uri="{FF2B5EF4-FFF2-40B4-BE49-F238E27FC236}">
              <a16:creationId xmlns:a16="http://schemas.microsoft.com/office/drawing/2014/main" id="{00000000-0008-0000-0F00-000072030000}"/>
            </a:ext>
          </a:extLst>
        </xdr:cNvPr>
        <xdr:cNvCxnSpPr/>
      </xdr:nvCxnSpPr>
      <xdr:spPr>
        <a:xfrm>
          <a:off x="22072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43832</xdr:rowOff>
    </xdr:from>
    <xdr:ext cx="469744" cy="259045"/>
    <xdr:sp macro="" textlink="">
      <xdr:nvSpPr>
        <xdr:cNvPr id="883" name="【庁舎】&#10;一人当たり面積平均値テキスト">
          <a:extLst>
            <a:ext uri="{FF2B5EF4-FFF2-40B4-BE49-F238E27FC236}">
              <a16:creationId xmlns:a16="http://schemas.microsoft.com/office/drawing/2014/main" id="{00000000-0008-0000-0F00-000073030000}"/>
            </a:ext>
          </a:extLst>
        </xdr:cNvPr>
        <xdr:cNvSpPr txBox="1"/>
      </xdr:nvSpPr>
      <xdr:spPr>
        <a:xfrm>
          <a:off x="22199600" y="180460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65405</xdr:rowOff>
    </xdr:from>
    <xdr:to>
      <xdr:col>116</xdr:col>
      <xdr:colOff>114300</xdr:colOff>
      <xdr:row>105</xdr:row>
      <xdr:rowOff>167005</xdr:rowOff>
    </xdr:to>
    <xdr:sp macro="" textlink="">
      <xdr:nvSpPr>
        <xdr:cNvPr id="884" name="フローチャート: 判断 883">
          <a:extLst>
            <a:ext uri="{FF2B5EF4-FFF2-40B4-BE49-F238E27FC236}">
              <a16:creationId xmlns:a16="http://schemas.microsoft.com/office/drawing/2014/main" id="{00000000-0008-0000-0F00-000074030000}"/>
            </a:ext>
          </a:extLst>
        </xdr:cNvPr>
        <xdr:cNvSpPr/>
      </xdr:nvSpPr>
      <xdr:spPr>
        <a:xfrm>
          <a:off x="22110700" y="1806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93980</xdr:rowOff>
    </xdr:from>
    <xdr:to>
      <xdr:col>112</xdr:col>
      <xdr:colOff>38100</xdr:colOff>
      <xdr:row>106</xdr:row>
      <xdr:rowOff>24130</xdr:rowOff>
    </xdr:to>
    <xdr:sp macro="" textlink="">
      <xdr:nvSpPr>
        <xdr:cNvPr id="885" name="フローチャート: 判断 884">
          <a:extLst>
            <a:ext uri="{FF2B5EF4-FFF2-40B4-BE49-F238E27FC236}">
              <a16:creationId xmlns:a16="http://schemas.microsoft.com/office/drawing/2014/main" id="{00000000-0008-0000-0F00-000075030000}"/>
            </a:ext>
          </a:extLst>
        </xdr:cNvPr>
        <xdr:cNvSpPr/>
      </xdr:nvSpPr>
      <xdr:spPr>
        <a:xfrm>
          <a:off x="21272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65405</xdr:rowOff>
    </xdr:from>
    <xdr:to>
      <xdr:col>107</xdr:col>
      <xdr:colOff>101600</xdr:colOff>
      <xdr:row>105</xdr:row>
      <xdr:rowOff>167005</xdr:rowOff>
    </xdr:to>
    <xdr:sp macro="" textlink="">
      <xdr:nvSpPr>
        <xdr:cNvPr id="886" name="フローチャート: 判断 885">
          <a:extLst>
            <a:ext uri="{FF2B5EF4-FFF2-40B4-BE49-F238E27FC236}">
              <a16:creationId xmlns:a16="http://schemas.microsoft.com/office/drawing/2014/main" id="{00000000-0008-0000-0F00-000076030000}"/>
            </a:ext>
          </a:extLst>
        </xdr:cNvPr>
        <xdr:cNvSpPr/>
      </xdr:nvSpPr>
      <xdr:spPr>
        <a:xfrm>
          <a:off x="20383500" y="1806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102552</xdr:rowOff>
    </xdr:from>
    <xdr:to>
      <xdr:col>102</xdr:col>
      <xdr:colOff>165100</xdr:colOff>
      <xdr:row>106</xdr:row>
      <xdr:rowOff>32702</xdr:rowOff>
    </xdr:to>
    <xdr:sp macro="" textlink="">
      <xdr:nvSpPr>
        <xdr:cNvPr id="887" name="フローチャート: 判断 886">
          <a:extLst>
            <a:ext uri="{FF2B5EF4-FFF2-40B4-BE49-F238E27FC236}">
              <a16:creationId xmlns:a16="http://schemas.microsoft.com/office/drawing/2014/main" id="{00000000-0008-0000-0F00-000077030000}"/>
            </a:ext>
          </a:extLst>
        </xdr:cNvPr>
        <xdr:cNvSpPr/>
      </xdr:nvSpPr>
      <xdr:spPr>
        <a:xfrm>
          <a:off x="19494500" y="1810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113982</xdr:rowOff>
    </xdr:from>
    <xdr:to>
      <xdr:col>98</xdr:col>
      <xdr:colOff>38100</xdr:colOff>
      <xdr:row>106</xdr:row>
      <xdr:rowOff>44132</xdr:rowOff>
    </xdr:to>
    <xdr:sp macro="" textlink="">
      <xdr:nvSpPr>
        <xdr:cNvPr id="888" name="フローチャート: 判断 887">
          <a:extLst>
            <a:ext uri="{FF2B5EF4-FFF2-40B4-BE49-F238E27FC236}">
              <a16:creationId xmlns:a16="http://schemas.microsoft.com/office/drawing/2014/main" id="{00000000-0008-0000-0F00-000078030000}"/>
            </a:ext>
          </a:extLst>
        </xdr:cNvPr>
        <xdr:cNvSpPr/>
      </xdr:nvSpPr>
      <xdr:spPr>
        <a:xfrm>
          <a:off x="18605500" y="18116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89" name="テキスト ボックス 888">
          <a:extLst>
            <a:ext uri="{FF2B5EF4-FFF2-40B4-BE49-F238E27FC236}">
              <a16:creationId xmlns:a16="http://schemas.microsoft.com/office/drawing/2014/main" id="{00000000-0008-0000-0F00-000079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90" name="テキスト ボックス 889">
          <a:extLst>
            <a:ext uri="{FF2B5EF4-FFF2-40B4-BE49-F238E27FC236}">
              <a16:creationId xmlns:a16="http://schemas.microsoft.com/office/drawing/2014/main" id="{00000000-0008-0000-0F00-00007A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91" name="テキスト ボックス 890">
          <a:extLst>
            <a:ext uri="{FF2B5EF4-FFF2-40B4-BE49-F238E27FC236}">
              <a16:creationId xmlns:a16="http://schemas.microsoft.com/office/drawing/2014/main" id="{00000000-0008-0000-0F00-00007B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92" name="テキスト ボックス 891">
          <a:extLst>
            <a:ext uri="{FF2B5EF4-FFF2-40B4-BE49-F238E27FC236}">
              <a16:creationId xmlns:a16="http://schemas.microsoft.com/office/drawing/2014/main" id="{00000000-0008-0000-0F00-00007C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93" name="テキスト ボックス 892">
          <a:extLst>
            <a:ext uri="{FF2B5EF4-FFF2-40B4-BE49-F238E27FC236}">
              <a16:creationId xmlns:a16="http://schemas.microsoft.com/office/drawing/2014/main" id="{00000000-0008-0000-0F00-00007D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159702</xdr:rowOff>
    </xdr:from>
    <xdr:to>
      <xdr:col>116</xdr:col>
      <xdr:colOff>114300</xdr:colOff>
      <xdr:row>105</xdr:row>
      <xdr:rowOff>89852</xdr:rowOff>
    </xdr:to>
    <xdr:sp macro="" textlink="">
      <xdr:nvSpPr>
        <xdr:cNvPr id="894" name="楕円 893">
          <a:extLst>
            <a:ext uri="{FF2B5EF4-FFF2-40B4-BE49-F238E27FC236}">
              <a16:creationId xmlns:a16="http://schemas.microsoft.com/office/drawing/2014/main" id="{00000000-0008-0000-0F00-00007E030000}"/>
            </a:ext>
          </a:extLst>
        </xdr:cNvPr>
        <xdr:cNvSpPr/>
      </xdr:nvSpPr>
      <xdr:spPr>
        <a:xfrm>
          <a:off x="22110700" y="17990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11129</xdr:rowOff>
    </xdr:from>
    <xdr:ext cx="469744" cy="259045"/>
    <xdr:sp macro="" textlink="">
      <xdr:nvSpPr>
        <xdr:cNvPr id="895" name="【庁舎】&#10;一人当たり面積該当値テキスト">
          <a:extLst>
            <a:ext uri="{FF2B5EF4-FFF2-40B4-BE49-F238E27FC236}">
              <a16:creationId xmlns:a16="http://schemas.microsoft.com/office/drawing/2014/main" id="{00000000-0008-0000-0F00-00007F030000}"/>
            </a:ext>
          </a:extLst>
        </xdr:cNvPr>
        <xdr:cNvSpPr txBox="1"/>
      </xdr:nvSpPr>
      <xdr:spPr>
        <a:xfrm>
          <a:off x="22199600" y="17841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165418</xdr:rowOff>
    </xdr:from>
    <xdr:to>
      <xdr:col>112</xdr:col>
      <xdr:colOff>38100</xdr:colOff>
      <xdr:row>105</xdr:row>
      <xdr:rowOff>95568</xdr:rowOff>
    </xdr:to>
    <xdr:sp macro="" textlink="">
      <xdr:nvSpPr>
        <xdr:cNvPr id="896" name="楕円 895">
          <a:extLst>
            <a:ext uri="{FF2B5EF4-FFF2-40B4-BE49-F238E27FC236}">
              <a16:creationId xmlns:a16="http://schemas.microsoft.com/office/drawing/2014/main" id="{00000000-0008-0000-0F00-000080030000}"/>
            </a:ext>
          </a:extLst>
        </xdr:cNvPr>
        <xdr:cNvSpPr/>
      </xdr:nvSpPr>
      <xdr:spPr>
        <a:xfrm>
          <a:off x="21272500" y="1799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39052</xdr:rowOff>
    </xdr:from>
    <xdr:to>
      <xdr:col>116</xdr:col>
      <xdr:colOff>63500</xdr:colOff>
      <xdr:row>105</xdr:row>
      <xdr:rowOff>44768</xdr:rowOff>
    </xdr:to>
    <xdr:cxnSp macro="">
      <xdr:nvCxnSpPr>
        <xdr:cNvPr id="897" name="直線コネクタ 896">
          <a:extLst>
            <a:ext uri="{FF2B5EF4-FFF2-40B4-BE49-F238E27FC236}">
              <a16:creationId xmlns:a16="http://schemas.microsoft.com/office/drawing/2014/main" id="{00000000-0008-0000-0F00-000081030000}"/>
            </a:ext>
          </a:extLst>
        </xdr:cNvPr>
        <xdr:cNvCxnSpPr/>
      </xdr:nvCxnSpPr>
      <xdr:spPr>
        <a:xfrm flipV="1">
          <a:off x="21323300" y="18041302"/>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2539</xdr:rowOff>
    </xdr:from>
    <xdr:to>
      <xdr:col>107</xdr:col>
      <xdr:colOff>101600</xdr:colOff>
      <xdr:row>105</xdr:row>
      <xdr:rowOff>104139</xdr:rowOff>
    </xdr:to>
    <xdr:sp macro="" textlink="">
      <xdr:nvSpPr>
        <xdr:cNvPr id="898" name="楕円 897">
          <a:extLst>
            <a:ext uri="{FF2B5EF4-FFF2-40B4-BE49-F238E27FC236}">
              <a16:creationId xmlns:a16="http://schemas.microsoft.com/office/drawing/2014/main" id="{00000000-0008-0000-0F00-000082030000}"/>
            </a:ext>
          </a:extLst>
        </xdr:cNvPr>
        <xdr:cNvSpPr/>
      </xdr:nvSpPr>
      <xdr:spPr>
        <a:xfrm>
          <a:off x="20383500" y="1800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44768</xdr:rowOff>
    </xdr:from>
    <xdr:to>
      <xdr:col>111</xdr:col>
      <xdr:colOff>177800</xdr:colOff>
      <xdr:row>105</xdr:row>
      <xdr:rowOff>53339</xdr:rowOff>
    </xdr:to>
    <xdr:cxnSp macro="">
      <xdr:nvCxnSpPr>
        <xdr:cNvPr id="899" name="直線コネクタ 898">
          <a:extLst>
            <a:ext uri="{FF2B5EF4-FFF2-40B4-BE49-F238E27FC236}">
              <a16:creationId xmlns:a16="http://schemas.microsoft.com/office/drawing/2014/main" id="{00000000-0008-0000-0F00-000083030000}"/>
            </a:ext>
          </a:extLst>
        </xdr:cNvPr>
        <xdr:cNvCxnSpPr/>
      </xdr:nvCxnSpPr>
      <xdr:spPr>
        <a:xfrm flipV="1">
          <a:off x="20434300" y="18047018"/>
          <a:ext cx="889000" cy="8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11113</xdr:rowOff>
    </xdr:from>
    <xdr:to>
      <xdr:col>102</xdr:col>
      <xdr:colOff>165100</xdr:colOff>
      <xdr:row>105</xdr:row>
      <xdr:rowOff>112713</xdr:rowOff>
    </xdr:to>
    <xdr:sp macro="" textlink="">
      <xdr:nvSpPr>
        <xdr:cNvPr id="900" name="楕円 899">
          <a:extLst>
            <a:ext uri="{FF2B5EF4-FFF2-40B4-BE49-F238E27FC236}">
              <a16:creationId xmlns:a16="http://schemas.microsoft.com/office/drawing/2014/main" id="{00000000-0008-0000-0F00-000084030000}"/>
            </a:ext>
          </a:extLst>
        </xdr:cNvPr>
        <xdr:cNvSpPr/>
      </xdr:nvSpPr>
      <xdr:spPr>
        <a:xfrm>
          <a:off x="19494500" y="1801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53339</xdr:rowOff>
    </xdr:from>
    <xdr:to>
      <xdr:col>107</xdr:col>
      <xdr:colOff>50800</xdr:colOff>
      <xdr:row>105</xdr:row>
      <xdr:rowOff>61913</xdr:rowOff>
    </xdr:to>
    <xdr:cxnSp macro="">
      <xdr:nvCxnSpPr>
        <xdr:cNvPr id="901" name="直線コネクタ 900">
          <a:extLst>
            <a:ext uri="{FF2B5EF4-FFF2-40B4-BE49-F238E27FC236}">
              <a16:creationId xmlns:a16="http://schemas.microsoft.com/office/drawing/2014/main" id="{00000000-0008-0000-0F00-000085030000}"/>
            </a:ext>
          </a:extLst>
        </xdr:cNvPr>
        <xdr:cNvCxnSpPr/>
      </xdr:nvCxnSpPr>
      <xdr:spPr>
        <a:xfrm flipV="1">
          <a:off x="19545300" y="18055589"/>
          <a:ext cx="889000" cy="8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128270</xdr:rowOff>
    </xdr:from>
    <xdr:to>
      <xdr:col>98</xdr:col>
      <xdr:colOff>38100</xdr:colOff>
      <xdr:row>105</xdr:row>
      <xdr:rowOff>58420</xdr:rowOff>
    </xdr:to>
    <xdr:sp macro="" textlink="">
      <xdr:nvSpPr>
        <xdr:cNvPr id="902" name="楕円 901">
          <a:extLst>
            <a:ext uri="{FF2B5EF4-FFF2-40B4-BE49-F238E27FC236}">
              <a16:creationId xmlns:a16="http://schemas.microsoft.com/office/drawing/2014/main" id="{00000000-0008-0000-0F00-000086030000}"/>
            </a:ext>
          </a:extLst>
        </xdr:cNvPr>
        <xdr:cNvSpPr/>
      </xdr:nvSpPr>
      <xdr:spPr>
        <a:xfrm>
          <a:off x="18605500" y="1795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7620</xdr:rowOff>
    </xdr:from>
    <xdr:to>
      <xdr:col>102</xdr:col>
      <xdr:colOff>114300</xdr:colOff>
      <xdr:row>105</xdr:row>
      <xdr:rowOff>61913</xdr:rowOff>
    </xdr:to>
    <xdr:cxnSp macro="">
      <xdr:nvCxnSpPr>
        <xdr:cNvPr id="903" name="直線コネクタ 902">
          <a:extLst>
            <a:ext uri="{FF2B5EF4-FFF2-40B4-BE49-F238E27FC236}">
              <a16:creationId xmlns:a16="http://schemas.microsoft.com/office/drawing/2014/main" id="{00000000-0008-0000-0F00-000087030000}"/>
            </a:ext>
          </a:extLst>
        </xdr:cNvPr>
        <xdr:cNvCxnSpPr/>
      </xdr:nvCxnSpPr>
      <xdr:spPr>
        <a:xfrm>
          <a:off x="18656300" y="18009870"/>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15257</xdr:rowOff>
    </xdr:from>
    <xdr:ext cx="469744" cy="259045"/>
    <xdr:sp macro="" textlink="">
      <xdr:nvSpPr>
        <xdr:cNvPr id="904" name="n_1aveValue【庁舎】&#10;一人当たり面積">
          <a:extLst>
            <a:ext uri="{FF2B5EF4-FFF2-40B4-BE49-F238E27FC236}">
              <a16:creationId xmlns:a16="http://schemas.microsoft.com/office/drawing/2014/main" id="{00000000-0008-0000-0F00-000088030000}"/>
            </a:ext>
          </a:extLst>
        </xdr:cNvPr>
        <xdr:cNvSpPr txBox="1"/>
      </xdr:nvSpPr>
      <xdr:spPr>
        <a:xfrm>
          <a:off x="21075727" y="1818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158132</xdr:rowOff>
    </xdr:from>
    <xdr:ext cx="469744" cy="259045"/>
    <xdr:sp macro="" textlink="">
      <xdr:nvSpPr>
        <xdr:cNvPr id="905" name="n_2aveValue【庁舎】&#10;一人当たり面積">
          <a:extLst>
            <a:ext uri="{FF2B5EF4-FFF2-40B4-BE49-F238E27FC236}">
              <a16:creationId xmlns:a16="http://schemas.microsoft.com/office/drawing/2014/main" id="{00000000-0008-0000-0F00-000089030000}"/>
            </a:ext>
          </a:extLst>
        </xdr:cNvPr>
        <xdr:cNvSpPr txBox="1"/>
      </xdr:nvSpPr>
      <xdr:spPr>
        <a:xfrm>
          <a:off x="20199427" y="18160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23829</xdr:rowOff>
    </xdr:from>
    <xdr:ext cx="469744" cy="259045"/>
    <xdr:sp macro="" textlink="">
      <xdr:nvSpPr>
        <xdr:cNvPr id="906" name="n_3aveValue【庁舎】&#10;一人当たり面積">
          <a:extLst>
            <a:ext uri="{FF2B5EF4-FFF2-40B4-BE49-F238E27FC236}">
              <a16:creationId xmlns:a16="http://schemas.microsoft.com/office/drawing/2014/main" id="{00000000-0008-0000-0F00-00008A030000}"/>
            </a:ext>
          </a:extLst>
        </xdr:cNvPr>
        <xdr:cNvSpPr txBox="1"/>
      </xdr:nvSpPr>
      <xdr:spPr>
        <a:xfrm>
          <a:off x="19310427" y="18197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35259</xdr:rowOff>
    </xdr:from>
    <xdr:ext cx="469744" cy="259045"/>
    <xdr:sp macro="" textlink="">
      <xdr:nvSpPr>
        <xdr:cNvPr id="907" name="n_4aveValue【庁舎】&#10;一人当たり面積">
          <a:extLst>
            <a:ext uri="{FF2B5EF4-FFF2-40B4-BE49-F238E27FC236}">
              <a16:creationId xmlns:a16="http://schemas.microsoft.com/office/drawing/2014/main" id="{00000000-0008-0000-0F00-00008B030000}"/>
            </a:ext>
          </a:extLst>
        </xdr:cNvPr>
        <xdr:cNvSpPr txBox="1"/>
      </xdr:nvSpPr>
      <xdr:spPr>
        <a:xfrm>
          <a:off x="18421427" y="18208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112095</xdr:rowOff>
    </xdr:from>
    <xdr:ext cx="469744" cy="259045"/>
    <xdr:sp macro="" textlink="">
      <xdr:nvSpPr>
        <xdr:cNvPr id="908" name="n_1mainValue【庁舎】&#10;一人当たり面積">
          <a:extLst>
            <a:ext uri="{FF2B5EF4-FFF2-40B4-BE49-F238E27FC236}">
              <a16:creationId xmlns:a16="http://schemas.microsoft.com/office/drawing/2014/main" id="{00000000-0008-0000-0F00-00008C030000}"/>
            </a:ext>
          </a:extLst>
        </xdr:cNvPr>
        <xdr:cNvSpPr txBox="1"/>
      </xdr:nvSpPr>
      <xdr:spPr>
        <a:xfrm>
          <a:off x="21075727" y="1777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120666</xdr:rowOff>
    </xdr:from>
    <xdr:ext cx="469744" cy="259045"/>
    <xdr:sp macro="" textlink="">
      <xdr:nvSpPr>
        <xdr:cNvPr id="909" name="n_2mainValue【庁舎】&#10;一人当たり面積">
          <a:extLst>
            <a:ext uri="{FF2B5EF4-FFF2-40B4-BE49-F238E27FC236}">
              <a16:creationId xmlns:a16="http://schemas.microsoft.com/office/drawing/2014/main" id="{00000000-0008-0000-0F00-00008D030000}"/>
            </a:ext>
          </a:extLst>
        </xdr:cNvPr>
        <xdr:cNvSpPr txBox="1"/>
      </xdr:nvSpPr>
      <xdr:spPr>
        <a:xfrm>
          <a:off x="20199427" y="17780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129240</xdr:rowOff>
    </xdr:from>
    <xdr:ext cx="469744" cy="259045"/>
    <xdr:sp macro="" textlink="">
      <xdr:nvSpPr>
        <xdr:cNvPr id="910" name="n_3mainValue【庁舎】&#10;一人当たり面積">
          <a:extLst>
            <a:ext uri="{FF2B5EF4-FFF2-40B4-BE49-F238E27FC236}">
              <a16:creationId xmlns:a16="http://schemas.microsoft.com/office/drawing/2014/main" id="{00000000-0008-0000-0F00-00008E030000}"/>
            </a:ext>
          </a:extLst>
        </xdr:cNvPr>
        <xdr:cNvSpPr txBox="1"/>
      </xdr:nvSpPr>
      <xdr:spPr>
        <a:xfrm>
          <a:off x="19310427" y="17788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74947</xdr:rowOff>
    </xdr:from>
    <xdr:ext cx="469744" cy="259045"/>
    <xdr:sp macro="" textlink="">
      <xdr:nvSpPr>
        <xdr:cNvPr id="911" name="n_4mainValue【庁舎】&#10;一人当たり面積">
          <a:extLst>
            <a:ext uri="{FF2B5EF4-FFF2-40B4-BE49-F238E27FC236}">
              <a16:creationId xmlns:a16="http://schemas.microsoft.com/office/drawing/2014/main" id="{00000000-0008-0000-0F00-00008F030000}"/>
            </a:ext>
          </a:extLst>
        </xdr:cNvPr>
        <xdr:cNvSpPr txBox="1"/>
      </xdr:nvSpPr>
      <xdr:spPr>
        <a:xfrm>
          <a:off x="18421427" y="1773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12" name="正方形/長方形 911">
          <a:extLst>
            <a:ext uri="{FF2B5EF4-FFF2-40B4-BE49-F238E27FC236}">
              <a16:creationId xmlns:a16="http://schemas.microsoft.com/office/drawing/2014/main" id="{00000000-0008-0000-0F00-000090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13" name="正方形/長方形 912">
          <a:extLst>
            <a:ext uri="{FF2B5EF4-FFF2-40B4-BE49-F238E27FC236}">
              <a16:creationId xmlns:a16="http://schemas.microsoft.com/office/drawing/2014/main" id="{00000000-0008-0000-0F00-000091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14" name="テキスト ボックス 913">
          <a:extLst>
            <a:ext uri="{FF2B5EF4-FFF2-40B4-BE49-F238E27FC236}">
              <a16:creationId xmlns:a16="http://schemas.microsoft.com/office/drawing/2014/main" id="{00000000-0008-0000-0F00-000092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類似団体と比較して有形固定資産減価償却率が特に高くなっている施設は、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図書館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保健センター</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庁舎</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があり、今後設備の更新事業の増加が予想される。</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保健センター</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庁舎</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については、すでに庁舎の建替え事業を開始している。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また、一人当たりの数値が類似団体平均を大きく上回っているものとして、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挙げられる。要因としては、一部事務組合などの共同利用の場合は自治体の所有とならず、一般会計等の固定資産として計上されないため、本市のように市が所有している場合と比較すると数値の差が大きいことが考えられる。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庁舎</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についても</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人当たり面積が類似団体平均を若干上回っているが、本市は合併前の市町の庁舎をそのまま利用しているため、庁舎の建替えで面積を削減したり、合併後に支所を廃止・縮小等した団体との差だと考えられ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一方で、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図書館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保健センター</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市民会館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など合併前の施設をそのまま利用していても、類似団体平均を下回っているものもある。市民サービスが不足している可能性があるため、今後施設の改修などを行う際に、数値を参考にしたい。</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77" customWidth="1"/>
    <col min="12" max="12" width="2.1796875" style="177" customWidth="1"/>
    <col min="13" max="17" width="2.36328125" style="177" customWidth="1"/>
    <col min="18" max="119" width="2.08984375" style="177" customWidth="1"/>
    <col min="120" max="16384" width="0" style="177" hidden="1"/>
  </cols>
  <sheetData>
    <row r="1" spans="1:119" ht="33" customHeight="1" x14ac:dyDescent="0.2">
      <c r="B1" s="418" t="s">
        <v>79</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78"/>
      <c r="DK1" s="178"/>
      <c r="DL1" s="178"/>
      <c r="DM1" s="178"/>
      <c r="DN1" s="178"/>
      <c r="DO1" s="178"/>
    </row>
    <row r="2" spans="1:119" ht="24" thickBot="1" x14ac:dyDescent="0.25">
      <c r="B2" s="179" t="s">
        <v>80</v>
      </c>
      <c r="C2" s="179"/>
      <c r="D2" s="180"/>
    </row>
    <row r="3" spans="1:119" ht="18.75" customHeight="1" thickBot="1" x14ac:dyDescent="0.25">
      <c r="A3" s="178"/>
      <c r="B3" s="419" t="s">
        <v>81</v>
      </c>
      <c r="C3" s="420"/>
      <c r="D3" s="420"/>
      <c r="E3" s="421"/>
      <c r="F3" s="421"/>
      <c r="G3" s="421"/>
      <c r="H3" s="421"/>
      <c r="I3" s="421"/>
      <c r="J3" s="421"/>
      <c r="K3" s="421"/>
      <c r="L3" s="421" t="s">
        <v>82</v>
      </c>
      <c r="M3" s="421"/>
      <c r="N3" s="421"/>
      <c r="O3" s="421"/>
      <c r="P3" s="421"/>
      <c r="Q3" s="421"/>
      <c r="R3" s="428"/>
      <c r="S3" s="428"/>
      <c r="T3" s="428"/>
      <c r="U3" s="428"/>
      <c r="V3" s="429"/>
      <c r="W3" s="403" t="s">
        <v>83</v>
      </c>
      <c r="X3" s="404"/>
      <c r="Y3" s="404"/>
      <c r="Z3" s="404"/>
      <c r="AA3" s="404"/>
      <c r="AB3" s="420"/>
      <c r="AC3" s="428" t="s">
        <v>84</v>
      </c>
      <c r="AD3" s="404"/>
      <c r="AE3" s="404"/>
      <c r="AF3" s="404"/>
      <c r="AG3" s="404"/>
      <c r="AH3" s="404"/>
      <c r="AI3" s="404"/>
      <c r="AJ3" s="404"/>
      <c r="AK3" s="404"/>
      <c r="AL3" s="405"/>
      <c r="AM3" s="403" t="s">
        <v>85</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86</v>
      </c>
      <c r="BO3" s="404"/>
      <c r="BP3" s="404"/>
      <c r="BQ3" s="404"/>
      <c r="BR3" s="404"/>
      <c r="BS3" s="404"/>
      <c r="BT3" s="404"/>
      <c r="BU3" s="405"/>
      <c r="BV3" s="403" t="s">
        <v>87</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88</v>
      </c>
      <c r="CU3" s="404"/>
      <c r="CV3" s="404"/>
      <c r="CW3" s="404"/>
      <c r="CX3" s="404"/>
      <c r="CY3" s="404"/>
      <c r="CZ3" s="404"/>
      <c r="DA3" s="405"/>
      <c r="DB3" s="403" t="s">
        <v>89</v>
      </c>
      <c r="DC3" s="404"/>
      <c r="DD3" s="404"/>
      <c r="DE3" s="404"/>
      <c r="DF3" s="404"/>
      <c r="DG3" s="404"/>
      <c r="DH3" s="404"/>
      <c r="DI3" s="405"/>
    </row>
    <row r="4" spans="1:119" ht="18.75" customHeight="1" x14ac:dyDescent="0.2">
      <c r="A4" s="178"/>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90</v>
      </c>
      <c r="AZ4" s="407"/>
      <c r="BA4" s="407"/>
      <c r="BB4" s="407"/>
      <c r="BC4" s="407"/>
      <c r="BD4" s="407"/>
      <c r="BE4" s="407"/>
      <c r="BF4" s="407"/>
      <c r="BG4" s="407"/>
      <c r="BH4" s="407"/>
      <c r="BI4" s="407"/>
      <c r="BJ4" s="407"/>
      <c r="BK4" s="407"/>
      <c r="BL4" s="407"/>
      <c r="BM4" s="408"/>
      <c r="BN4" s="409">
        <v>27701808</v>
      </c>
      <c r="BO4" s="410"/>
      <c r="BP4" s="410"/>
      <c r="BQ4" s="410"/>
      <c r="BR4" s="410"/>
      <c r="BS4" s="410"/>
      <c r="BT4" s="410"/>
      <c r="BU4" s="411"/>
      <c r="BV4" s="409">
        <v>31236671</v>
      </c>
      <c r="BW4" s="410"/>
      <c r="BX4" s="410"/>
      <c r="BY4" s="410"/>
      <c r="BZ4" s="410"/>
      <c r="CA4" s="410"/>
      <c r="CB4" s="410"/>
      <c r="CC4" s="411"/>
      <c r="CD4" s="412" t="s">
        <v>91</v>
      </c>
      <c r="CE4" s="413"/>
      <c r="CF4" s="413"/>
      <c r="CG4" s="413"/>
      <c r="CH4" s="413"/>
      <c r="CI4" s="413"/>
      <c r="CJ4" s="413"/>
      <c r="CK4" s="413"/>
      <c r="CL4" s="413"/>
      <c r="CM4" s="413"/>
      <c r="CN4" s="413"/>
      <c r="CO4" s="413"/>
      <c r="CP4" s="413"/>
      <c r="CQ4" s="413"/>
      <c r="CR4" s="413"/>
      <c r="CS4" s="414"/>
      <c r="CT4" s="415">
        <v>8.8000000000000007</v>
      </c>
      <c r="CU4" s="416"/>
      <c r="CV4" s="416"/>
      <c r="CW4" s="416"/>
      <c r="CX4" s="416"/>
      <c r="CY4" s="416"/>
      <c r="CZ4" s="416"/>
      <c r="DA4" s="417"/>
      <c r="DB4" s="415">
        <v>7.5</v>
      </c>
      <c r="DC4" s="416"/>
      <c r="DD4" s="416"/>
      <c r="DE4" s="416"/>
      <c r="DF4" s="416"/>
      <c r="DG4" s="416"/>
      <c r="DH4" s="416"/>
      <c r="DI4" s="417"/>
    </row>
    <row r="5" spans="1:119" ht="18.75" customHeight="1" x14ac:dyDescent="0.2">
      <c r="A5" s="178"/>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92</v>
      </c>
      <c r="AN5" s="476"/>
      <c r="AO5" s="476"/>
      <c r="AP5" s="476"/>
      <c r="AQ5" s="476"/>
      <c r="AR5" s="476"/>
      <c r="AS5" s="476"/>
      <c r="AT5" s="477"/>
      <c r="AU5" s="478" t="s">
        <v>93</v>
      </c>
      <c r="AV5" s="479"/>
      <c r="AW5" s="479"/>
      <c r="AX5" s="479"/>
      <c r="AY5" s="480" t="s">
        <v>94</v>
      </c>
      <c r="AZ5" s="481"/>
      <c r="BA5" s="481"/>
      <c r="BB5" s="481"/>
      <c r="BC5" s="481"/>
      <c r="BD5" s="481"/>
      <c r="BE5" s="481"/>
      <c r="BF5" s="481"/>
      <c r="BG5" s="481"/>
      <c r="BH5" s="481"/>
      <c r="BI5" s="481"/>
      <c r="BJ5" s="481"/>
      <c r="BK5" s="481"/>
      <c r="BL5" s="481"/>
      <c r="BM5" s="482"/>
      <c r="BN5" s="446">
        <v>26174677</v>
      </c>
      <c r="BO5" s="447"/>
      <c r="BP5" s="447"/>
      <c r="BQ5" s="447"/>
      <c r="BR5" s="447"/>
      <c r="BS5" s="447"/>
      <c r="BT5" s="447"/>
      <c r="BU5" s="448"/>
      <c r="BV5" s="446">
        <v>29883213</v>
      </c>
      <c r="BW5" s="447"/>
      <c r="BX5" s="447"/>
      <c r="BY5" s="447"/>
      <c r="BZ5" s="447"/>
      <c r="CA5" s="447"/>
      <c r="CB5" s="447"/>
      <c r="CC5" s="448"/>
      <c r="CD5" s="449" t="s">
        <v>95</v>
      </c>
      <c r="CE5" s="450"/>
      <c r="CF5" s="450"/>
      <c r="CG5" s="450"/>
      <c r="CH5" s="450"/>
      <c r="CI5" s="450"/>
      <c r="CJ5" s="450"/>
      <c r="CK5" s="450"/>
      <c r="CL5" s="450"/>
      <c r="CM5" s="450"/>
      <c r="CN5" s="450"/>
      <c r="CO5" s="450"/>
      <c r="CP5" s="450"/>
      <c r="CQ5" s="450"/>
      <c r="CR5" s="450"/>
      <c r="CS5" s="451"/>
      <c r="CT5" s="443">
        <v>90.1</v>
      </c>
      <c r="CU5" s="444"/>
      <c r="CV5" s="444"/>
      <c r="CW5" s="444"/>
      <c r="CX5" s="444"/>
      <c r="CY5" s="444"/>
      <c r="CZ5" s="444"/>
      <c r="DA5" s="445"/>
      <c r="DB5" s="443">
        <v>91.8</v>
      </c>
      <c r="DC5" s="444"/>
      <c r="DD5" s="444"/>
      <c r="DE5" s="444"/>
      <c r="DF5" s="444"/>
      <c r="DG5" s="444"/>
      <c r="DH5" s="444"/>
      <c r="DI5" s="445"/>
    </row>
    <row r="6" spans="1:119" ht="18.75" customHeight="1" x14ac:dyDescent="0.2">
      <c r="A6" s="178"/>
      <c r="B6" s="452" t="s">
        <v>96</v>
      </c>
      <c r="C6" s="453"/>
      <c r="D6" s="453"/>
      <c r="E6" s="454"/>
      <c r="F6" s="454"/>
      <c r="G6" s="454"/>
      <c r="H6" s="454"/>
      <c r="I6" s="454"/>
      <c r="J6" s="454"/>
      <c r="K6" s="454"/>
      <c r="L6" s="454" t="s">
        <v>97</v>
      </c>
      <c r="M6" s="454"/>
      <c r="N6" s="454"/>
      <c r="O6" s="454"/>
      <c r="P6" s="454"/>
      <c r="Q6" s="454"/>
      <c r="R6" s="458"/>
      <c r="S6" s="458"/>
      <c r="T6" s="458"/>
      <c r="U6" s="458"/>
      <c r="V6" s="459"/>
      <c r="W6" s="462" t="s">
        <v>98</v>
      </c>
      <c r="X6" s="463"/>
      <c r="Y6" s="463"/>
      <c r="Z6" s="463"/>
      <c r="AA6" s="463"/>
      <c r="AB6" s="453"/>
      <c r="AC6" s="466" t="s">
        <v>99</v>
      </c>
      <c r="AD6" s="467"/>
      <c r="AE6" s="467"/>
      <c r="AF6" s="467"/>
      <c r="AG6" s="467"/>
      <c r="AH6" s="467"/>
      <c r="AI6" s="467"/>
      <c r="AJ6" s="467"/>
      <c r="AK6" s="467"/>
      <c r="AL6" s="468"/>
      <c r="AM6" s="475" t="s">
        <v>100</v>
      </c>
      <c r="AN6" s="476"/>
      <c r="AO6" s="476"/>
      <c r="AP6" s="476"/>
      <c r="AQ6" s="476"/>
      <c r="AR6" s="476"/>
      <c r="AS6" s="476"/>
      <c r="AT6" s="477"/>
      <c r="AU6" s="478" t="s">
        <v>93</v>
      </c>
      <c r="AV6" s="479"/>
      <c r="AW6" s="479"/>
      <c r="AX6" s="479"/>
      <c r="AY6" s="480" t="s">
        <v>101</v>
      </c>
      <c r="AZ6" s="481"/>
      <c r="BA6" s="481"/>
      <c r="BB6" s="481"/>
      <c r="BC6" s="481"/>
      <c r="BD6" s="481"/>
      <c r="BE6" s="481"/>
      <c r="BF6" s="481"/>
      <c r="BG6" s="481"/>
      <c r="BH6" s="481"/>
      <c r="BI6" s="481"/>
      <c r="BJ6" s="481"/>
      <c r="BK6" s="481"/>
      <c r="BL6" s="481"/>
      <c r="BM6" s="482"/>
      <c r="BN6" s="446">
        <v>1527131</v>
      </c>
      <c r="BO6" s="447"/>
      <c r="BP6" s="447"/>
      <c r="BQ6" s="447"/>
      <c r="BR6" s="447"/>
      <c r="BS6" s="447"/>
      <c r="BT6" s="447"/>
      <c r="BU6" s="448"/>
      <c r="BV6" s="446">
        <v>1353458</v>
      </c>
      <c r="BW6" s="447"/>
      <c r="BX6" s="447"/>
      <c r="BY6" s="447"/>
      <c r="BZ6" s="447"/>
      <c r="CA6" s="447"/>
      <c r="CB6" s="447"/>
      <c r="CC6" s="448"/>
      <c r="CD6" s="449" t="s">
        <v>102</v>
      </c>
      <c r="CE6" s="450"/>
      <c r="CF6" s="450"/>
      <c r="CG6" s="450"/>
      <c r="CH6" s="450"/>
      <c r="CI6" s="450"/>
      <c r="CJ6" s="450"/>
      <c r="CK6" s="450"/>
      <c r="CL6" s="450"/>
      <c r="CM6" s="450"/>
      <c r="CN6" s="450"/>
      <c r="CO6" s="450"/>
      <c r="CP6" s="450"/>
      <c r="CQ6" s="450"/>
      <c r="CR6" s="450"/>
      <c r="CS6" s="451"/>
      <c r="CT6" s="483">
        <v>97.3</v>
      </c>
      <c r="CU6" s="484"/>
      <c r="CV6" s="484"/>
      <c r="CW6" s="484"/>
      <c r="CX6" s="484"/>
      <c r="CY6" s="484"/>
      <c r="CZ6" s="484"/>
      <c r="DA6" s="485"/>
      <c r="DB6" s="483">
        <v>96.7</v>
      </c>
      <c r="DC6" s="484"/>
      <c r="DD6" s="484"/>
      <c r="DE6" s="484"/>
      <c r="DF6" s="484"/>
      <c r="DG6" s="484"/>
      <c r="DH6" s="484"/>
      <c r="DI6" s="485"/>
    </row>
    <row r="7" spans="1:119" ht="18.75" customHeight="1" x14ac:dyDescent="0.2">
      <c r="A7" s="178"/>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103</v>
      </c>
      <c r="AN7" s="476"/>
      <c r="AO7" s="476"/>
      <c r="AP7" s="476"/>
      <c r="AQ7" s="476"/>
      <c r="AR7" s="476"/>
      <c r="AS7" s="476"/>
      <c r="AT7" s="477"/>
      <c r="AU7" s="478" t="s">
        <v>93</v>
      </c>
      <c r="AV7" s="479"/>
      <c r="AW7" s="479"/>
      <c r="AX7" s="479"/>
      <c r="AY7" s="480" t="s">
        <v>104</v>
      </c>
      <c r="AZ7" s="481"/>
      <c r="BA7" s="481"/>
      <c r="BB7" s="481"/>
      <c r="BC7" s="481"/>
      <c r="BD7" s="481"/>
      <c r="BE7" s="481"/>
      <c r="BF7" s="481"/>
      <c r="BG7" s="481"/>
      <c r="BH7" s="481"/>
      <c r="BI7" s="481"/>
      <c r="BJ7" s="481"/>
      <c r="BK7" s="481"/>
      <c r="BL7" s="481"/>
      <c r="BM7" s="482"/>
      <c r="BN7" s="446">
        <v>110203</v>
      </c>
      <c r="BO7" s="447"/>
      <c r="BP7" s="447"/>
      <c r="BQ7" s="447"/>
      <c r="BR7" s="447"/>
      <c r="BS7" s="447"/>
      <c r="BT7" s="447"/>
      <c r="BU7" s="448"/>
      <c r="BV7" s="446">
        <v>184100</v>
      </c>
      <c r="BW7" s="447"/>
      <c r="BX7" s="447"/>
      <c r="BY7" s="447"/>
      <c r="BZ7" s="447"/>
      <c r="CA7" s="447"/>
      <c r="CB7" s="447"/>
      <c r="CC7" s="448"/>
      <c r="CD7" s="449" t="s">
        <v>105</v>
      </c>
      <c r="CE7" s="450"/>
      <c r="CF7" s="450"/>
      <c r="CG7" s="450"/>
      <c r="CH7" s="450"/>
      <c r="CI7" s="450"/>
      <c r="CJ7" s="450"/>
      <c r="CK7" s="450"/>
      <c r="CL7" s="450"/>
      <c r="CM7" s="450"/>
      <c r="CN7" s="450"/>
      <c r="CO7" s="450"/>
      <c r="CP7" s="450"/>
      <c r="CQ7" s="450"/>
      <c r="CR7" s="450"/>
      <c r="CS7" s="451"/>
      <c r="CT7" s="446">
        <v>16161365</v>
      </c>
      <c r="CU7" s="447"/>
      <c r="CV7" s="447"/>
      <c r="CW7" s="447"/>
      <c r="CX7" s="447"/>
      <c r="CY7" s="447"/>
      <c r="CZ7" s="447"/>
      <c r="DA7" s="448"/>
      <c r="DB7" s="446">
        <v>15549039</v>
      </c>
      <c r="DC7" s="447"/>
      <c r="DD7" s="447"/>
      <c r="DE7" s="447"/>
      <c r="DF7" s="447"/>
      <c r="DG7" s="447"/>
      <c r="DH7" s="447"/>
      <c r="DI7" s="448"/>
    </row>
    <row r="8" spans="1:119" ht="18.75" customHeight="1" thickBot="1" x14ac:dyDescent="0.25">
      <c r="A8" s="178"/>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106</v>
      </c>
      <c r="AN8" s="476"/>
      <c r="AO8" s="476"/>
      <c r="AP8" s="476"/>
      <c r="AQ8" s="476"/>
      <c r="AR8" s="476"/>
      <c r="AS8" s="476"/>
      <c r="AT8" s="477"/>
      <c r="AU8" s="478" t="s">
        <v>93</v>
      </c>
      <c r="AV8" s="479"/>
      <c r="AW8" s="479"/>
      <c r="AX8" s="479"/>
      <c r="AY8" s="480" t="s">
        <v>107</v>
      </c>
      <c r="AZ8" s="481"/>
      <c r="BA8" s="481"/>
      <c r="BB8" s="481"/>
      <c r="BC8" s="481"/>
      <c r="BD8" s="481"/>
      <c r="BE8" s="481"/>
      <c r="BF8" s="481"/>
      <c r="BG8" s="481"/>
      <c r="BH8" s="481"/>
      <c r="BI8" s="481"/>
      <c r="BJ8" s="481"/>
      <c r="BK8" s="481"/>
      <c r="BL8" s="481"/>
      <c r="BM8" s="482"/>
      <c r="BN8" s="446">
        <v>1416928</v>
      </c>
      <c r="BO8" s="447"/>
      <c r="BP8" s="447"/>
      <c r="BQ8" s="447"/>
      <c r="BR8" s="447"/>
      <c r="BS8" s="447"/>
      <c r="BT8" s="447"/>
      <c r="BU8" s="448"/>
      <c r="BV8" s="446">
        <v>1169358</v>
      </c>
      <c r="BW8" s="447"/>
      <c r="BX8" s="447"/>
      <c r="BY8" s="447"/>
      <c r="BZ8" s="447"/>
      <c r="CA8" s="447"/>
      <c r="CB8" s="447"/>
      <c r="CC8" s="448"/>
      <c r="CD8" s="449" t="s">
        <v>108</v>
      </c>
      <c r="CE8" s="450"/>
      <c r="CF8" s="450"/>
      <c r="CG8" s="450"/>
      <c r="CH8" s="450"/>
      <c r="CI8" s="450"/>
      <c r="CJ8" s="450"/>
      <c r="CK8" s="450"/>
      <c r="CL8" s="450"/>
      <c r="CM8" s="450"/>
      <c r="CN8" s="450"/>
      <c r="CO8" s="450"/>
      <c r="CP8" s="450"/>
      <c r="CQ8" s="450"/>
      <c r="CR8" s="450"/>
      <c r="CS8" s="451"/>
      <c r="CT8" s="486">
        <v>0.77</v>
      </c>
      <c r="CU8" s="487"/>
      <c r="CV8" s="487"/>
      <c r="CW8" s="487"/>
      <c r="CX8" s="487"/>
      <c r="CY8" s="487"/>
      <c r="CZ8" s="487"/>
      <c r="DA8" s="488"/>
      <c r="DB8" s="486">
        <v>0.79</v>
      </c>
      <c r="DC8" s="487"/>
      <c r="DD8" s="487"/>
      <c r="DE8" s="487"/>
      <c r="DF8" s="487"/>
      <c r="DG8" s="487"/>
      <c r="DH8" s="487"/>
      <c r="DI8" s="488"/>
    </row>
    <row r="9" spans="1:119" ht="18.75" customHeight="1" thickBot="1" x14ac:dyDescent="0.25">
      <c r="A9" s="178"/>
      <c r="B9" s="440" t="s">
        <v>109</v>
      </c>
      <c r="C9" s="441"/>
      <c r="D9" s="441"/>
      <c r="E9" s="441"/>
      <c r="F9" s="441"/>
      <c r="G9" s="441"/>
      <c r="H9" s="441"/>
      <c r="I9" s="441"/>
      <c r="J9" s="441"/>
      <c r="K9" s="489"/>
      <c r="L9" s="490" t="s">
        <v>110</v>
      </c>
      <c r="M9" s="491"/>
      <c r="N9" s="491"/>
      <c r="O9" s="491"/>
      <c r="P9" s="491"/>
      <c r="Q9" s="492"/>
      <c r="R9" s="493">
        <v>54907</v>
      </c>
      <c r="S9" s="494"/>
      <c r="T9" s="494"/>
      <c r="U9" s="494"/>
      <c r="V9" s="495"/>
      <c r="W9" s="403" t="s">
        <v>111</v>
      </c>
      <c r="X9" s="404"/>
      <c r="Y9" s="404"/>
      <c r="Z9" s="404"/>
      <c r="AA9" s="404"/>
      <c r="AB9" s="404"/>
      <c r="AC9" s="404"/>
      <c r="AD9" s="404"/>
      <c r="AE9" s="404"/>
      <c r="AF9" s="404"/>
      <c r="AG9" s="404"/>
      <c r="AH9" s="404"/>
      <c r="AI9" s="404"/>
      <c r="AJ9" s="404"/>
      <c r="AK9" s="404"/>
      <c r="AL9" s="405"/>
      <c r="AM9" s="475" t="s">
        <v>112</v>
      </c>
      <c r="AN9" s="476"/>
      <c r="AO9" s="476"/>
      <c r="AP9" s="476"/>
      <c r="AQ9" s="476"/>
      <c r="AR9" s="476"/>
      <c r="AS9" s="476"/>
      <c r="AT9" s="477"/>
      <c r="AU9" s="478" t="s">
        <v>93</v>
      </c>
      <c r="AV9" s="479"/>
      <c r="AW9" s="479"/>
      <c r="AX9" s="479"/>
      <c r="AY9" s="480" t="s">
        <v>113</v>
      </c>
      <c r="AZ9" s="481"/>
      <c r="BA9" s="481"/>
      <c r="BB9" s="481"/>
      <c r="BC9" s="481"/>
      <c r="BD9" s="481"/>
      <c r="BE9" s="481"/>
      <c r="BF9" s="481"/>
      <c r="BG9" s="481"/>
      <c r="BH9" s="481"/>
      <c r="BI9" s="481"/>
      <c r="BJ9" s="481"/>
      <c r="BK9" s="481"/>
      <c r="BL9" s="481"/>
      <c r="BM9" s="482"/>
      <c r="BN9" s="446">
        <v>247570</v>
      </c>
      <c r="BO9" s="447"/>
      <c r="BP9" s="447"/>
      <c r="BQ9" s="447"/>
      <c r="BR9" s="447"/>
      <c r="BS9" s="447"/>
      <c r="BT9" s="447"/>
      <c r="BU9" s="448"/>
      <c r="BV9" s="446">
        <v>294243</v>
      </c>
      <c r="BW9" s="447"/>
      <c r="BX9" s="447"/>
      <c r="BY9" s="447"/>
      <c r="BZ9" s="447"/>
      <c r="CA9" s="447"/>
      <c r="CB9" s="447"/>
      <c r="CC9" s="448"/>
      <c r="CD9" s="449" t="s">
        <v>114</v>
      </c>
      <c r="CE9" s="450"/>
      <c r="CF9" s="450"/>
      <c r="CG9" s="450"/>
      <c r="CH9" s="450"/>
      <c r="CI9" s="450"/>
      <c r="CJ9" s="450"/>
      <c r="CK9" s="450"/>
      <c r="CL9" s="450"/>
      <c r="CM9" s="450"/>
      <c r="CN9" s="450"/>
      <c r="CO9" s="450"/>
      <c r="CP9" s="450"/>
      <c r="CQ9" s="450"/>
      <c r="CR9" s="450"/>
      <c r="CS9" s="451"/>
      <c r="CT9" s="443">
        <v>14.6</v>
      </c>
      <c r="CU9" s="444"/>
      <c r="CV9" s="444"/>
      <c r="CW9" s="444"/>
      <c r="CX9" s="444"/>
      <c r="CY9" s="444"/>
      <c r="CZ9" s="444"/>
      <c r="DA9" s="445"/>
      <c r="DB9" s="443">
        <v>15.4</v>
      </c>
      <c r="DC9" s="444"/>
      <c r="DD9" s="444"/>
      <c r="DE9" s="444"/>
      <c r="DF9" s="444"/>
      <c r="DG9" s="444"/>
      <c r="DH9" s="444"/>
      <c r="DI9" s="445"/>
    </row>
    <row r="10" spans="1:119" ht="18.75" customHeight="1" thickBot="1" x14ac:dyDescent="0.25">
      <c r="A10" s="178"/>
      <c r="B10" s="440"/>
      <c r="C10" s="441"/>
      <c r="D10" s="441"/>
      <c r="E10" s="441"/>
      <c r="F10" s="441"/>
      <c r="G10" s="441"/>
      <c r="H10" s="441"/>
      <c r="I10" s="441"/>
      <c r="J10" s="441"/>
      <c r="K10" s="489"/>
      <c r="L10" s="496" t="s">
        <v>115</v>
      </c>
      <c r="M10" s="476"/>
      <c r="N10" s="476"/>
      <c r="O10" s="476"/>
      <c r="P10" s="476"/>
      <c r="Q10" s="477"/>
      <c r="R10" s="497">
        <v>58531</v>
      </c>
      <c r="S10" s="498"/>
      <c r="T10" s="498"/>
      <c r="U10" s="498"/>
      <c r="V10" s="499"/>
      <c r="W10" s="434"/>
      <c r="X10" s="435"/>
      <c r="Y10" s="435"/>
      <c r="Z10" s="435"/>
      <c r="AA10" s="435"/>
      <c r="AB10" s="435"/>
      <c r="AC10" s="435"/>
      <c r="AD10" s="435"/>
      <c r="AE10" s="435"/>
      <c r="AF10" s="435"/>
      <c r="AG10" s="435"/>
      <c r="AH10" s="435"/>
      <c r="AI10" s="435"/>
      <c r="AJ10" s="435"/>
      <c r="AK10" s="435"/>
      <c r="AL10" s="438"/>
      <c r="AM10" s="475" t="s">
        <v>116</v>
      </c>
      <c r="AN10" s="476"/>
      <c r="AO10" s="476"/>
      <c r="AP10" s="476"/>
      <c r="AQ10" s="476"/>
      <c r="AR10" s="476"/>
      <c r="AS10" s="476"/>
      <c r="AT10" s="477"/>
      <c r="AU10" s="478" t="s">
        <v>93</v>
      </c>
      <c r="AV10" s="479"/>
      <c r="AW10" s="479"/>
      <c r="AX10" s="479"/>
      <c r="AY10" s="480" t="s">
        <v>117</v>
      </c>
      <c r="AZ10" s="481"/>
      <c r="BA10" s="481"/>
      <c r="BB10" s="481"/>
      <c r="BC10" s="481"/>
      <c r="BD10" s="481"/>
      <c r="BE10" s="481"/>
      <c r="BF10" s="481"/>
      <c r="BG10" s="481"/>
      <c r="BH10" s="481"/>
      <c r="BI10" s="481"/>
      <c r="BJ10" s="481"/>
      <c r="BK10" s="481"/>
      <c r="BL10" s="481"/>
      <c r="BM10" s="482"/>
      <c r="BN10" s="446">
        <v>876</v>
      </c>
      <c r="BO10" s="447"/>
      <c r="BP10" s="447"/>
      <c r="BQ10" s="447"/>
      <c r="BR10" s="447"/>
      <c r="BS10" s="447"/>
      <c r="BT10" s="447"/>
      <c r="BU10" s="448"/>
      <c r="BV10" s="446">
        <v>1023</v>
      </c>
      <c r="BW10" s="447"/>
      <c r="BX10" s="447"/>
      <c r="BY10" s="447"/>
      <c r="BZ10" s="447"/>
      <c r="CA10" s="447"/>
      <c r="CB10" s="447"/>
      <c r="CC10" s="448"/>
      <c r="CD10" s="181" t="s">
        <v>118</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440"/>
      <c r="C11" s="441"/>
      <c r="D11" s="441"/>
      <c r="E11" s="441"/>
      <c r="F11" s="441"/>
      <c r="G11" s="441"/>
      <c r="H11" s="441"/>
      <c r="I11" s="441"/>
      <c r="J11" s="441"/>
      <c r="K11" s="489"/>
      <c r="L11" s="500" t="s">
        <v>119</v>
      </c>
      <c r="M11" s="501"/>
      <c r="N11" s="501"/>
      <c r="O11" s="501"/>
      <c r="P11" s="501"/>
      <c r="Q11" s="502"/>
      <c r="R11" s="503" t="s">
        <v>120</v>
      </c>
      <c r="S11" s="504"/>
      <c r="T11" s="504"/>
      <c r="U11" s="504"/>
      <c r="V11" s="505"/>
      <c r="W11" s="434"/>
      <c r="X11" s="435"/>
      <c r="Y11" s="435"/>
      <c r="Z11" s="435"/>
      <c r="AA11" s="435"/>
      <c r="AB11" s="435"/>
      <c r="AC11" s="435"/>
      <c r="AD11" s="435"/>
      <c r="AE11" s="435"/>
      <c r="AF11" s="435"/>
      <c r="AG11" s="435"/>
      <c r="AH11" s="435"/>
      <c r="AI11" s="435"/>
      <c r="AJ11" s="435"/>
      <c r="AK11" s="435"/>
      <c r="AL11" s="438"/>
      <c r="AM11" s="475" t="s">
        <v>121</v>
      </c>
      <c r="AN11" s="476"/>
      <c r="AO11" s="476"/>
      <c r="AP11" s="476"/>
      <c r="AQ11" s="476"/>
      <c r="AR11" s="476"/>
      <c r="AS11" s="476"/>
      <c r="AT11" s="477"/>
      <c r="AU11" s="478" t="s">
        <v>122</v>
      </c>
      <c r="AV11" s="479"/>
      <c r="AW11" s="479"/>
      <c r="AX11" s="479"/>
      <c r="AY11" s="480" t="s">
        <v>123</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124</v>
      </c>
      <c r="CE11" s="450"/>
      <c r="CF11" s="450"/>
      <c r="CG11" s="450"/>
      <c r="CH11" s="450"/>
      <c r="CI11" s="450"/>
      <c r="CJ11" s="450"/>
      <c r="CK11" s="450"/>
      <c r="CL11" s="450"/>
      <c r="CM11" s="450"/>
      <c r="CN11" s="450"/>
      <c r="CO11" s="450"/>
      <c r="CP11" s="450"/>
      <c r="CQ11" s="450"/>
      <c r="CR11" s="450"/>
      <c r="CS11" s="451"/>
      <c r="CT11" s="486" t="s">
        <v>125</v>
      </c>
      <c r="CU11" s="487"/>
      <c r="CV11" s="487"/>
      <c r="CW11" s="487"/>
      <c r="CX11" s="487"/>
      <c r="CY11" s="487"/>
      <c r="CZ11" s="487"/>
      <c r="DA11" s="488"/>
      <c r="DB11" s="486" t="s">
        <v>126</v>
      </c>
      <c r="DC11" s="487"/>
      <c r="DD11" s="487"/>
      <c r="DE11" s="487"/>
      <c r="DF11" s="487"/>
      <c r="DG11" s="487"/>
      <c r="DH11" s="487"/>
      <c r="DI11" s="488"/>
    </row>
    <row r="12" spans="1:119" ht="18.75" customHeight="1" x14ac:dyDescent="0.2">
      <c r="A12" s="178"/>
      <c r="B12" s="506" t="s">
        <v>127</v>
      </c>
      <c r="C12" s="507"/>
      <c r="D12" s="507"/>
      <c r="E12" s="507"/>
      <c r="F12" s="507"/>
      <c r="G12" s="507"/>
      <c r="H12" s="507"/>
      <c r="I12" s="507"/>
      <c r="J12" s="507"/>
      <c r="K12" s="508"/>
      <c r="L12" s="515" t="s">
        <v>128</v>
      </c>
      <c r="M12" s="516"/>
      <c r="N12" s="516"/>
      <c r="O12" s="516"/>
      <c r="P12" s="516"/>
      <c r="Q12" s="517"/>
      <c r="R12" s="518">
        <v>56078</v>
      </c>
      <c r="S12" s="519"/>
      <c r="T12" s="519"/>
      <c r="U12" s="519"/>
      <c r="V12" s="520"/>
      <c r="W12" s="521" t="s">
        <v>1</v>
      </c>
      <c r="X12" s="479"/>
      <c r="Y12" s="479"/>
      <c r="Z12" s="479"/>
      <c r="AA12" s="479"/>
      <c r="AB12" s="522"/>
      <c r="AC12" s="523" t="s">
        <v>129</v>
      </c>
      <c r="AD12" s="524"/>
      <c r="AE12" s="524"/>
      <c r="AF12" s="524"/>
      <c r="AG12" s="525"/>
      <c r="AH12" s="523" t="s">
        <v>130</v>
      </c>
      <c r="AI12" s="524"/>
      <c r="AJ12" s="524"/>
      <c r="AK12" s="524"/>
      <c r="AL12" s="526"/>
      <c r="AM12" s="475" t="s">
        <v>131</v>
      </c>
      <c r="AN12" s="476"/>
      <c r="AO12" s="476"/>
      <c r="AP12" s="476"/>
      <c r="AQ12" s="476"/>
      <c r="AR12" s="476"/>
      <c r="AS12" s="476"/>
      <c r="AT12" s="477"/>
      <c r="AU12" s="478" t="s">
        <v>132</v>
      </c>
      <c r="AV12" s="479"/>
      <c r="AW12" s="479"/>
      <c r="AX12" s="479"/>
      <c r="AY12" s="480" t="s">
        <v>133</v>
      </c>
      <c r="AZ12" s="481"/>
      <c r="BA12" s="481"/>
      <c r="BB12" s="481"/>
      <c r="BC12" s="481"/>
      <c r="BD12" s="481"/>
      <c r="BE12" s="481"/>
      <c r="BF12" s="481"/>
      <c r="BG12" s="481"/>
      <c r="BH12" s="481"/>
      <c r="BI12" s="481"/>
      <c r="BJ12" s="481"/>
      <c r="BK12" s="481"/>
      <c r="BL12" s="481"/>
      <c r="BM12" s="482"/>
      <c r="BN12" s="446">
        <v>0</v>
      </c>
      <c r="BO12" s="447"/>
      <c r="BP12" s="447"/>
      <c r="BQ12" s="447"/>
      <c r="BR12" s="447"/>
      <c r="BS12" s="447"/>
      <c r="BT12" s="447"/>
      <c r="BU12" s="448"/>
      <c r="BV12" s="446">
        <v>300000</v>
      </c>
      <c r="BW12" s="447"/>
      <c r="BX12" s="447"/>
      <c r="BY12" s="447"/>
      <c r="BZ12" s="447"/>
      <c r="CA12" s="447"/>
      <c r="CB12" s="447"/>
      <c r="CC12" s="448"/>
      <c r="CD12" s="449" t="s">
        <v>134</v>
      </c>
      <c r="CE12" s="450"/>
      <c r="CF12" s="450"/>
      <c r="CG12" s="450"/>
      <c r="CH12" s="450"/>
      <c r="CI12" s="450"/>
      <c r="CJ12" s="450"/>
      <c r="CK12" s="450"/>
      <c r="CL12" s="450"/>
      <c r="CM12" s="450"/>
      <c r="CN12" s="450"/>
      <c r="CO12" s="450"/>
      <c r="CP12" s="450"/>
      <c r="CQ12" s="450"/>
      <c r="CR12" s="450"/>
      <c r="CS12" s="451"/>
      <c r="CT12" s="486" t="s">
        <v>135</v>
      </c>
      <c r="CU12" s="487"/>
      <c r="CV12" s="487"/>
      <c r="CW12" s="487"/>
      <c r="CX12" s="487"/>
      <c r="CY12" s="487"/>
      <c r="CZ12" s="487"/>
      <c r="DA12" s="488"/>
      <c r="DB12" s="486" t="s">
        <v>136</v>
      </c>
      <c r="DC12" s="487"/>
      <c r="DD12" s="487"/>
      <c r="DE12" s="487"/>
      <c r="DF12" s="487"/>
      <c r="DG12" s="487"/>
      <c r="DH12" s="487"/>
      <c r="DI12" s="488"/>
    </row>
    <row r="13" spans="1:119" ht="18.75" customHeight="1" x14ac:dyDescent="0.2">
      <c r="A13" s="178"/>
      <c r="B13" s="509"/>
      <c r="C13" s="510"/>
      <c r="D13" s="510"/>
      <c r="E13" s="510"/>
      <c r="F13" s="510"/>
      <c r="G13" s="510"/>
      <c r="H13" s="510"/>
      <c r="I13" s="510"/>
      <c r="J13" s="510"/>
      <c r="K13" s="511"/>
      <c r="L13" s="187"/>
      <c r="M13" s="537" t="s">
        <v>137</v>
      </c>
      <c r="N13" s="538"/>
      <c r="O13" s="538"/>
      <c r="P13" s="538"/>
      <c r="Q13" s="539"/>
      <c r="R13" s="530">
        <v>55418</v>
      </c>
      <c r="S13" s="531"/>
      <c r="T13" s="531"/>
      <c r="U13" s="531"/>
      <c r="V13" s="532"/>
      <c r="W13" s="462" t="s">
        <v>138</v>
      </c>
      <c r="X13" s="463"/>
      <c r="Y13" s="463"/>
      <c r="Z13" s="463"/>
      <c r="AA13" s="463"/>
      <c r="AB13" s="453"/>
      <c r="AC13" s="497">
        <v>1090</v>
      </c>
      <c r="AD13" s="498"/>
      <c r="AE13" s="498"/>
      <c r="AF13" s="498"/>
      <c r="AG13" s="540"/>
      <c r="AH13" s="497">
        <v>1348</v>
      </c>
      <c r="AI13" s="498"/>
      <c r="AJ13" s="498"/>
      <c r="AK13" s="498"/>
      <c r="AL13" s="499"/>
      <c r="AM13" s="475" t="s">
        <v>139</v>
      </c>
      <c r="AN13" s="476"/>
      <c r="AO13" s="476"/>
      <c r="AP13" s="476"/>
      <c r="AQ13" s="476"/>
      <c r="AR13" s="476"/>
      <c r="AS13" s="476"/>
      <c r="AT13" s="477"/>
      <c r="AU13" s="478" t="s">
        <v>140</v>
      </c>
      <c r="AV13" s="479"/>
      <c r="AW13" s="479"/>
      <c r="AX13" s="479"/>
      <c r="AY13" s="480" t="s">
        <v>141</v>
      </c>
      <c r="AZ13" s="481"/>
      <c r="BA13" s="481"/>
      <c r="BB13" s="481"/>
      <c r="BC13" s="481"/>
      <c r="BD13" s="481"/>
      <c r="BE13" s="481"/>
      <c r="BF13" s="481"/>
      <c r="BG13" s="481"/>
      <c r="BH13" s="481"/>
      <c r="BI13" s="481"/>
      <c r="BJ13" s="481"/>
      <c r="BK13" s="481"/>
      <c r="BL13" s="481"/>
      <c r="BM13" s="482"/>
      <c r="BN13" s="446">
        <v>248446</v>
      </c>
      <c r="BO13" s="447"/>
      <c r="BP13" s="447"/>
      <c r="BQ13" s="447"/>
      <c r="BR13" s="447"/>
      <c r="BS13" s="447"/>
      <c r="BT13" s="447"/>
      <c r="BU13" s="448"/>
      <c r="BV13" s="446">
        <v>-4734</v>
      </c>
      <c r="BW13" s="447"/>
      <c r="BX13" s="447"/>
      <c r="BY13" s="447"/>
      <c r="BZ13" s="447"/>
      <c r="CA13" s="447"/>
      <c r="CB13" s="447"/>
      <c r="CC13" s="448"/>
      <c r="CD13" s="449" t="s">
        <v>142</v>
      </c>
      <c r="CE13" s="450"/>
      <c r="CF13" s="450"/>
      <c r="CG13" s="450"/>
      <c r="CH13" s="450"/>
      <c r="CI13" s="450"/>
      <c r="CJ13" s="450"/>
      <c r="CK13" s="450"/>
      <c r="CL13" s="450"/>
      <c r="CM13" s="450"/>
      <c r="CN13" s="450"/>
      <c r="CO13" s="450"/>
      <c r="CP13" s="450"/>
      <c r="CQ13" s="450"/>
      <c r="CR13" s="450"/>
      <c r="CS13" s="451"/>
      <c r="CT13" s="443">
        <v>8.1</v>
      </c>
      <c r="CU13" s="444"/>
      <c r="CV13" s="444"/>
      <c r="CW13" s="444"/>
      <c r="CX13" s="444"/>
      <c r="CY13" s="444"/>
      <c r="CZ13" s="444"/>
      <c r="DA13" s="445"/>
      <c r="DB13" s="443">
        <v>8.4</v>
      </c>
      <c r="DC13" s="444"/>
      <c r="DD13" s="444"/>
      <c r="DE13" s="444"/>
      <c r="DF13" s="444"/>
      <c r="DG13" s="444"/>
      <c r="DH13" s="444"/>
      <c r="DI13" s="445"/>
    </row>
    <row r="14" spans="1:119" ht="18.75" customHeight="1" thickBot="1" x14ac:dyDescent="0.25">
      <c r="A14" s="178"/>
      <c r="B14" s="509"/>
      <c r="C14" s="510"/>
      <c r="D14" s="510"/>
      <c r="E14" s="510"/>
      <c r="F14" s="510"/>
      <c r="G14" s="510"/>
      <c r="H14" s="510"/>
      <c r="I14" s="510"/>
      <c r="J14" s="510"/>
      <c r="K14" s="511"/>
      <c r="L14" s="527" t="s">
        <v>143</v>
      </c>
      <c r="M14" s="528"/>
      <c r="N14" s="528"/>
      <c r="O14" s="528"/>
      <c r="P14" s="528"/>
      <c r="Q14" s="529"/>
      <c r="R14" s="530">
        <v>56706</v>
      </c>
      <c r="S14" s="531"/>
      <c r="T14" s="531"/>
      <c r="U14" s="531"/>
      <c r="V14" s="532"/>
      <c r="W14" s="436"/>
      <c r="X14" s="437"/>
      <c r="Y14" s="437"/>
      <c r="Z14" s="437"/>
      <c r="AA14" s="437"/>
      <c r="AB14" s="426"/>
      <c r="AC14" s="533">
        <v>4.2</v>
      </c>
      <c r="AD14" s="534"/>
      <c r="AE14" s="534"/>
      <c r="AF14" s="534"/>
      <c r="AG14" s="535"/>
      <c r="AH14" s="533">
        <v>4.9000000000000004</v>
      </c>
      <c r="AI14" s="534"/>
      <c r="AJ14" s="534"/>
      <c r="AK14" s="534"/>
      <c r="AL14" s="536"/>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41" t="s">
        <v>144</v>
      </c>
      <c r="CE14" s="542"/>
      <c r="CF14" s="542"/>
      <c r="CG14" s="542"/>
      <c r="CH14" s="542"/>
      <c r="CI14" s="542"/>
      <c r="CJ14" s="542"/>
      <c r="CK14" s="542"/>
      <c r="CL14" s="542"/>
      <c r="CM14" s="542"/>
      <c r="CN14" s="542"/>
      <c r="CO14" s="542"/>
      <c r="CP14" s="542"/>
      <c r="CQ14" s="542"/>
      <c r="CR14" s="542"/>
      <c r="CS14" s="543"/>
      <c r="CT14" s="544" t="s">
        <v>135</v>
      </c>
      <c r="CU14" s="545"/>
      <c r="CV14" s="545"/>
      <c r="CW14" s="545"/>
      <c r="CX14" s="545"/>
      <c r="CY14" s="545"/>
      <c r="CZ14" s="545"/>
      <c r="DA14" s="546"/>
      <c r="DB14" s="544" t="s">
        <v>125</v>
      </c>
      <c r="DC14" s="545"/>
      <c r="DD14" s="545"/>
      <c r="DE14" s="545"/>
      <c r="DF14" s="545"/>
      <c r="DG14" s="545"/>
      <c r="DH14" s="545"/>
      <c r="DI14" s="546"/>
    </row>
    <row r="15" spans="1:119" ht="18.75" customHeight="1" x14ac:dyDescent="0.2">
      <c r="A15" s="178"/>
      <c r="B15" s="509"/>
      <c r="C15" s="510"/>
      <c r="D15" s="510"/>
      <c r="E15" s="510"/>
      <c r="F15" s="510"/>
      <c r="G15" s="510"/>
      <c r="H15" s="510"/>
      <c r="I15" s="510"/>
      <c r="J15" s="510"/>
      <c r="K15" s="511"/>
      <c r="L15" s="187"/>
      <c r="M15" s="537" t="s">
        <v>145</v>
      </c>
      <c r="N15" s="538"/>
      <c r="O15" s="538"/>
      <c r="P15" s="538"/>
      <c r="Q15" s="539"/>
      <c r="R15" s="530">
        <v>56071</v>
      </c>
      <c r="S15" s="531"/>
      <c r="T15" s="531"/>
      <c r="U15" s="531"/>
      <c r="V15" s="532"/>
      <c r="W15" s="462" t="s">
        <v>146</v>
      </c>
      <c r="X15" s="463"/>
      <c r="Y15" s="463"/>
      <c r="Z15" s="463"/>
      <c r="AA15" s="463"/>
      <c r="AB15" s="453"/>
      <c r="AC15" s="497">
        <v>8988</v>
      </c>
      <c r="AD15" s="498"/>
      <c r="AE15" s="498"/>
      <c r="AF15" s="498"/>
      <c r="AG15" s="540"/>
      <c r="AH15" s="497">
        <v>9587</v>
      </c>
      <c r="AI15" s="498"/>
      <c r="AJ15" s="498"/>
      <c r="AK15" s="498"/>
      <c r="AL15" s="499"/>
      <c r="AM15" s="475"/>
      <c r="AN15" s="476"/>
      <c r="AO15" s="476"/>
      <c r="AP15" s="476"/>
      <c r="AQ15" s="476"/>
      <c r="AR15" s="476"/>
      <c r="AS15" s="476"/>
      <c r="AT15" s="477"/>
      <c r="AU15" s="478"/>
      <c r="AV15" s="479"/>
      <c r="AW15" s="479"/>
      <c r="AX15" s="479"/>
      <c r="AY15" s="406" t="s">
        <v>147</v>
      </c>
      <c r="AZ15" s="407"/>
      <c r="BA15" s="407"/>
      <c r="BB15" s="407"/>
      <c r="BC15" s="407"/>
      <c r="BD15" s="407"/>
      <c r="BE15" s="407"/>
      <c r="BF15" s="407"/>
      <c r="BG15" s="407"/>
      <c r="BH15" s="407"/>
      <c r="BI15" s="407"/>
      <c r="BJ15" s="407"/>
      <c r="BK15" s="407"/>
      <c r="BL15" s="407"/>
      <c r="BM15" s="408"/>
      <c r="BN15" s="409">
        <v>9241859</v>
      </c>
      <c r="BO15" s="410"/>
      <c r="BP15" s="410"/>
      <c r="BQ15" s="410"/>
      <c r="BR15" s="410"/>
      <c r="BS15" s="410"/>
      <c r="BT15" s="410"/>
      <c r="BU15" s="411"/>
      <c r="BV15" s="409">
        <v>9469062</v>
      </c>
      <c r="BW15" s="410"/>
      <c r="BX15" s="410"/>
      <c r="BY15" s="410"/>
      <c r="BZ15" s="410"/>
      <c r="CA15" s="410"/>
      <c r="CB15" s="410"/>
      <c r="CC15" s="411"/>
      <c r="CD15" s="547" t="s">
        <v>148</v>
      </c>
      <c r="CE15" s="548"/>
      <c r="CF15" s="548"/>
      <c r="CG15" s="548"/>
      <c r="CH15" s="548"/>
      <c r="CI15" s="548"/>
      <c r="CJ15" s="548"/>
      <c r="CK15" s="548"/>
      <c r="CL15" s="548"/>
      <c r="CM15" s="548"/>
      <c r="CN15" s="548"/>
      <c r="CO15" s="548"/>
      <c r="CP15" s="548"/>
      <c r="CQ15" s="548"/>
      <c r="CR15" s="548"/>
      <c r="CS15" s="549"/>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509"/>
      <c r="C16" s="510"/>
      <c r="D16" s="510"/>
      <c r="E16" s="510"/>
      <c r="F16" s="510"/>
      <c r="G16" s="510"/>
      <c r="H16" s="510"/>
      <c r="I16" s="510"/>
      <c r="J16" s="510"/>
      <c r="K16" s="511"/>
      <c r="L16" s="527" t="s">
        <v>149</v>
      </c>
      <c r="M16" s="550"/>
      <c r="N16" s="550"/>
      <c r="O16" s="550"/>
      <c r="P16" s="550"/>
      <c r="Q16" s="551"/>
      <c r="R16" s="552" t="s">
        <v>150</v>
      </c>
      <c r="S16" s="553"/>
      <c r="T16" s="553"/>
      <c r="U16" s="553"/>
      <c r="V16" s="554"/>
      <c r="W16" s="436"/>
      <c r="X16" s="437"/>
      <c r="Y16" s="437"/>
      <c r="Z16" s="437"/>
      <c r="AA16" s="437"/>
      <c r="AB16" s="426"/>
      <c r="AC16" s="533">
        <v>34.700000000000003</v>
      </c>
      <c r="AD16" s="534"/>
      <c r="AE16" s="534"/>
      <c r="AF16" s="534"/>
      <c r="AG16" s="535"/>
      <c r="AH16" s="533">
        <v>34.799999999999997</v>
      </c>
      <c r="AI16" s="534"/>
      <c r="AJ16" s="534"/>
      <c r="AK16" s="534"/>
      <c r="AL16" s="536"/>
      <c r="AM16" s="475"/>
      <c r="AN16" s="476"/>
      <c r="AO16" s="476"/>
      <c r="AP16" s="476"/>
      <c r="AQ16" s="476"/>
      <c r="AR16" s="476"/>
      <c r="AS16" s="476"/>
      <c r="AT16" s="477"/>
      <c r="AU16" s="478"/>
      <c r="AV16" s="479"/>
      <c r="AW16" s="479"/>
      <c r="AX16" s="479"/>
      <c r="AY16" s="480" t="s">
        <v>151</v>
      </c>
      <c r="AZ16" s="481"/>
      <c r="BA16" s="481"/>
      <c r="BB16" s="481"/>
      <c r="BC16" s="481"/>
      <c r="BD16" s="481"/>
      <c r="BE16" s="481"/>
      <c r="BF16" s="481"/>
      <c r="BG16" s="481"/>
      <c r="BH16" s="481"/>
      <c r="BI16" s="481"/>
      <c r="BJ16" s="481"/>
      <c r="BK16" s="481"/>
      <c r="BL16" s="481"/>
      <c r="BM16" s="482"/>
      <c r="BN16" s="446">
        <v>12363290</v>
      </c>
      <c r="BO16" s="447"/>
      <c r="BP16" s="447"/>
      <c r="BQ16" s="447"/>
      <c r="BR16" s="447"/>
      <c r="BS16" s="447"/>
      <c r="BT16" s="447"/>
      <c r="BU16" s="448"/>
      <c r="BV16" s="446">
        <v>12005665</v>
      </c>
      <c r="BW16" s="447"/>
      <c r="BX16" s="447"/>
      <c r="BY16" s="447"/>
      <c r="BZ16" s="447"/>
      <c r="CA16" s="447"/>
      <c r="CB16" s="447"/>
      <c r="CC16" s="448"/>
      <c r="CD16" s="191"/>
      <c r="CE16" s="560"/>
      <c r="CF16" s="560"/>
      <c r="CG16" s="560"/>
      <c r="CH16" s="560"/>
      <c r="CI16" s="560"/>
      <c r="CJ16" s="560"/>
      <c r="CK16" s="560"/>
      <c r="CL16" s="560"/>
      <c r="CM16" s="560"/>
      <c r="CN16" s="560"/>
      <c r="CO16" s="560"/>
      <c r="CP16" s="560"/>
      <c r="CQ16" s="560"/>
      <c r="CR16" s="560"/>
      <c r="CS16" s="561"/>
      <c r="CT16" s="443"/>
      <c r="CU16" s="444"/>
      <c r="CV16" s="444"/>
      <c r="CW16" s="444"/>
      <c r="CX16" s="444"/>
      <c r="CY16" s="444"/>
      <c r="CZ16" s="444"/>
      <c r="DA16" s="445"/>
      <c r="DB16" s="443"/>
      <c r="DC16" s="444"/>
      <c r="DD16" s="444"/>
      <c r="DE16" s="444"/>
      <c r="DF16" s="444"/>
      <c r="DG16" s="444"/>
      <c r="DH16" s="444"/>
      <c r="DI16" s="445"/>
    </row>
    <row r="17" spans="1:113" ht="18.75" customHeight="1" thickBot="1" x14ac:dyDescent="0.25">
      <c r="A17" s="178"/>
      <c r="B17" s="512"/>
      <c r="C17" s="513"/>
      <c r="D17" s="513"/>
      <c r="E17" s="513"/>
      <c r="F17" s="513"/>
      <c r="G17" s="513"/>
      <c r="H17" s="513"/>
      <c r="I17" s="513"/>
      <c r="J17" s="513"/>
      <c r="K17" s="514"/>
      <c r="L17" s="192"/>
      <c r="M17" s="557" t="s">
        <v>152</v>
      </c>
      <c r="N17" s="558"/>
      <c r="O17" s="558"/>
      <c r="P17" s="558"/>
      <c r="Q17" s="559"/>
      <c r="R17" s="552" t="s">
        <v>153</v>
      </c>
      <c r="S17" s="553"/>
      <c r="T17" s="553"/>
      <c r="U17" s="553"/>
      <c r="V17" s="554"/>
      <c r="W17" s="462" t="s">
        <v>154</v>
      </c>
      <c r="X17" s="463"/>
      <c r="Y17" s="463"/>
      <c r="Z17" s="463"/>
      <c r="AA17" s="463"/>
      <c r="AB17" s="453"/>
      <c r="AC17" s="497">
        <v>15850</v>
      </c>
      <c r="AD17" s="498"/>
      <c r="AE17" s="498"/>
      <c r="AF17" s="498"/>
      <c r="AG17" s="540"/>
      <c r="AH17" s="497">
        <v>16614</v>
      </c>
      <c r="AI17" s="498"/>
      <c r="AJ17" s="498"/>
      <c r="AK17" s="498"/>
      <c r="AL17" s="499"/>
      <c r="AM17" s="475"/>
      <c r="AN17" s="476"/>
      <c r="AO17" s="476"/>
      <c r="AP17" s="476"/>
      <c r="AQ17" s="476"/>
      <c r="AR17" s="476"/>
      <c r="AS17" s="476"/>
      <c r="AT17" s="477"/>
      <c r="AU17" s="478"/>
      <c r="AV17" s="479"/>
      <c r="AW17" s="479"/>
      <c r="AX17" s="479"/>
      <c r="AY17" s="480" t="s">
        <v>155</v>
      </c>
      <c r="AZ17" s="481"/>
      <c r="BA17" s="481"/>
      <c r="BB17" s="481"/>
      <c r="BC17" s="481"/>
      <c r="BD17" s="481"/>
      <c r="BE17" s="481"/>
      <c r="BF17" s="481"/>
      <c r="BG17" s="481"/>
      <c r="BH17" s="481"/>
      <c r="BI17" s="481"/>
      <c r="BJ17" s="481"/>
      <c r="BK17" s="481"/>
      <c r="BL17" s="481"/>
      <c r="BM17" s="482"/>
      <c r="BN17" s="446">
        <v>11778165</v>
      </c>
      <c r="BO17" s="447"/>
      <c r="BP17" s="447"/>
      <c r="BQ17" s="447"/>
      <c r="BR17" s="447"/>
      <c r="BS17" s="447"/>
      <c r="BT17" s="447"/>
      <c r="BU17" s="448"/>
      <c r="BV17" s="446">
        <v>12109854</v>
      </c>
      <c r="BW17" s="447"/>
      <c r="BX17" s="447"/>
      <c r="BY17" s="447"/>
      <c r="BZ17" s="447"/>
      <c r="CA17" s="447"/>
      <c r="CB17" s="447"/>
      <c r="CC17" s="448"/>
      <c r="CD17" s="191"/>
      <c r="CE17" s="560"/>
      <c r="CF17" s="560"/>
      <c r="CG17" s="560"/>
      <c r="CH17" s="560"/>
      <c r="CI17" s="560"/>
      <c r="CJ17" s="560"/>
      <c r="CK17" s="560"/>
      <c r="CL17" s="560"/>
      <c r="CM17" s="560"/>
      <c r="CN17" s="560"/>
      <c r="CO17" s="560"/>
      <c r="CP17" s="560"/>
      <c r="CQ17" s="560"/>
      <c r="CR17" s="560"/>
      <c r="CS17" s="561"/>
      <c r="CT17" s="443"/>
      <c r="CU17" s="444"/>
      <c r="CV17" s="444"/>
      <c r="CW17" s="444"/>
      <c r="CX17" s="444"/>
      <c r="CY17" s="444"/>
      <c r="CZ17" s="444"/>
      <c r="DA17" s="445"/>
      <c r="DB17" s="443"/>
      <c r="DC17" s="444"/>
      <c r="DD17" s="444"/>
      <c r="DE17" s="444"/>
      <c r="DF17" s="444"/>
      <c r="DG17" s="444"/>
      <c r="DH17" s="444"/>
      <c r="DI17" s="445"/>
    </row>
    <row r="18" spans="1:113" ht="18.75" customHeight="1" thickBot="1" x14ac:dyDescent="0.25">
      <c r="A18" s="178"/>
      <c r="B18" s="568" t="s">
        <v>156</v>
      </c>
      <c r="C18" s="489"/>
      <c r="D18" s="489"/>
      <c r="E18" s="569"/>
      <c r="F18" s="569"/>
      <c r="G18" s="569"/>
      <c r="H18" s="569"/>
      <c r="I18" s="569"/>
      <c r="J18" s="569"/>
      <c r="K18" s="569"/>
      <c r="L18" s="570">
        <v>276.31</v>
      </c>
      <c r="M18" s="570"/>
      <c r="N18" s="570"/>
      <c r="O18" s="570"/>
      <c r="P18" s="570"/>
      <c r="Q18" s="570"/>
      <c r="R18" s="571"/>
      <c r="S18" s="571"/>
      <c r="T18" s="571"/>
      <c r="U18" s="571"/>
      <c r="V18" s="572"/>
      <c r="W18" s="464"/>
      <c r="X18" s="465"/>
      <c r="Y18" s="465"/>
      <c r="Z18" s="465"/>
      <c r="AA18" s="465"/>
      <c r="AB18" s="456"/>
      <c r="AC18" s="573">
        <v>61.1</v>
      </c>
      <c r="AD18" s="574"/>
      <c r="AE18" s="574"/>
      <c r="AF18" s="574"/>
      <c r="AG18" s="575"/>
      <c r="AH18" s="573">
        <v>60.3</v>
      </c>
      <c r="AI18" s="574"/>
      <c r="AJ18" s="574"/>
      <c r="AK18" s="574"/>
      <c r="AL18" s="576"/>
      <c r="AM18" s="475"/>
      <c r="AN18" s="476"/>
      <c r="AO18" s="476"/>
      <c r="AP18" s="476"/>
      <c r="AQ18" s="476"/>
      <c r="AR18" s="476"/>
      <c r="AS18" s="476"/>
      <c r="AT18" s="477"/>
      <c r="AU18" s="478"/>
      <c r="AV18" s="479"/>
      <c r="AW18" s="479"/>
      <c r="AX18" s="479"/>
      <c r="AY18" s="480" t="s">
        <v>157</v>
      </c>
      <c r="AZ18" s="481"/>
      <c r="BA18" s="481"/>
      <c r="BB18" s="481"/>
      <c r="BC18" s="481"/>
      <c r="BD18" s="481"/>
      <c r="BE18" s="481"/>
      <c r="BF18" s="481"/>
      <c r="BG18" s="481"/>
      <c r="BH18" s="481"/>
      <c r="BI18" s="481"/>
      <c r="BJ18" s="481"/>
      <c r="BK18" s="481"/>
      <c r="BL18" s="481"/>
      <c r="BM18" s="482"/>
      <c r="BN18" s="446">
        <v>15199382</v>
      </c>
      <c r="BO18" s="447"/>
      <c r="BP18" s="447"/>
      <c r="BQ18" s="447"/>
      <c r="BR18" s="447"/>
      <c r="BS18" s="447"/>
      <c r="BT18" s="447"/>
      <c r="BU18" s="448"/>
      <c r="BV18" s="446">
        <v>14630773</v>
      </c>
      <c r="BW18" s="447"/>
      <c r="BX18" s="447"/>
      <c r="BY18" s="447"/>
      <c r="BZ18" s="447"/>
      <c r="CA18" s="447"/>
      <c r="CB18" s="447"/>
      <c r="CC18" s="448"/>
      <c r="CD18" s="191"/>
      <c r="CE18" s="560"/>
      <c r="CF18" s="560"/>
      <c r="CG18" s="560"/>
      <c r="CH18" s="560"/>
      <c r="CI18" s="560"/>
      <c r="CJ18" s="560"/>
      <c r="CK18" s="560"/>
      <c r="CL18" s="560"/>
      <c r="CM18" s="560"/>
      <c r="CN18" s="560"/>
      <c r="CO18" s="560"/>
      <c r="CP18" s="560"/>
      <c r="CQ18" s="560"/>
      <c r="CR18" s="560"/>
      <c r="CS18" s="561"/>
      <c r="CT18" s="443"/>
      <c r="CU18" s="444"/>
      <c r="CV18" s="444"/>
      <c r="CW18" s="444"/>
      <c r="CX18" s="444"/>
      <c r="CY18" s="444"/>
      <c r="CZ18" s="444"/>
      <c r="DA18" s="445"/>
      <c r="DB18" s="443"/>
      <c r="DC18" s="444"/>
      <c r="DD18" s="444"/>
      <c r="DE18" s="444"/>
      <c r="DF18" s="444"/>
      <c r="DG18" s="444"/>
      <c r="DH18" s="444"/>
      <c r="DI18" s="445"/>
    </row>
    <row r="19" spans="1:113" ht="18.75" customHeight="1" thickBot="1" x14ac:dyDescent="0.25">
      <c r="A19" s="178"/>
      <c r="B19" s="568" t="s">
        <v>158</v>
      </c>
      <c r="C19" s="489"/>
      <c r="D19" s="489"/>
      <c r="E19" s="569"/>
      <c r="F19" s="569"/>
      <c r="G19" s="569"/>
      <c r="H19" s="569"/>
      <c r="I19" s="569"/>
      <c r="J19" s="569"/>
      <c r="K19" s="569"/>
      <c r="L19" s="577">
        <v>199</v>
      </c>
      <c r="M19" s="577"/>
      <c r="N19" s="577"/>
      <c r="O19" s="577"/>
      <c r="P19" s="577"/>
      <c r="Q19" s="577"/>
      <c r="R19" s="578"/>
      <c r="S19" s="578"/>
      <c r="T19" s="578"/>
      <c r="U19" s="578"/>
      <c r="V19" s="579"/>
      <c r="W19" s="403"/>
      <c r="X19" s="404"/>
      <c r="Y19" s="404"/>
      <c r="Z19" s="404"/>
      <c r="AA19" s="404"/>
      <c r="AB19" s="404"/>
      <c r="AC19" s="555"/>
      <c r="AD19" s="555"/>
      <c r="AE19" s="555"/>
      <c r="AF19" s="555"/>
      <c r="AG19" s="555"/>
      <c r="AH19" s="555"/>
      <c r="AI19" s="555"/>
      <c r="AJ19" s="555"/>
      <c r="AK19" s="555"/>
      <c r="AL19" s="556"/>
      <c r="AM19" s="475"/>
      <c r="AN19" s="476"/>
      <c r="AO19" s="476"/>
      <c r="AP19" s="476"/>
      <c r="AQ19" s="476"/>
      <c r="AR19" s="476"/>
      <c r="AS19" s="476"/>
      <c r="AT19" s="477"/>
      <c r="AU19" s="478"/>
      <c r="AV19" s="479"/>
      <c r="AW19" s="479"/>
      <c r="AX19" s="479"/>
      <c r="AY19" s="480" t="s">
        <v>159</v>
      </c>
      <c r="AZ19" s="481"/>
      <c r="BA19" s="481"/>
      <c r="BB19" s="481"/>
      <c r="BC19" s="481"/>
      <c r="BD19" s="481"/>
      <c r="BE19" s="481"/>
      <c r="BF19" s="481"/>
      <c r="BG19" s="481"/>
      <c r="BH19" s="481"/>
      <c r="BI19" s="481"/>
      <c r="BJ19" s="481"/>
      <c r="BK19" s="481"/>
      <c r="BL19" s="481"/>
      <c r="BM19" s="482"/>
      <c r="BN19" s="446">
        <v>19223412</v>
      </c>
      <c r="BO19" s="447"/>
      <c r="BP19" s="447"/>
      <c r="BQ19" s="447"/>
      <c r="BR19" s="447"/>
      <c r="BS19" s="447"/>
      <c r="BT19" s="447"/>
      <c r="BU19" s="448"/>
      <c r="BV19" s="446">
        <v>18643167</v>
      </c>
      <c r="BW19" s="447"/>
      <c r="BX19" s="447"/>
      <c r="BY19" s="447"/>
      <c r="BZ19" s="447"/>
      <c r="CA19" s="447"/>
      <c r="CB19" s="447"/>
      <c r="CC19" s="448"/>
      <c r="CD19" s="191"/>
      <c r="CE19" s="560"/>
      <c r="CF19" s="560"/>
      <c r="CG19" s="560"/>
      <c r="CH19" s="560"/>
      <c r="CI19" s="560"/>
      <c r="CJ19" s="560"/>
      <c r="CK19" s="560"/>
      <c r="CL19" s="560"/>
      <c r="CM19" s="560"/>
      <c r="CN19" s="560"/>
      <c r="CO19" s="560"/>
      <c r="CP19" s="560"/>
      <c r="CQ19" s="560"/>
      <c r="CR19" s="560"/>
      <c r="CS19" s="561"/>
      <c r="CT19" s="443"/>
      <c r="CU19" s="444"/>
      <c r="CV19" s="444"/>
      <c r="CW19" s="444"/>
      <c r="CX19" s="444"/>
      <c r="CY19" s="444"/>
      <c r="CZ19" s="444"/>
      <c r="DA19" s="445"/>
      <c r="DB19" s="443"/>
      <c r="DC19" s="444"/>
      <c r="DD19" s="444"/>
      <c r="DE19" s="444"/>
      <c r="DF19" s="444"/>
      <c r="DG19" s="444"/>
      <c r="DH19" s="444"/>
      <c r="DI19" s="445"/>
    </row>
    <row r="20" spans="1:113" ht="18.75" customHeight="1" thickBot="1" x14ac:dyDescent="0.25">
      <c r="A20" s="178"/>
      <c r="B20" s="568" t="s">
        <v>160</v>
      </c>
      <c r="C20" s="489"/>
      <c r="D20" s="489"/>
      <c r="E20" s="569"/>
      <c r="F20" s="569"/>
      <c r="G20" s="569"/>
      <c r="H20" s="569"/>
      <c r="I20" s="569"/>
      <c r="J20" s="569"/>
      <c r="K20" s="569"/>
      <c r="L20" s="577">
        <v>22093</v>
      </c>
      <c r="M20" s="577"/>
      <c r="N20" s="577"/>
      <c r="O20" s="577"/>
      <c r="P20" s="577"/>
      <c r="Q20" s="577"/>
      <c r="R20" s="578"/>
      <c r="S20" s="578"/>
      <c r="T20" s="578"/>
      <c r="U20" s="578"/>
      <c r="V20" s="579"/>
      <c r="W20" s="464"/>
      <c r="X20" s="465"/>
      <c r="Y20" s="465"/>
      <c r="Z20" s="465"/>
      <c r="AA20" s="465"/>
      <c r="AB20" s="465"/>
      <c r="AC20" s="580"/>
      <c r="AD20" s="580"/>
      <c r="AE20" s="580"/>
      <c r="AF20" s="580"/>
      <c r="AG20" s="580"/>
      <c r="AH20" s="580"/>
      <c r="AI20" s="580"/>
      <c r="AJ20" s="580"/>
      <c r="AK20" s="580"/>
      <c r="AL20" s="581"/>
      <c r="AM20" s="582"/>
      <c r="AN20" s="501"/>
      <c r="AO20" s="501"/>
      <c r="AP20" s="501"/>
      <c r="AQ20" s="501"/>
      <c r="AR20" s="501"/>
      <c r="AS20" s="501"/>
      <c r="AT20" s="502"/>
      <c r="AU20" s="583"/>
      <c r="AV20" s="584"/>
      <c r="AW20" s="584"/>
      <c r="AX20" s="585"/>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91"/>
      <c r="CE20" s="560"/>
      <c r="CF20" s="560"/>
      <c r="CG20" s="560"/>
      <c r="CH20" s="560"/>
      <c r="CI20" s="560"/>
      <c r="CJ20" s="560"/>
      <c r="CK20" s="560"/>
      <c r="CL20" s="560"/>
      <c r="CM20" s="560"/>
      <c r="CN20" s="560"/>
      <c r="CO20" s="560"/>
      <c r="CP20" s="560"/>
      <c r="CQ20" s="560"/>
      <c r="CR20" s="560"/>
      <c r="CS20" s="561"/>
      <c r="CT20" s="443"/>
      <c r="CU20" s="444"/>
      <c r="CV20" s="444"/>
      <c r="CW20" s="444"/>
      <c r="CX20" s="444"/>
      <c r="CY20" s="444"/>
      <c r="CZ20" s="444"/>
      <c r="DA20" s="445"/>
      <c r="DB20" s="443"/>
      <c r="DC20" s="444"/>
      <c r="DD20" s="444"/>
      <c r="DE20" s="444"/>
      <c r="DF20" s="444"/>
      <c r="DG20" s="444"/>
      <c r="DH20" s="444"/>
      <c r="DI20" s="445"/>
    </row>
    <row r="21" spans="1:113" ht="18.75" customHeight="1" thickBot="1" x14ac:dyDescent="0.25">
      <c r="A21" s="178"/>
      <c r="B21" s="586" t="s">
        <v>161</v>
      </c>
      <c r="C21" s="587"/>
      <c r="D21" s="587"/>
      <c r="E21" s="587"/>
      <c r="F21" s="587"/>
      <c r="G21" s="587"/>
      <c r="H21" s="587"/>
      <c r="I21" s="587"/>
      <c r="J21" s="587"/>
      <c r="K21" s="587"/>
      <c r="L21" s="587"/>
      <c r="M21" s="587"/>
      <c r="N21" s="587"/>
      <c r="O21" s="587"/>
      <c r="P21" s="587"/>
      <c r="Q21" s="587"/>
      <c r="R21" s="587"/>
      <c r="S21" s="587"/>
      <c r="T21" s="587"/>
      <c r="U21" s="587"/>
      <c r="V21" s="587"/>
      <c r="W21" s="587"/>
      <c r="X21" s="587"/>
      <c r="Y21" s="587"/>
      <c r="Z21" s="587"/>
      <c r="AA21" s="587"/>
      <c r="AB21" s="587"/>
      <c r="AC21" s="587"/>
      <c r="AD21" s="587"/>
      <c r="AE21" s="587"/>
      <c r="AF21" s="587"/>
      <c r="AG21" s="587"/>
      <c r="AH21" s="587"/>
      <c r="AI21" s="587"/>
      <c r="AJ21" s="587"/>
      <c r="AK21" s="587"/>
      <c r="AL21" s="587"/>
      <c r="AM21" s="587"/>
      <c r="AN21" s="587"/>
      <c r="AO21" s="587"/>
      <c r="AP21" s="587"/>
      <c r="AQ21" s="587"/>
      <c r="AR21" s="587"/>
      <c r="AS21" s="587"/>
      <c r="AT21" s="587"/>
      <c r="AU21" s="587"/>
      <c r="AV21" s="587"/>
      <c r="AW21" s="587"/>
      <c r="AX21" s="588"/>
      <c r="AY21" s="562"/>
      <c r="AZ21" s="563"/>
      <c r="BA21" s="563"/>
      <c r="BB21" s="563"/>
      <c r="BC21" s="563"/>
      <c r="BD21" s="563"/>
      <c r="BE21" s="563"/>
      <c r="BF21" s="563"/>
      <c r="BG21" s="563"/>
      <c r="BH21" s="563"/>
      <c r="BI21" s="563"/>
      <c r="BJ21" s="563"/>
      <c r="BK21" s="563"/>
      <c r="BL21" s="563"/>
      <c r="BM21" s="564"/>
      <c r="BN21" s="565"/>
      <c r="BO21" s="566"/>
      <c r="BP21" s="566"/>
      <c r="BQ21" s="566"/>
      <c r="BR21" s="566"/>
      <c r="BS21" s="566"/>
      <c r="BT21" s="566"/>
      <c r="BU21" s="567"/>
      <c r="BV21" s="565"/>
      <c r="BW21" s="566"/>
      <c r="BX21" s="566"/>
      <c r="BY21" s="566"/>
      <c r="BZ21" s="566"/>
      <c r="CA21" s="566"/>
      <c r="CB21" s="566"/>
      <c r="CC21" s="567"/>
      <c r="CD21" s="191"/>
      <c r="CE21" s="560"/>
      <c r="CF21" s="560"/>
      <c r="CG21" s="560"/>
      <c r="CH21" s="560"/>
      <c r="CI21" s="560"/>
      <c r="CJ21" s="560"/>
      <c r="CK21" s="560"/>
      <c r="CL21" s="560"/>
      <c r="CM21" s="560"/>
      <c r="CN21" s="560"/>
      <c r="CO21" s="560"/>
      <c r="CP21" s="560"/>
      <c r="CQ21" s="560"/>
      <c r="CR21" s="560"/>
      <c r="CS21" s="561"/>
      <c r="CT21" s="443"/>
      <c r="CU21" s="444"/>
      <c r="CV21" s="444"/>
      <c r="CW21" s="444"/>
      <c r="CX21" s="444"/>
      <c r="CY21" s="444"/>
      <c r="CZ21" s="444"/>
      <c r="DA21" s="445"/>
      <c r="DB21" s="443"/>
      <c r="DC21" s="444"/>
      <c r="DD21" s="444"/>
      <c r="DE21" s="444"/>
      <c r="DF21" s="444"/>
      <c r="DG21" s="444"/>
      <c r="DH21" s="444"/>
      <c r="DI21" s="445"/>
    </row>
    <row r="22" spans="1:113" ht="18.75" customHeight="1" x14ac:dyDescent="0.2">
      <c r="A22" s="178"/>
      <c r="B22" s="616" t="s">
        <v>162</v>
      </c>
      <c r="C22" s="590"/>
      <c r="D22" s="591"/>
      <c r="E22" s="458" t="s">
        <v>1</v>
      </c>
      <c r="F22" s="463"/>
      <c r="G22" s="463"/>
      <c r="H22" s="463"/>
      <c r="I22" s="463"/>
      <c r="J22" s="463"/>
      <c r="K22" s="453"/>
      <c r="L22" s="458" t="s">
        <v>163</v>
      </c>
      <c r="M22" s="463"/>
      <c r="N22" s="463"/>
      <c r="O22" s="463"/>
      <c r="P22" s="453"/>
      <c r="Q22" s="621" t="s">
        <v>164</v>
      </c>
      <c r="R22" s="622"/>
      <c r="S22" s="622"/>
      <c r="T22" s="622"/>
      <c r="U22" s="622"/>
      <c r="V22" s="623"/>
      <c r="W22" s="589" t="s">
        <v>165</v>
      </c>
      <c r="X22" s="590"/>
      <c r="Y22" s="591"/>
      <c r="Z22" s="458" t="s">
        <v>1</v>
      </c>
      <c r="AA22" s="463"/>
      <c r="AB22" s="463"/>
      <c r="AC22" s="463"/>
      <c r="AD22" s="463"/>
      <c r="AE22" s="463"/>
      <c r="AF22" s="463"/>
      <c r="AG22" s="453"/>
      <c r="AH22" s="627" t="s">
        <v>166</v>
      </c>
      <c r="AI22" s="463"/>
      <c r="AJ22" s="463"/>
      <c r="AK22" s="463"/>
      <c r="AL22" s="453"/>
      <c r="AM22" s="627" t="s">
        <v>167</v>
      </c>
      <c r="AN22" s="628"/>
      <c r="AO22" s="628"/>
      <c r="AP22" s="628"/>
      <c r="AQ22" s="628"/>
      <c r="AR22" s="629"/>
      <c r="AS22" s="621" t="s">
        <v>164</v>
      </c>
      <c r="AT22" s="622"/>
      <c r="AU22" s="622"/>
      <c r="AV22" s="622"/>
      <c r="AW22" s="622"/>
      <c r="AX22" s="633"/>
      <c r="AY22" s="406" t="s">
        <v>168</v>
      </c>
      <c r="AZ22" s="407"/>
      <c r="BA22" s="407"/>
      <c r="BB22" s="407"/>
      <c r="BC22" s="407"/>
      <c r="BD22" s="407"/>
      <c r="BE22" s="407"/>
      <c r="BF22" s="407"/>
      <c r="BG22" s="407"/>
      <c r="BH22" s="407"/>
      <c r="BI22" s="407"/>
      <c r="BJ22" s="407"/>
      <c r="BK22" s="407"/>
      <c r="BL22" s="407"/>
      <c r="BM22" s="408"/>
      <c r="BN22" s="409">
        <v>20629089</v>
      </c>
      <c r="BO22" s="410"/>
      <c r="BP22" s="410"/>
      <c r="BQ22" s="410"/>
      <c r="BR22" s="410"/>
      <c r="BS22" s="410"/>
      <c r="BT22" s="410"/>
      <c r="BU22" s="411"/>
      <c r="BV22" s="409">
        <v>21702739</v>
      </c>
      <c r="BW22" s="410"/>
      <c r="BX22" s="410"/>
      <c r="BY22" s="410"/>
      <c r="BZ22" s="410"/>
      <c r="CA22" s="410"/>
      <c r="CB22" s="410"/>
      <c r="CC22" s="411"/>
      <c r="CD22" s="191"/>
      <c r="CE22" s="560"/>
      <c r="CF22" s="560"/>
      <c r="CG22" s="560"/>
      <c r="CH22" s="560"/>
      <c r="CI22" s="560"/>
      <c r="CJ22" s="560"/>
      <c r="CK22" s="560"/>
      <c r="CL22" s="560"/>
      <c r="CM22" s="560"/>
      <c r="CN22" s="560"/>
      <c r="CO22" s="560"/>
      <c r="CP22" s="560"/>
      <c r="CQ22" s="560"/>
      <c r="CR22" s="560"/>
      <c r="CS22" s="561"/>
      <c r="CT22" s="443"/>
      <c r="CU22" s="444"/>
      <c r="CV22" s="444"/>
      <c r="CW22" s="444"/>
      <c r="CX22" s="444"/>
      <c r="CY22" s="444"/>
      <c r="CZ22" s="444"/>
      <c r="DA22" s="445"/>
      <c r="DB22" s="443"/>
      <c r="DC22" s="444"/>
      <c r="DD22" s="444"/>
      <c r="DE22" s="444"/>
      <c r="DF22" s="444"/>
      <c r="DG22" s="444"/>
      <c r="DH22" s="444"/>
      <c r="DI22" s="445"/>
    </row>
    <row r="23" spans="1:113" ht="18.75" customHeight="1" x14ac:dyDescent="0.2">
      <c r="A23" s="178"/>
      <c r="B23" s="617"/>
      <c r="C23" s="593"/>
      <c r="D23" s="594"/>
      <c r="E23" s="432"/>
      <c r="F23" s="437"/>
      <c r="G23" s="437"/>
      <c r="H23" s="437"/>
      <c r="I23" s="437"/>
      <c r="J23" s="437"/>
      <c r="K23" s="426"/>
      <c r="L23" s="432"/>
      <c r="M23" s="437"/>
      <c r="N23" s="437"/>
      <c r="O23" s="437"/>
      <c r="P23" s="426"/>
      <c r="Q23" s="624"/>
      <c r="R23" s="625"/>
      <c r="S23" s="625"/>
      <c r="T23" s="625"/>
      <c r="U23" s="625"/>
      <c r="V23" s="626"/>
      <c r="W23" s="592"/>
      <c r="X23" s="593"/>
      <c r="Y23" s="594"/>
      <c r="Z23" s="432"/>
      <c r="AA23" s="437"/>
      <c r="AB23" s="437"/>
      <c r="AC23" s="437"/>
      <c r="AD23" s="437"/>
      <c r="AE23" s="437"/>
      <c r="AF23" s="437"/>
      <c r="AG23" s="426"/>
      <c r="AH23" s="432"/>
      <c r="AI23" s="437"/>
      <c r="AJ23" s="437"/>
      <c r="AK23" s="437"/>
      <c r="AL23" s="426"/>
      <c r="AM23" s="630"/>
      <c r="AN23" s="631"/>
      <c r="AO23" s="631"/>
      <c r="AP23" s="631"/>
      <c r="AQ23" s="631"/>
      <c r="AR23" s="632"/>
      <c r="AS23" s="624"/>
      <c r="AT23" s="625"/>
      <c r="AU23" s="625"/>
      <c r="AV23" s="625"/>
      <c r="AW23" s="625"/>
      <c r="AX23" s="634"/>
      <c r="AY23" s="480" t="s">
        <v>169</v>
      </c>
      <c r="AZ23" s="481"/>
      <c r="BA23" s="481"/>
      <c r="BB23" s="481"/>
      <c r="BC23" s="481"/>
      <c r="BD23" s="481"/>
      <c r="BE23" s="481"/>
      <c r="BF23" s="481"/>
      <c r="BG23" s="481"/>
      <c r="BH23" s="481"/>
      <c r="BI23" s="481"/>
      <c r="BJ23" s="481"/>
      <c r="BK23" s="481"/>
      <c r="BL23" s="481"/>
      <c r="BM23" s="482"/>
      <c r="BN23" s="446">
        <v>15102824</v>
      </c>
      <c r="BO23" s="447"/>
      <c r="BP23" s="447"/>
      <c r="BQ23" s="447"/>
      <c r="BR23" s="447"/>
      <c r="BS23" s="447"/>
      <c r="BT23" s="447"/>
      <c r="BU23" s="448"/>
      <c r="BV23" s="446">
        <v>15121210</v>
      </c>
      <c r="BW23" s="447"/>
      <c r="BX23" s="447"/>
      <c r="BY23" s="447"/>
      <c r="BZ23" s="447"/>
      <c r="CA23" s="447"/>
      <c r="CB23" s="447"/>
      <c r="CC23" s="448"/>
      <c r="CD23" s="191"/>
      <c r="CE23" s="560"/>
      <c r="CF23" s="560"/>
      <c r="CG23" s="560"/>
      <c r="CH23" s="560"/>
      <c r="CI23" s="560"/>
      <c r="CJ23" s="560"/>
      <c r="CK23" s="560"/>
      <c r="CL23" s="560"/>
      <c r="CM23" s="560"/>
      <c r="CN23" s="560"/>
      <c r="CO23" s="560"/>
      <c r="CP23" s="560"/>
      <c r="CQ23" s="560"/>
      <c r="CR23" s="560"/>
      <c r="CS23" s="561"/>
      <c r="CT23" s="443"/>
      <c r="CU23" s="444"/>
      <c r="CV23" s="444"/>
      <c r="CW23" s="444"/>
      <c r="CX23" s="444"/>
      <c r="CY23" s="444"/>
      <c r="CZ23" s="444"/>
      <c r="DA23" s="445"/>
      <c r="DB23" s="443"/>
      <c r="DC23" s="444"/>
      <c r="DD23" s="444"/>
      <c r="DE23" s="444"/>
      <c r="DF23" s="444"/>
      <c r="DG23" s="444"/>
      <c r="DH23" s="444"/>
      <c r="DI23" s="445"/>
    </row>
    <row r="24" spans="1:113" ht="18.75" customHeight="1" thickBot="1" x14ac:dyDescent="0.25">
      <c r="A24" s="178"/>
      <c r="B24" s="617"/>
      <c r="C24" s="593"/>
      <c r="D24" s="594"/>
      <c r="E24" s="496" t="s">
        <v>170</v>
      </c>
      <c r="F24" s="476"/>
      <c r="G24" s="476"/>
      <c r="H24" s="476"/>
      <c r="I24" s="476"/>
      <c r="J24" s="476"/>
      <c r="K24" s="477"/>
      <c r="L24" s="497">
        <v>1</v>
      </c>
      <c r="M24" s="498"/>
      <c r="N24" s="498"/>
      <c r="O24" s="498"/>
      <c r="P24" s="540"/>
      <c r="Q24" s="497">
        <v>8900</v>
      </c>
      <c r="R24" s="498"/>
      <c r="S24" s="498"/>
      <c r="T24" s="498"/>
      <c r="U24" s="498"/>
      <c r="V24" s="540"/>
      <c r="W24" s="592"/>
      <c r="X24" s="593"/>
      <c r="Y24" s="594"/>
      <c r="Z24" s="496" t="s">
        <v>171</v>
      </c>
      <c r="AA24" s="476"/>
      <c r="AB24" s="476"/>
      <c r="AC24" s="476"/>
      <c r="AD24" s="476"/>
      <c r="AE24" s="476"/>
      <c r="AF24" s="476"/>
      <c r="AG24" s="477"/>
      <c r="AH24" s="497">
        <v>406</v>
      </c>
      <c r="AI24" s="498"/>
      <c r="AJ24" s="498"/>
      <c r="AK24" s="498"/>
      <c r="AL24" s="540"/>
      <c r="AM24" s="497">
        <v>1255352</v>
      </c>
      <c r="AN24" s="498"/>
      <c r="AO24" s="498"/>
      <c r="AP24" s="498"/>
      <c r="AQ24" s="498"/>
      <c r="AR24" s="540"/>
      <c r="AS24" s="497">
        <v>3092</v>
      </c>
      <c r="AT24" s="498"/>
      <c r="AU24" s="498"/>
      <c r="AV24" s="498"/>
      <c r="AW24" s="498"/>
      <c r="AX24" s="499"/>
      <c r="AY24" s="562" t="s">
        <v>172</v>
      </c>
      <c r="AZ24" s="563"/>
      <c r="BA24" s="563"/>
      <c r="BB24" s="563"/>
      <c r="BC24" s="563"/>
      <c r="BD24" s="563"/>
      <c r="BE24" s="563"/>
      <c r="BF24" s="563"/>
      <c r="BG24" s="563"/>
      <c r="BH24" s="563"/>
      <c r="BI24" s="563"/>
      <c r="BJ24" s="563"/>
      <c r="BK24" s="563"/>
      <c r="BL24" s="563"/>
      <c r="BM24" s="564"/>
      <c r="BN24" s="446">
        <v>8334463</v>
      </c>
      <c r="BO24" s="447"/>
      <c r="BP24" s="447"/>
      <c r="BQ24" s="447"/>
      <c r="BR24" s="447"/>
      <c r="BS24" s="447"/>
      <c r="BT24" s="447"/>
      <c r="BU24" s="448"/>
      <c r="BV24" s="446">
        <v>9533842</v>
      </c>
      <c r="BW24" s="447"/>
      <c r="BX24" s="447"/>
      <c r="BY24" s="447"/>
      <c r="BZ24" s="447"/>
      <c r="CA24" s="447"/>
      <c r="CB24" s="447"/>
      <c r="CC24" s="448"/>
      <c r="CD24" s="191"/>
      <c r="CE24" s="560"/>
      <c r="CF24" s="560"/>
      <c r="CG24" s="560"/>
      <c r="CH24" s="560"/>
      <c r="CI24" s="560"/>
      <c r="CJ24" s="560"/>
      <c r="CK24" s="560"/>
      <c r="CL24" s="560"/>
      <c r="CM24" s="560"/>
      <c r="CN24" s="560"/>
      <c r="CO24" s="560"/>
      <c r="CP24" s="560"/>
      <c r="CQ24" s="560"/>
      <c r="CR24" s="560"/>
      <c r="CS24" s="561"/>
      <c r="CT24" s="443"/>
      <c r="CU24" s="444"/>
      <c r="CV24" s="444"/>
      <c r="CW24" s="444"/>
      <c r="CX24" s="444"/>
      <c r="CY24" s="444"/>
      <c r="CZ24" s="444"/>
      <c r="DA24" s="445"/>
      <c r="DB24" s="443"/>
      <c r="DC24" s="444"/>
      <c r="DD24" s="444"/>
      <c r="DE24" s="444"/>
      <c r="DF24" s="444"/>
      <c r="DG24" s="444"/>
      <c r="DH24" s="444"/>
      <c r="DI24" s="445"/>
    </row>
    <row r="25" spans="1:113" ht="18.75" customHeight="1" x14ac:dyDescent="0.2">
      <c r="A25" s="178"/>
      <c r="B25" s="617"/>
      <c r="C25" s="593"/>
      <c r="D25" s="594"/>
      <c r="E25" s="496" t="s">
        <v>173</v>
      </c>
      <c r="F25" s="476"/>
      <c r="G25" s="476"/>
      <c r="H25" s="476"/>
      <c r="I25" s="476"/>
      <c r="J25" s="476"/>
      <c r="K25" s="477"/>
      <c r="L25" s="497">
        <v>1</v>
      </c>
      <c r="M25" s="498"/>
      <c r="N25" s="498"/>
      <c r="O25" s="498"/>
      <c r="P25" s="540"/>
      <c r="Q25" s="497">
        <v>7300</v>
      </c>
      <c r="R25" s="498"/>
      <c r="S25" s="498"/>
      <c r="T25" s="498"/>
      <c r="U25" s="498"/>
      <c r="V25" s="540"/>
      <c r="W25" s="592"/>
      <c r="X25" s="593"/>
      <c r="Y25" s="594"/>
      <c r="Z25" s="496" t="s">
        <v>174</v>
      </c>
      <c r="AA25" s="476"/>
      <c r="AB25" s="476"/>
      <c r="AC25" s="476"/>
      <c r="AD25" s="476"/>
      <c r="AE25" s="476"/>
      <c r="AF25" s="476"/>
      <c r="AG25" s="477"/>
      <c r="AH25" s="497" t="s">
        <v>126</v>
      </c>
      <c r="AI25" s="498"/>
      <c r="AJ25" s="498"/>
      <c r="AK25" s="498"/>
      <c r="AL25" s="540"/>
      <c r="AM25" s="497" t="s">
        <v>135</v>
      </c>
      <c r="AN25" s="498"/>
      <c r="AO25" s="498"/>
      <c r="AP25" s="498"/>
      <c r="AQ25" s="498"/>
      <c r="AR25" s="540"/>
      <c r="AS25" s="497" t="s">
        <v>126</v>
      </c>
      <c r="AT25" s="498"/>
      <c r="AU25" s="498"/>
      <c r="AV25" s="498"/>
      <c r="AW25" s="498"/>
      <c r="AX25" s="499"/>
      <c r="AY25" s="406" t="s">
        <v>175</v>
      </c>
      <c r="AZ25" s="407"/>
      <c r="BA25" s="407"/>
      <c r="BB25" s="407"/>
      <c r="BC25" s="407"/>
      <c r="BD25" s="407"/>
      <c r="BE25" s="407"/>
      <c r="BF25" s="407"/>
      <c r="BG25" s="407"/>
      <c r="BH25" s="407"/>
      <c r="BI25" s="407"/>
      <c r="BJ25" s="407"/>
      <c r="BK25" s="407"/>
      <c r="BL25" s="407"/>
      <c r="BM25" s="408"/>
      <c r="BN25" s="409">
        <v>228001</v>
      </c>
      <c r="BO25" s="410"/>
      <c r="BP25" s="410"/>
      <c r="BQ25" s="410"/>
      <c r="BR25" s="410"/>
      <c r="BS25" s="410"/>
      <c r="BT25" s="410"/>
      <c r="BU25" s="411"/>
      <c r="BV25" s="409">
        <v>280546</v>
      </c>
      <c r="BW25" s="410"/>
      <c r="BX25" s="410"/>
      <c r="BY25" s="410"/>
      <c r="BZ25" s="410"/>
      <c r="CA25" s="410"/>
      <c r="CB25" s="410"/>
      <c r="CC25" s="411"/>
      <c r="CD25" s="191"/>
      <c r="CE25" s="560"/>
      <c r="CF25" s="560"/>
      <c r="CG25" s="560"/>
      <c r="CH25" s="560"/>
      <c r="CI25" s="560"/>
      <c r="CJ25" s="560"/>
      <c r="CK25" s="560"/>
      <c r="CL25" s="560"/>
      <c r="CM25" s="560"/>
      <c r="CN25" s="560"/>
      <c r="CO25" s="560"/>
      <c r="CP25" s="560"/>
      <c r="CQ25" s="560"/>
      <c r="CR25" s="560"/>
      <c r="CS25" s="561"/>
      <c r="CT25" s="443"/>
      <c r="CU25" s="444"/>
      <c r="CV25" s="444"/>
      <c r="CW25" s="444"/>
      <c r="CX25" s="444"/>
      <c r="CY25" s="444"/>
      <c r="CZ25" s="444"/>
      <c r="DA25" s="445"/>
      <c r="DB25" s="443"/>
      <c r="DC25" s="444"/>
      <c r="DD25" s="444"/>
      <c r="DE25" s="444"/>
      <c r="DF25" s="444"/>
      <c r="DG25" s="444"/>
      <c r="DH25" s="444"/>
      <c r="DI25" s="445"/>
    </row>
    <row r="26" spans="1:113" ht="18.75" customHeight="1" x14ac:dyDescent="0.2">
      <c r="A26" s="178"/>
      <c r="B26" s="617"/>
      <c r="C26" s="593"/>
      <c r="D26" s="594"/>
      <c r="E26" s="496" t="s">
        <v>176</v>
      </c>
      <c r="F26" s="476"/>
      <c r="G26" s="476"/>
      <c r="H26" s="476"/>
      <c r="I26" s="476"/>
      <c r="J26" s="476"/>
      <c r="K26" s="477"/>
      <c r="L26" s="497">
        <v>1</v>
      </c>
      <c r="M26" s="498"/>
      <c r="N26" s="498"/>
      <c r="O26" s="498"/>
      <c r="P26" s="540"/>
      <c r="Q26" s="497">
        <v>6450</v>
      </c>
      <c r="R26" s="498"/>
      <c r="S26" s="498"/>
      <c r="T26" s="498"/>
      <c r="U26" s="498"/>
      <c r="V26" s="540"/>
      <c r="W26" s="592"/>
      <c r="X26" s="593"/>
      <c r="Y26" s="594"/>
      <c r="Z26" s="496" t="s">
        <v>177</v>
      </c>
      <c r="AA26" s="598"/>
      <c r="AB26" s="598"/>
      <c r="AC26" s="598"/>
      <c r="AD26" s="598"/>
      <c r="AE26" s="598"/>
      <c r="AF26" s="598"/>
      <c r="AG26" s="599"/>
      <c r="AH26" s="497">
        <v>28</v>
      </c>
      <c r="AI26" s="498"/>
      <c r="AJ26" s="498"/>
      <c r="AK26" s="498"/>
      <c r="AL26" s="540"/>
      <c r="AM26" s="497">
        <v>90524</v>
      </c>
      <c r="AN26" s="498"/>
      <c r="AO26" s="498"/>
      <c r="AP26" s="498"/>
      <c r="AQ26" s="498"/>
      <c r="AR26" s="540"/>
      <c r="AS26" s="497">
        <v>3233</v>
      </c>
      <c r="AT26" s="498"/>
      <c r="AU26" s="498"/>
      <c r="AV26" s="498"/>
      <c r="AW26" s="498"/>
      <c r="AX26" s="499"/>
      <c r="AY26" s="449" t="s">
        <v>178</v>
      </c>
      <c r="AZ26" s="450"/>
      <c r="BA26" s="450"/>
      <c r="BB26" s="450"/>
      <c r="BC26" s="450"/>
      <c r="BD26" s="450"/>
      <c r="BE26" s="450"/>
      <c r="BF26" s="450"/>
      <c r="BG26" s="450"/>
      <c r="BH26" s="450"/>
      <c r="BI26" s="450"/>
      <c r="BJ26" s="450"/>
      <c r="BK26" s="450"/>
      <c r="BL26" s="450"/>
      <c r="BM26" s="451"/>
      <c r="BN26" s="446" t="s">
        <v>135</v>
      </c>
      <c r="BO26" s="447"/>
      <c r="BP26" s="447"/>
      <c r="BQ26" s="447"/>
      <c r="BR26" s="447"/>
      <c r="BS26" s="447"/>
      <c r="BT26" s="447"/>
      <c r="BU26" s="448"/>
      <c r="BV26" s="446" t="s">
        <v>135</v>
      </c>
      <c r="BW26" s="447"/>
      <c r="BX26" s="447"/>
      <c r="BY26" s="447"/>
      <c r="BZ26" s="447"/>
      <c r="CA26" s="447"/>
      <c r="CB26" s="447"/>
      <c r="CC26" s="448"/>
      <c r="CD26" s="191"/>
      <c r="CE26" s="560"/>
      <c r="CF26" s="560"/>
      <c r="CG26" s="560"/>
      <c r="CH26" s="560"/>
      <c r="CI26" s="560"/>
      <c r="CJ26" s="560"/>
      <c r="CK26" s="560"/>
      <c r="CL26" s="560"/>
      <c r="CM26" s="560"/>
      <c r="CN26" s="560"/>
      <c r="CO26" s="560"/>
      <c r="CP26" s="560"/>
      <c r="CQ26" s="560"/>
      <c r="CR26" s="560"/>
      <c r="CS26" s="561"/>
      <c r="CT26" s="443"/>
      <c r="CU26" s="444"/>
      <c r="CV26" s="444"/>
      <c r="CW26" s="444"/>
      <c r="CX26" s="444"/>
      <c r="CY26" s="444"/>
      <c r="CZ26" s="444"/>
      <c r="DA26" s="445"/>
      <c r="DB26" s="443"/>
      <c r="DC26" s="444"/>
      <c r="DD26" s="444"/>
      <c r="DE26" s="444"/>
      <c r="DF26" s="444"/>
      <c r="DG26" s="444"/>
      <c r="DH26" s="444"/>
      <c r="DI26" s="445"/>
    </row>
    <row r="27" spans="1:113" ht="18.75" customHeight="1" thickBot="1" x14ac:dyDescent="0.25">
      <c r="A27" s="178"/>
      <c r="B27" s="617"/>
      <c r="C27" s="593"/>
      <c r="D27" s="594"/>
      <c r="E27" s="496" t="s">
        <v>179</v>
      </c>
      <c r="F27" s="476"/>
      <c r="G27" s="476"/>
      <c r="H27" s="476"/>
      <c r="I27" s="476"/>
      <c r="J27" s="476"/>
      <c r="K27" s="477"/>
      <c r="L27" s="497">
        <v>1</v>
      </c>
      <c r="M27" s="498"/>
      <c r="N27" s="498"/>
      <c r="O27" s="498"/>
      <c r="P27" s="540"/>
      <c r="Q27" s="497">
        <v>4300</v>
      </c>
      <c r="R27" s="498"/>
      <c r="S27" s="498"/>
      <c r="T27" s="498"/>
      <c r="U27" s="498"/>
      <c r="V27" s="540"/>
      <c r="W27" s="592"/>
      <c r="X27" s="593"/>
      <c r="Y27" s="594"/>
      <c r="Z27" s="496" t="s">
        <v>180</v>
      </c>
      <c r="AA27" s="476"/>
      <c r="AB27" s="476"/>
      <c r="AC27" s="476"/>
      <c r="AD27" s="476"/>
      <c r="AE27" s="476"/>
      <c r="AF27" s="476"/>
      <c r="AG27" s="477"/>
      <c r="AH27" s="497">
        <v>5</v>
      </c>
      <c r="AI27" s="498"/>
      <c r="AJ27" s="498"/>
      <c r="AK27" s="498"/>
      <c r="AL27" s="540"/>
      <c r="AM27" s="497">
        <v>18390</v>
      </c>
      <c r="AN27" s="498"/>
      <c r="AO27" s="498"/>
      <c r="AP27" s="498"/>
      <c r="AQ27" s="498"/>
      <c r="AR27" s="540"/>
      <c r="AS27" s="497">
        <v>3678</v>
      </c>
      <c r="AT27" s="498"/>
      <c r="AU27" s="498"/>
      <c r="AV27" s="498"/>
      <c r="AW27" s="498"/>
      <c r="AX27" s="499"/>
      <c r="AY27" s="541" t="s">
        <v>181</v>
      </c>
      <c r="AZ27" s="542"/>
      <c r="BA27" s="542"/>
      <c r="BB27" s="542"/>
      <c r="BC27" s="542"/>
      <c r="BD27" s="542"/>
      <c r="BE27" s="542"/>
      <c r="BF27" s="542"/>
      <c r="BG27" s="542"/>
      <c r="BH27" s="542"/>
      <c r="BI27" s="542"/>
      <c r="BJ27" s="542"/>
      <c r="BK27" s="542"/>
      <c r="BL27" s="542"/>
      <c r="BM27" s="543"/>
      <c r="BN27" s="565">
        <v>1065900</v>
      </c>
      <c r="BO27" s="566"/>
      <c r="BP27" s="566"/>
      <c r="BQ27" s="566"/>
      <c r="BR27" s="566"/>
      <c r="BS27" s="566"/>
      <c r="BT27" s="566"/>
      <c r="BU27" s="567"/>
      <c r="BV27" s="565">
        <v>1065899</v>
      </c>
      <c r="BW27" s="566"/>
      <c r="BX27" s="566"/>
      <c r="BY27" s="566"/>
      <c r="BZ27" s="566"/>
      <c r="CA27" s="566"/>
      <c r="CB27" s="566"/>
      <c r="CC27" s="567"/>
      <c r="CD27" s="193"/>
      <c r="CE27" s="560"/>
      <c r="CF27" s="560"/>
      <c r="CG27" s="560"/>
      <c r="CH27" s="560"/>
      <c r="CI27" s="560"/>
      <c r="CJ27" s="560"/>
      <c r="CK27" s="560"/>
      <c r="CL27" s="560"/>
      <c r="CM27" s="560"/>
      <c r="CN27" s="560"/>
      <c r="CO27" s="560"/>
      <c r="CP27" s="560"/>
      <c r="CQ27" s="560"/>
      <c r="CR27" s="560"/>
      <c r="CS27" s="561"/>
      <c r="CT27" s="443"/>
      <c r="CU27" s="444"/>
      <c r="CV27" s="444"/>
      <c r="CW27" s="444"/>
      <c r="CX27" s="444"/>
      <c r="CY27" s="444"/>
      <c r="CZ27" s="444"/>
      <c r="DA27" s="445"/>
      <c r="DB27" s="443"/>
      <c r="DC27" s="444"/>
      <c r="DD27" s="444"/>
      <c r="DE27" s="444"/>
      <c r="DF27" s="444"/>
      <c r="DG27" s="444"/>
      <c r="DH27" s="444"/>
      <c r="DI27" s="445"/>
    </row>
    <row r="28" spans="1:113" ht="18.75" customHeight="1" x14ac:dyDescent="0.2">
      <c r="A28" s="178"/>
      <c r="B28" s="617"/>
      <c r="C28" s="593"/>
      <c r="D28" s="594"/>
      <c r="E28" s="496" t="s">
        <v>182</v>
      </c>
      <c r="F28" s="476"/>
      <c r="G28" s="476"/>
      <c r="H28" s="476"/>
      <c r="I28" s="476"/>
      <c r="J28" s="476"/>
      <c r="K28" s="477"/>
      <c r="L28" s="497">
        <v>1</v>
      </c>
      <c r="M28" s="498"/>
      <c r="N28" s="498"/>
      <c r="O28" s="498"/>
      <c r="P28" s="540"/>
      <c r="Q28" s="497">
        <v>3800</v>
      </c>
      <c r="R28" s="498"/>
      <c r="S28" s="498"/>
      <c r="T28" s="498"/>
      <c r="U28" s="498"/>
      <c r="V28" s="540"/>
      <c r="W28" s="592"/>
      <c r="X28" s="593"/>
      <c r="Y28" s="594"/>
      <c r="Z28" s="496" t="s">
        <v>183</v>
      </c>
      <c r="AA28" s="476"/>
      <c r="AB28" s="476"/>
      <c r="AC28" s="476"/>
      <c r="AD28" s="476"/>
      <c r="AE28" s="476"/>
      <c r="AF28" s="476"/>
      <c r="AG28" s="477"/>
      <c r="AH28" s="497" t="s">
        <v>135</v>
      </c>
      <c r="AI28" s="498"/>
      <c r="AJ28" s="498"/>
      <c r="AK28" s="498"/>
      <c r="AL28" s="540"/>
      <c r="AM28" s="497" t="s">
        <v>126</v>
      </c>
      <c r="AN28" s="498"/>
      <c r="AO28" s="498"/>
      <c r="AP28" s="498"/>
      <c r="AQ28" s="498"/>
      <c r="AR28" s="540"/>
      <c r="AS28" s="497" t="s">
        <v>135</v>
      </c>
      <c r="AT28" s="498"/>
      <c r="AU28" s="498"/>
      <c r="AV28" s="498"/>
      <c r="AW28" s="498"/>
      <c r="AX28" s="499"/>
      <c r="AY28" s="600" t="s">
        <v>184</v>
      </c>
      <c r="AZ28" s="601"/>
      <c r="BA28" s="601"/>
      <c r="BB28" s="602"/>
      <c r="BC28" s="406" t="s">
        <v>47</v>
      </c>
      <c r="BD28" s="407"/>
      <c r="BE28" s="407"/>
      <c r="BF28" s="407"/>
      <c r="BG28" s="407"/>
      <c r="BH28" s="407"/>
      <c r="BI28" s="407"/>
      <c r="BJ28" s="407"/>
      <c r="BK28" s="407"/>
      <c r="BL28" s="407"/>
      <c r="BM28" s="408"/>
      <c r="BN28" s="409">
        <v>6240938</v>
      </c>
      <c r="BO28" s="410"/>
      <c r="BP28" s="410"/>
      <c r="BQ28" s="410"/>
      <c r="BR28" s="410"/>
      <c r="BS28" s="410"/>
      <c r="BT28" s="410"/>
      <c r="BU28" s="411"/>
      <c r="BV28" s="409">
        <v>5650062</v>
      </c>
      <c r="BW28" s="410"/>
      <c r="BX28" s="410"/>
      <c r="BY28" s="410"/>
      <c r="BZ28" s="410"/>
      <c r="CA28" s="410"/>
      <c r="CB28" s="410"/>
      <c r="CC28" s="411"/>
      <c r="CD28" s="191"/>
      <c r="CE28" s="560"/>
      <c r="CF28" s="560"/>
      <c r="CG28" s="560"/>
      <c r="CH28" s="560"/>
      <c r="CI28" s="560"/>
      <c r="CJ28" s="560"/>
      <c r="CK28" s="560"/>
      <c r="CL28" s="560"/>
      <c r="CM28" s="560"/>
      <c r="CN28" s="560"/>
      <c r="CO28" s="560"/>
      <c r="CP28" s="560"/>
      <c r="CQ28" s="560"/>
      <c r="CR28" s="560"/>
      <c r="CS28" s="561"/>
      <c r="CT28" s="443"/>
      <c r="CU28" s="444"/>
      <c r="CV28" s="444"/>
      <c r="CW28" s="444"/>
      <c r="CX28" s="444"/>
      <c r="CY28" s="444"/>
      <c r="CZ28" s="444"/>
      <c r="DA28" s="445"/>
      <c r="DB28" s="443"/>
      <c r="DC28" s="444"/>
      <c r="DD28" s="444"/>
      <c r="DE28" s="444"/>
      <c r="DF28" s="444"/>
      <c r="DG28" s="444"/>
      <c r="DH28" s="444"/>
      <c r="DI28" s="445"/>
    </row>
    <row r="29" spans="1:113" ht="18.75" customHeight="1" x14ac:dyDescent="0.2">
      <c r="A29" s="178"/>
      <c r="B29" s="617"/>
      <c r="C29" s="593"/>
      <c r="D29" s="594"/>
      <c r="E29" s="496" t="s">
        <v>185</v>
      </c>
      <c r="F29" s="476"/>
      <c r="G29" s="476"/>
      <c r="H29" s="476"/>
      <c r="I29" s="476"/>
      <c r="J29" s="476"/>
      <c r="K29" s="477"/>
      <c r="L29" s="497">
        <v>18</v>
      </c>
      <c r="M29" s="498"/>
      <c r="N29" s="498"/>
      <c r="O29" s="498"/>
      <c r="P29" s="540"/>
      <c r="Q29" s="497">
        <v>3600</v>
      </c>
      <c r="R29" s="498"/>
      <c r="S29" s="498"/>
      <c r="T29" s="498"/>
      <c r="U29" s="498"/>
      <c r="V29" s="540"/>
      <c r="W29" s="595"/>
      <c r="X29" s="596"/>
      <c r="Y29" s="597"/>
      <c r="Z29" s="496" t="s">
        <v>186</v>
      </c>
      <c r="AA29" s="476"/>
      <c r="AB29" s="476"/>
      <c r="AC29" s="476"/>
      <c r="AD29" s="476"/>
      <c r="AE29" s="476"/>
      <c r="AF29" s="476"/>
      <c r="AG29" s="477"/>
      <c r="AH29" s="497">
        <v>411</v>
      </c>
      <c r="AI29" s="498"/>
      <c r="AJ29" s="498"/>
      <c r="AK29" s="498"/>
      <c r="AL29" s="540"/>
      <c r="AM29" s="497">
        <v>1273742</v>
      </c>
      <c r="AN29" s="498"/>
      <c r="AO29" s="498"/>
      <c r="AP29" s="498"/>
      <c r="AQ29" s="498"/>
      <c r="AR29" s="540"/>
      <c r="AS29" s="497">
        <v>3099</v>
      </c>
      <c r="AT29" s="498"/>
      <c r="AU29" s="498"/>
      <c r="AV29" s="498"/>
      <c r="AW29" s="498"/>
      <c r="AX29" s="499"/>
      <c r="AY29" s="603"/>
      <c r="AZ29" s="604"/>
      <c r="BA29" s="604"/>
      <c r="BB29" s="605"/>
      <c r="BC29" s="480" t="s">
        <v>187</v>
      </c>
      <c r="BD29" s="481"/>
      <c r="BE29" s="481"/>
      <c r="BF29" s="481"/>
      <c r="BG29" s="481"/>
      <c r="BH29" s="481"/>
      <c r="BI29" s="481"/>
      <c r="BJ29" s="481"/>
      <c r="BK29" s="481"/>
      <c r="BL29" s="481"/>
      <c r="BM29" s="482"/>
      <c r="BN29" s="446">
        <v>882089</v>
      </c>
      <c r="BO29" s="447"/>
      <c r="BP29" s="447"/>
      <c r="BQ29" s="447"/>
      <c r="BR29" s="447"/>
      <c r="BS29" s="447"/>
      <c r="BT29" s="447"/>
      <c r="BU29" s="448"/>
      <c r="BV29" s="446">
        <v>538072</v>
      </c>
      <c r="BW29" s="447"/>
      <c r="BX29" s="447"/>
      <c r="BY29" s="447"/>
      <c r="BZ29" s="447"/>
      <c r="CA29" s="447"/>
      <c r="CB29" s="447"/>
      <c r="CC29" s="448"/>
      <c r="CD29" s="193"/>
      <c r="CE29" s="560"/>
      <c r="CF29" s="560"/>
      <c r="CG29" s="560"/>
      <c r="CH29" s="560"/>
      <c r="CI29" s="560"/>
      <c r="CJ29" s="560"/>
      <c r="CK29" s="560"/>
      <c r="CL29" s="560"/>
      <c r="CM29" s="560"/>
      <c r="CN29" s="560"/>
      <c r="CO29" s="560"/>
      <c r="CP29" s="560"/>
      <c r="CQ29" s="560"/>
      <c r="CR29" s="560"/>
      <c r="CS29" s="561"/>
      <c r="CT29" s="443"/>
      <c r="CU29" s="444"/>
      <c r="CV29" s="444"/>
      <c r="CW29" s="444"/>
      <c r="CX29" s="444"/>
      <c r="CY29" s="444"/>
      <c r="CZ29" s="444"/>
      <c r="DA29" s="445"/>
      <c r="DB29" s="443"/>
      <c r="DC29" s="444"/>
      <c r="DD29" s="444"/>
      <c r="DE29" s="444"/>
      <c r="DF29" s="444"/>
      <c r="DG29" s="444"/>
      <c r="DH29" s="444"/>
      <c r="DI29" s="445"/>
    </row>
    <row r="30" spans="1:113" ht="18.75" customHeight="1" thickBot="1" x14ac:dyDescent="0.25">
      <c r="A30" s="178"/>
      <c r="B30" s="618"/>
      <c r="C30" s="619"/>
      <c r="D30" s="620"/>
      <c r="E30" s="500"/>
      <c r="F30" s="501"/>
      <c r="G30" s="501"/>
      <c r="H30" s="501"/>
      <c r="I30" s="501"/>
      <c r="J30" s="501"/>
      <c r="K30" s="502"/>
      <c r="L30" s="610"/>
      <c r="M30" s="611"/>
      <c r="N30" s="611"/>
      <c r="O30" s="611"/>
      <c r="P30" s="612"/>
      <c r="Q30" s="610"/>
      <c r="R30" s="611"/>
      <c r="S30" s="611"/>
      <c r="T30" s="611"/>
      <c r="U30" s="611"/>
      <c r="V30" s="612"/>
      <c r="W30" s="613" t="s">
        <v>188</v>
      </c>
      <c r="X30" s="614"/>
      <c r="Y30" s="614"/>
      <c r="Z30" s="614"/>
      <c r="AA30" s="614"/>
      <c r="AB30" s="614"/>
      <c r="AC30" s="614"/>
      <c r="AD30" s="614"/>
      <c r="AE30" s="614"/>
      <c r="AF30" s="614"/>
      <c r="AG30" s="615"/>
      <c r="AH30" s="573">
        <v>98.4</v>
      </c>
      <c r="AI30" s="574"/>
      <c r="AJ30" s="574"/>
      <c r="AK30" s="574"/>
      <c r="AL30" s="574"/>
      <c r="AM30" s="574"/>
      <c r="AN30" s="574"/>
      <c r="AO30" s="574"/>
      <c r="AP30" s="574"/>
      <c r="AQ30" s="574"/>
      <c r="AR30" s="574"/>
      <c r="AS30" s="574"/>
      <c r="AT30" s="574"/>
      <c r="AU30" s="574"/>
      <c r="AV30" s="574"/>
      <c r="AW30" s="574"/>
      <c r="AX30" s="576"/>
      <c r="AY30" s="606"/>
      <c r="AZ30" s="607"/>
      <c r="BA30" s="607"/>
      <c r="BB30" s="608"/>
      <c r="BC30" s="562" t="s">
        <v>49</v>
      </c>
      <c r="BD30" s="563"/>
      <c r="BE30" s="563"/>
      <c r="BF30" s="563"/>
      <c r="BG30" s="563"/>
      <c r="BH30" s="563"/>
      <c r="BI30" s="563"/>
      <c r="BJ30" s="563"/>
      <c r="BK30" s="563"/>
      <c r="BL30" s="563"/>
      <c r="BM30" s="564"/>
      <c r="BN30" s="565">
        <v>3465889</v>
      </c>
      <c r="BO30" s="566"/>
      <c r="BP30" s="566"/>
      <c r="BQ30" s="566"/>
      <c r="BR30" s="566"/>
      <c r="BS30" s="566"/>
      <c r="BT30" s="566"/>
      <c r="BU30" s="567"/>
      <c r="BV30" s="565">
        <v>3203195</v>
      </c>
      <c r="BW30" s="566"/>
      <c r="BX30" s="566"/>
      <c r="BY30" s="566"/>
      <c r="BZ30" s="566"/>
      <c r="CA30" s="566"/>
      <c r="CB30" s="566"/>
      <c r="CC30" s="567"/>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609" t="s">
        <v>189</v>
      </c>
      <c r="D32" s="609"/>
      <c r="E32" s="609"/>
      <c r="F32" s="609"/>
      <c r="G32" s="609"/>
      <c r="H32" s="609"/>
      <c r="I32" s="609"/>
      <c r="J32" s="609"/>
      <c r="K32" s="609"/>
      <c r="L32" s="609"/>
      <c r="M32" s="609"/>
      <c r="N32" s="609"/>
      <c r="O32" s="609"/>
      <c r="P32" s="609"/>
      <c r="Q32" s="609"/>
      <c r="R32" s="609"/>
      <c r="S32" s="609"/>
      <c r="U32" s="450" t="s">
        <v>190</v>
      </c>
      <c r="V32" s="450"/>
      <c r="W32" s="450"/>
      <c r="X32" s="450"/>
      <c r="Y32" s="450"/>
      <c r="Z32" s="450"/>
      <c r="AA32" s="450"/>
      <c r="AB32" s="450"/>
      <c r="AC32" s="450"/>
      <c r="AD32" s="450"/>
      <c r="AE32" s="450"/>
      <c r="AF32" s="450"/>
      <c r="AG32" s="450"/>
      <c r="AH32" s="450"/>
      <c r="AI32" s="450"/>
      <c r="AJ32" s="450"/>
      <c r="AK32" s="450"/>
      <c r="AM32" s="450" t="s">
        <v>191</v>
      </c>
      <c r="AN32" s="450"/>
      <c r="AO32" s="450"/>
      <c r="AP32" s="450"/>
      <c r="AQ32" s="450"/>
      <c r="AR32" s="450"/>
      <c r="AS32" s="450"/>
      <c r="AT32" s="450"/>
      <c r="AU32" s="450"/>
      <c r="AV32" s="450"/>
      <c r="AW32" s="450"/>
      <c r="AX32" s="450"/>
      <c r="AY32" s="450"/>
      <c r="AZ32" s="450"/>
      <c r="BA32" s="450"/>
      <c r="BB32" s="450"/>
      <c r="BC32" s="450"/>
      <c r="BE32" s="450" t="s">
        <v>192</v>
      </c>
      <c r="BF32" s="450"/>
      <c r="BG32" s="450"/>
      <c r="BH32" s="450"/>
      <c r="BI32" s="450"/>
      <c r="BJ32" s="450"/>
      <c r="BK32" s="450"/>
      <c r="BL32" s="450"/>
      <c r="BM32" s="450"/>
      <c r="BN32" s="450"/>
      <c r="BO32" s="450"/>
      <c r="BP32" s="450"/>
      <c r="BQ32" s="450"/>
      <c r="BR32" s="450"/>
      <c r="BS32" s="450"/>
      <c r="BT32" s="450"/>
      <c r="BU32" s="450"/>
      <c r="BW32" s="450" t="s">
        <v>193</v>
      </c>
      <c r="BX32" s="450"/>
      <c r="BY32" s="450"/>
      <c r="BZ32" s="450"/>
      <c r="CA32" s="450"/>
      <c r="CB32" s="450"/>
      <c r="CC32" s="450"/>
      <c r="CD32" s="450"/>
      <c r="CE32" s="450"/>
      <c r="CF32" s="450"/>
      <c r="CG32" s="450"/>
      <c r="CH32" s="450"/>
      <c r="CI32" s="450"/>
      <c r="CJ32" s="450"/>
      <c r="CK32" s="450"/>
      <c r="CL32" s="450"/>
      <c r="CM32" s="450"/>
      <c r="CO32" s="450" t="s">
        <v>194</v>
      </c>
      <c r="CP32" s="450"/>
      <c r="CQ32" s="450"/>
      <c r="CR32" s="450"/>
      <c r="CS32" s="450"/>
      <c r="CT32" s="450"/>
      <c r="CU32" s="450"/>
      <c r="CV32" s="450"/>
      <c r="CW32" s="450"/>
      <c r="CX32" s="450"/>
      <c r="CY32" s="450"/>
      <c r="CZ32" s="450"/>
      <c r="DA32" s="450"/>
      <c r="DB32" s="450"/>
      <c r="DC32" s="450"/>
      <c r="DD32" s="450"/>
      <c r="DE32" s="450"/>
      <c r="DI32" s="201"/>
    </row>
    <row r="33" spans="1:113" ht="13.5" customHeight="1" x14ac:dyDescent="0.2">
      <c r="A33" s="178"/>
      <c r="B33" s="202"/>
      <c r="C33" s="470" t="s">
        <v>195</v>
      </c>
      <c r="D33" s="470"/>
      <c r="E33" s="435" t="s">
        <v>196</v>
      </c>
      <c r="F33" s="435"/>
      <c r="G33" s="435"/>
      <c r="H33" s="435"/>
      <c r="I33" s="435"/>
      <c r="J33" s="435"/>
      <c r="K33" s="435"/>
      <c r="L33" s="435"/>
      <c r="M33" s="435"/>
      <c r="N33" s="435"/>
      <c r="O33" s="435"/>
      <c r="P33" s="435"/>
      <c r="Q33" s="435"/>
      <c r="R33" s="435"/>
      <c r="S33" s="435"/>
      <c r="T33" s="203"/>
      <c r="U33" s="470" t="s">
        <v>197</v>
      </c>
      <c r="V33" s="470"/>
      <c r="W33" s="435" t="s">
        <v>198</v>
      </c>
      <c r="X33" s="435"/>
      <c r="Y33" s="435"/>
      <c r="Z33" s="435"/>
      <c r="AA33" s="435"/>
      <c r="AB33" s="435"/>
      <c r="AC33" s="435"/>
      <c r="AD33" s="435"/>
      <c r="AE33" s="435"/>
      <c r="AF33" s="435"/>
      <c r="AG33" s="435"/>
      <c r="AH33" s="435"/>
      <c r="AI33" s="435"/>
      <c r="AJ33" s="435"/>
      <c r="AK33" s="435"/>
      <c r="AL33" s="203"/>
      <c r="AM33" s="470" t="s">
        <v>195</v>
      </c>
      <c r="AN33" s="470"/>
      <c r="AO33" s="435" t="s">
        <v>198</v>
      </c>
      <c r="AP33" s="435"/>
      <c r="AQ33" s="435"/>
      <c r="AR33" s="435"/>
      <c r="AS33" s="435"/>
      <c r="AT33" s="435"/>
      <c r="AU33" s="435"/>
      <c r="AV33" s="435"/>
      <c r="AW33" s="435"/>
      <c r="AX33" s="435"/>
      <c r="AY33" s="435"/>
      <c r="AZ33" s="435"/>
      <c r="BA33" s="435"/>
      <c r="BB33" s="435"/>
      <c r="BC33" s="435"/>
      <c r="BD33" s="204"/>
      <c r="BE33" s="435" t="s">
        <v>199</v>
      </c>
      <c r="BF33" s="435"/>
      <c r="BG33" s="435" t="s">
        <v>200</v>
      </c>
      <c r="BH33" s="435"/>
      <c r="BI33" s="435"/>
      <c r="BJ33" s="435"/>
      <c r="BK33" s="435"/>
      <c r="BL33" s="435"/>
      <c r="BM33" s="435"/>
      <c r="BN33" s="435"/>
      <c r="BO33" s="435"/>
      <c r="BP33" s="435"/>
      <c r="BQ33" s="435"/>
      <c r="BR33" s="435"/>
      <c r="BS33" s="435"/>
      <c r="BT33" s="435"/>
      <c r="BU33" s="435"/>
      <c r="BV33" s="204"/>
      <c r="BW33" s="470" t="s">
        <v>199</v>
      </c>
      <c r="BX33" s="470"/>
      <c r="BY33" s="435" t="s">
        <v>201</v>
      </c>
      <c r="BZ33" s="435"/>
      <c r="CA33" s="435"/>
      <c r="CB33" s="435"/>
      <c r="CC33" s="435"/>
      <c r="CD33" s="435"/>
      <c r="CE33" s="435"/>
      <c r="CF33" s="435"/>
      <c r="CG33" s="435"/>
      <c r="CH33" s="435"/>
      <c r="CI33" s="435"/>
      <c r="CJ33" s="435"/>
      <c r="CK33" s="435"/>
      <c r="CL33" s="435"/>
      <c r="CM33" s="435"/>
      <c r="CN33" s="203"/>
      <c r="CO33" s="470" t="s">
        <v>197</v>
      </c>
      <c r="CP33" s="470"/>
      <c r="CQ33" s="435" t="s">
        <v>202</v>
      </c>
      <c r="CR33" s="435"/>
      <c r="CS33" s="435"/>
      <c r="CT33" s="435"/>
      <c r="CU33" s="435"/>
      <c r="CV33" s="435"/>
      <c r="CW33" s="435"/>
      <c r="CX33" s="435"/>
      <c r="CY33" s="435"/>
      <c r="CZ33" s="435"/>
      <c r="DA33" s="435"/>
      <c r="DB33" s="435"/>
      <c r="DC33" s="435"/>
      <c r="DD33" s="435"/>
      <c r="DE33" s="435"/>
      <c r="DF33" s="203"/>
      <c r="DG33" s="635" t="s">
        <v>203</v>
      </c>
      <c r="DH33" s="635"/>
      <c r="DI33" s="205"/>
    </row>
    <row r="34" spans="1:113" ht="32.25" customHeight="1" x14ac:dyDescent="0.2">
      <c r="A34" s="178"/>
      <c r="B34" s="202"/>
      <c r="C34" s="636">
        <f>IF(E34="","",1)</f>
        <v>1</v>
      </c>
      <c r="D34" s="636"/>
      <c r="E34" s="637" t="str">
        <f>IF('各会計、関係団体の財政状況及び健全化判断比率'!B7="","",'各会計、関係団体の財政状況及び健全化判断比率'!B7)</f>
        <v>一般会計</v>
      </c>
      <c r="F34" s="637"/>
      <c r="G34" s="637"/>
      <c r="H34" s="637"/>
      <c r="I34" s="637"/>
      <c r="J34" s="637"/>
      <c r="K34" s="637"/>
      <c r="L34" s="637"/>
      <c r="M34" s="637"/>
      <c r="N34" s="637"/>
      <c r="O34" s="637"/>
      <c r="P34" s="637"/>
      <c r="Q34" s="637"/>
      <c r="R34" s="637"/>
      <c r="S34" s="637"/>
      <c r="T34" s="178"/>
      <c r="U34" s="636">
        <f>IF(W34="","",MAX(C34:D43)+1)</f>
        <v>2</v>
      </c>
      <c r="V34" s="636"/>
      <c r="W34" s="637" t="str">
        <f>IF('各会計、関係団体の財政状況及び健全化判断比率'!B28="","",'各会計、関係団体の財政状況及び健全化判断比率'!B28)</f>
        <v>国民健康保険特別会計</v>
      </c>
      <c r="X34" s="637"/>
      <c r="Y34" s="637"/>
      <c r="Z34" s="637"/>
      <c r="AA34" s="637"/>
      <c r="AB34" s="637"/>
      <c r="AC34" s="637"/>
      <c r="AD34" s="637"/>
      <c r="AE34" s="637"/>
      <c r="AF34" s="637"/>
      <c r="AG34" s="637"/>
      <c r="AH34" s="637"/>
      <c r="AI34" s="637"/>
      <c r="AJ34" s="637"/>
      <c r="AK34" s="637"/>
      <c r="AL34" s="178"/>
      <c r="AM34" s="636">
        <f>IF(AO34="","",MAX(C34:D43,U34:V43)+1)</f>
        <v>5</v>
      </c>
      <c r="AN34" s="636"/>
      <c r="AO34" s="637" t="str">
        <f>IF('各会計、関係団体の財政状況及び健全化判断比率'!B31="","",'各会計、関係団体の財政状況及び健全化判断比率'!B31)</f>
        <v>水道事業会計</v>
      </c>
      <c r="AP34" s="637"/>
      <c r="AQ34" s="637"/>
      <c r="AR34" s="637"/>
      <c r="AS34" s="637"/>
      <c r="AT34" s="637"/>
      <c r="AU34" s="637"/>
      <c r="AV34" s="637"/>
      <c r="AW34" s="637"/>
      <c r="AX34" s="637"/>
      <c r="AY34" s="637"/>
      <c r="AZ34" s="637"/>
      <c r="BA34" s="637"/>
      <c r="BB34" s="637"/>
      <c r="BC34" s="637"/>
      <c r="BD34" s="178"/>
      <c r="BE34" s="636" t="str">
        <f>IF(BG34="","",MAX(C34:D43,U34:V43,AM34:AN43)+1)</f>
        <v/>
      </c>
      <c r="BF34" s="636"/>
      <c r="BG34" s="637"/>
      <c r="BH34" s="637"/>
      <c r="BI34" s="637"/>
      <c r="BJ34" s="637"/>
      <c r="BK34" s="637"/>
      <c r="BL34" s="637"/>
      <c r="BM34" s="637"/>
      <c r="BN34" s="637"/>
      <c r="BO34" s="637"/>
      <c r="BP34" s="637"/>
      <c r="BQ34" s="637"/>
      <c r="BR34" s="637"/>
      <c r="BS34" s="637"/>
      <c r="BT34" s="637"/>
      <c r="BU34" s="637"/>
      <c r="BV34" s="178"/>
      <c r="BW34" s="636">
        <f>IF(BY34="","",MAX(C34:D43,U34:V43,AM34:AN43,BE34:BF43)+1)</f>
        <v>9</v>
      </c>
      <c r="BX34" s="636"/>
      <c r="BY34" s="637" t="str">
        <f>IF('各会計、関係団体の財政状況及び健全化判断比率'!B68="","",'各会計、関係団体の財政状況及び健全化判断比率'!B68)</f>
        <v>高崎市・安中市消防組合</v>
      </c>
      <c r="BZ34" s="637"/>
      <c r="CA34" s="637"/>
      <c r="CB34" s="637"/>
      <c r="CC34" s="637"/>
      <c r="CD34" s="637"/>
      <c r="CE34" s="637"/>
      <c r="CF34" s="637"/>
      <c r="CG34" s="637"/>
      <c r="CH34" s="637"/>
      <c r="CI34" s="637"/>
      <c r="CJ34" s="637"/>
      <c r="CK34" s="637"/>
      <c r="CL34" s="637"/>
      <c r="CM34" s="637"/>
      <c r="CN34" s="178"/>
      <c r="CO34" s="636">
        <f>IF(CQ34="","",MAX(C34:D43,U34:V43,AM34:AN43,BE34:BF43,BW34:BX43)+1)</f>
        <v>14</v>
      </c>
      <c r="CP34" s="636"/>
      <c r="CQ34" s="637" t="str">
        <f>IF('各会計、関係団体の財政状況及び健全化判断比率'!BS7="","",'各会計、関係団体の財政状況及び健全化判断比率'!BS7)</f>
        <v>安中市土地開発公社</v>
      </c>
      <c r="CR34" s="637"/>
      <c r="CS34" s="637"/>
      <c r="CT34" s="637"/>
      <c r="CU34" s="637"/>
      <c r="CV34" s="637"/>
      <c r="CW34" s="637"/>
      <c r="CX34" s="637"/>
      <c r="CY34" s="637"/>
      <c r="CZ34" s="637"/>
      <c r="DA34" s="637"/>
      <c r="DB34" s="637"/>
      <c r="DC34" s="637"/>
      <c r="DD34" s="637"/>
      <c r="DE34" s="637"/>
      <c r="DG34" s="638" t="str">
        <f>IF('各会計、関係団体の財政状況及び健全化判断比率'!BR7="","",'各会計、関係団体の財政状況及び健全化判断比率'!BR7)</f>
        <v>〇</v>
      </c>
      <c r="DH34" s="638"/>
      <c r="DI34" s="205"/>
    </row>
    <row r="35" spans="1:113" ht="32.25" customHeight="1" x14ac:dyDescent="0.2">
      <c r="A35" s="178"/>
      <c r="B35" s="202"/>
      <c r="C35" s="636" t="str">
        <f>IF(E35="","",C34+1)</f>
        <v/>
      </c>
      <c r="D35" s="636"/>
      <c r="E35" s="637" t="str">
        <f>IF('各会計、関係団体の財政状況及び健全化判断比率'!B8="","",'各会計、関係団体の財政状況及び健全化判断比率'!B8)</f>
        <v/>
      </c>
      <c r="F35" s="637"/>
      <c r="G35" s="637"/>
      <c r="H35" s="637"/>
      <c r="I35" s="637"/>
      <c r="J35" s="637"/>
      <c r="K35" s="637"/>
      <c r="L35" s="637"/>
      <c r="M35" s="637"/>
      <c r="N35" s="637"/>
      <c r="O35" s="637"/>
      <c r="P35" s="637"/>
      <c r="Q35" s="637"/>
      <c r="R35" s="637"/>
      <c r="S35" s="637"/>
      <c r="T35" s="178"/>
      <c r="U35" s="636">
        <f>IF(W35="","",U34+1)</f>
        <v>3</v>
      </c>
      <c r="V35" s="636"/>
      <c r="W35" s="637" t="str">
        <f>IF('各会計、関係団体の財政状況及び健全化判断比率'!B29="","",'各会計、関係団体の財政状況及び健全化判断比率'!B29)</f>
        <v>後期高齢者医療特別会計</v>
      </c>
      <c r="X35" s="637"/>
      <c r="Y35" s="637"/>
      <c r="Z35" s="637"/>
      <c r="AA35" s="637"/>
      <c r="AB35" s="637"/>
      <c r="AC35" s="637"/>
      <c r="AD35" s="637"/>
      <c r="AE35" s="637"/>
      <c r="AF35" s="637"/>
      <c r="AG35" s="637"/>
      <c r="AH35" s="637"/>
      <c r="AI35" s="637"/>
      <c r="AJ35" s="637"/>
      <c r="AK35" s="637"/>
      <c r="AL35" s="178"/>
      <c r="AM35" s="636">
        <f t="shared" ref="AM35:AM43" si="0">IF(AO35="","",AM34+1)</f>
        <v>6</v>
      </c>
      <c r="AN35" s="636"/>
      <c r="AO35" s="637" t="str">
        <f>IF('各会計、関係団体の財政状況及び健全化判断比率'!B32="","",'各会計、関係団体の財政状況及び健全化判断比率'!B32)</f>
        <v>下水道事業会計</v>
      </c>
      <c r="AP35" s="637"/>
      <c r="AQ35" s="637"/>
      <c r="AR35" s="637"/>
      <c r="AS35" s="637"/>
      <c r="AT35" s="637"/>
      <c r="AU35" s="637"/>
      <c r="AV35" s="637"/>
      <c r="AW35" s="637"/>
      <c r="AX35" s="637"/>
      <c r="AY35" s="637"/>
      <c r="AZ35" s="637"/>
      <c r="BA35" s="637"/>
      <c r="BB35" s="637"/>
      <c r="BC35" s="637"/>
      <c r="BD35" s="178"/>
      <c r="BE35" s="636" t="str">
        <f t="shared" ref="BE35:BE43" si="1">IF(BG35="","",BE34+1)</f>
        <v/>
      </c>
      <c r="BF35" s="636"/>
      <c r="BG35" s="637"/>
      <c r="BH35" s="637"/>
      <c r="BI35" s="637"/>
      <c r="BJ35" s="637"/>
      <c r="BK35" s="637"/>
      <c r="BL35" s="637"/>
      <c r="BM35" s="637"/>
      <c r="BN35" s="637"/>
      <c r="BO35" s="637"/>
      <c r="BP35" s="637"/>
      <c r="BQ35" s="637"/>
      <c r="BR35" s="637"/>
      <c r="BS35" s="637"/>
      <c r="BT35" s="637"/>
      <c r="BU35" s="637"/>
      <c r="BV35" s="178"/>
      <c r="BW35" s="636">
        <f t="shared" ref="BW35:BW43" si="2">IF(BY35="","",BW34+1)</f>
        <v>10</v>
      </c>
      <c r="BX35" s="636"/>
      <c r="BY35" s="637" t="str">
        <f>IF('各会計、関係団体の財政状況及び健全化判断比率'!B69="","",'各会計、関係団体の財政状況及び健全化判断比率'!B69)</f>
        <v>群馬県市町村総合事務組合</v>
      </c>
      <c r="BZ35" s="637"/>
      <c r="CA35" s="637"/>
      <c r="CB35" s="637"/>
      <c r="CC35" s="637"/>
      <c r="CD35" s="637"/>
      <c r="CE35" s="637"/>
      <c r="CF35" s="637"/>
      <c r="CG35" s="637"/>
      <c r="CH35" s="637"/>
      <c r="CI35" s="637"/>
      <c r="CJ35" s="637"/>
      <c r="CK35" s="637"/>
      <c r="CL35" s="637"/>
      <c r="CM35" s="637"/>
      <c r="CN35" s="178"/>
      <c r="CO35" s="636">
        <f t="shared" ref="CO35:CO43" si="3">IF(CQ35="","",CO34+1)</f>
        <v>15</v>
      </c>
      <c r="CP35" s="636"/>
      <c r="CQ35" s="637" t="str">
        <f>IF('各会計、関係団体の財政状況及び健全化判断比率'!BS8="","",'各会計、関係団体の財政状況及び健全化判断比率'!BS8)</f>
        <v>碓氷峠交流記念財団</v>
      </c>
      <c r="CR35" s="637"/>
      <c r="CS35" s="637"/>
      <c r="CT35" s="637"/>
      <c r="CU35" s="637"/>
      <c r="CV35" s="637"/>
      <c r="CW35" s="637"/>
      <c r="CX35" s="637"/>
      <c r="CY35" s="637"/>
      <c r="CZ35" s="637"/>
      <c r="DA35" s="637"/>
      <c r="DB35" s="637"/>
      <c r="DC35" s="637"/>
      <c r="DD35" s="637"/>
      <c r="DE35" s="637"/>
      <c r="DG35" s="638" t="str">
        <f>IF('各会計、関係団体の財政状況及び健全化判断比率'!BR8="","",'各会計、関係団体の財政状況及び健全化判断比率'!BR8)</f>
        <v/>
      </c>
      <c r="DH35" s="638"/>
      <c r="DI35" s="205"/>
    </row>
    <row r="36" spans="1:113" ht="32.25" customHeight="1" x14ac:dyDescent="0.2">
      <c r="A36" s="178"/>
      <c r="B36" s="202"/>
      <c r="C36" s="636" t="str">
        <f>IF(E36="","",C35+1)</f>
        <v/>
      </c>
      <c r="D36" s="636"/>
      <c r="E36" s="637" t="str">
        <f>IF('各会計、関係団体の財政状況及び健全化判断比率'!B9="","",'各会計、関係団体の財政状況及び健全化判断比率'!B9)</f>
        <v/>
      </c>
      <c r="F36" s="637"/>
      <c r="G36" s="637"/>
      <c r="H36" s="637"/>
      <c r="I36" s="637"/>
      <c r="J36" s="637"/>
      <c r="K36" s="637"/>
      <c r="L36" s="637"/>
      <c r="M36" s="637"/>
      <c r="N36" s="637"/>
      <c r="O36" s="637"/>
      <c r="P36" s="637"/>
      <c r="Q36" s="637"/>
      <c r="R36" s="637"/>
      <c r="S36" s="637"/>
      <c r="T36" s="178"/>
      <c r="U36" s="636">
        <f t="shared" ref="U36:U43" si="4">IF(W36="","",U35+1)</f>
        <v>4</v>
      </c>
      <c r="V36" s="636"/>
      <c r="W36" s="637" t="str">
        <f>IF('各会計、関係団体の財政状況及び健全化判断比率'!B30="","",'各会計、関係団体の財政状況及び健全化判断比率'!B30)</f>
        <v>介護保険特別会計</v>
      </c>
      <c r="X36" s="637"/>
      <c r="Y36" s="637"/>
      <c r="Z36" s="637"/>
      <c r="AA36" s="637"/>
      <c r="AB36" s="637"/>
      <c r="AC36" s="637"/>
      <c r="AD36" s="637"/>
      <c r="AE36" s="637"/>
      <c r="AF36" s="637"/>
      <c r="AG36" s="637"/>
      <c r="AH36" s="637"/>
      <c r="AI36" s="637"/>
      <c r="AJ36" s="637"/>
      <c r="AK36" s="637"/>
      <c r="AL36" s="178"/>
      <c r="AM36" s="636">
        <f t="shared" si="0"/>
        <v>7</v>
      </c>
      <c r="AN36" s="636"/>
      <c r="AO36" s="637" t="str">
        <f>IF('各会計、関係団体の財政状況及び健全化判断比率'!B33="","",'各会計、関係団体の財政状況及び健全化判断比率'!B33)</f>
        <v>病院事業会計</v>
      </c>
      <c r="AP36" s="637"/>
      <c r="AQ36" s="637"/>
      <c r="AR36" s="637"/>
      <c r="AS36" s="637"/>
      <c r="AT36" s="637"/>
      <c r="AU36" s="637"/>
      <c r="AV36" s="637"/>
      <c r="AW36" s="637"/>
      <c r="AX36" s="637"/>
      <c r="AY36" s="637"/>
      <c r="AZ36" s="637"/>
      <c r="BA36" s="637"/>
      <c r="BB36" s="637"/>
      <c r="BC36" s="637"/>
      <c r="BD36" s="178"/>
      <c r="BE36" s="636" t="str">
        <f t="shared" si="1"/>
        <v/>
      </c>
      <c r="BF36" s="636"/>
      <c r="BG36" s="637"/>
      <c r="BH36" s="637"/>
      <c r="BI36" s="637"/>
      <c r="BJ36" s="637"/>
      <c r="BK36" s="637"/>
      <c r="BL36" s="637"/>
      <c r="BM36" s="637"/>
      <c r="BN36" s="637"/>
      <c r="BO36" s="637"/>
      <c r="BP36" s="637"/>
      <c r="BQ36" s="637"/>
      <c r="BR36" s="637"/>
      <c r="BS36" s="637"/>
      <c r="BT36" s="637"/>
      <c r="BU36" s="637"/>
      <c r="BV36" s="178"/>
      <c r="BW36" s="636">
        <f t="shared" si="2"/>
        <v>11</v>
      </c>
      <c r="BX36" s="636"/>
      <c r="BY36" s="637" t="str">
        <f>IF('各会計、関係団体の財政状況及び健全化判断比率'!B70="","",'各会計、関係団体の財政状況及び健全化判断比率'!B70)</f>
        <v>群馬県市町村会館管理組合</v>
      </c>
      <c r="BZ36" s="637"/>
      <c r="CA36" s="637"/>
      <c r="CB36" s="637"/>
      <c r="CC36" s="637"/>
      <c r="CD36" s="637"/>
      <c r="CE36" s="637"/>
      <c r="CF36" s="637"/>
      <c r="CG36" s="637"/>
      <c r="CH36" s="637"/>
      <c r="CI36" s="637"/>
      <c r="CJ36" s="637"/>
      <c r="CK36" s="637"/>
      <c r="CL36" s="637"/>
      <c r="CM36" s="637"/>
      <c r="CN36" s="178"/>
      <c r="CO36" s="636" t="str">
        <f t="shared" si="3"/>
        <v/>
      </c>
      <c r="CP36" s="636"/>
      <c r="CQ36" s="637" t="str">
        <f>IF('各会計、関係団体の財政状況及び健全化判断比率'!BS9="","",'各会計、関係団体の財政状況及び健全化判断比率'!BS9)</f>
        <v/>
      </c>
      <c r="CR36" s="637"/>
      <c r="CS36" s="637"/>
      <c r="CT36" s="637"/>
      <c r="CU36" s="637"/>
      <c r="CV36" s="637"/>
      <c r="CW36" s="637"/>
      <c r="CX36" s="637"/>
      <c r="CY36" s="637"/>
      <c r="CZ36" s="637"/>
      <c r="DA36" s="637"/>
      <c r="DB36" s="637"/>
      <c r="DC36" s="637"/>
      <c r="DD36" s="637"/>
      <c r="DE36" s="637"/>
      <c r="DG36" s="638" t="str">
        <f>IF('各会計、関係団体の財政状況及び健全化判断比率'!BR9="","",'各会計、関係団体の財政状況及び健全化判断比率'!BR9)</f>
        <v/>
      </c>
      <c r="DH36" s="638"/>
      <c r="DI36" s="205"/>
    </row>
    <row r="37" spans="1:113" ht="32.25" customHeight="1" x14ac:dyDescent="0.2">
      <c r="A37" s="178"/>
      <c r="B37" s="202"/>
      <c r="C37" s="636" t="str">
        <f>IF(E37="","",C36+1)</f>
        <v/>
      </c>
      <c r="D37" s="636"/>
      <c r="E37" s="637" t="str">
        <f>IF('各会計、関係団体の財政状況及び健全化判断比率'!B10="","",'各会計、関係団体の財政状況及び健全化判断比率'!B10)</f>
        <v/>
      </c>
      <c r="F37" s="637"/>
      <c r="G37" s="637"/>
      <c r="H37" s="637"/>
      <c r="I37" s="637"/>
      <c r="J37" s="637"/>
      <c r="K37" s="637"/>
      <c r="L37" s="637"/>
      <c r="M37" s="637"/>
      <c r="N37" s="637"/>
      <c r="O37" s="637"/>
      <c r="P37" s="637"/>
      <c r="Q37" s="637"/>
      <c r="R37" s="637"/>
      <c r="S37" s="637"/>
      <c r="T37" s="178"/>
      <c r="U37" s="636" t="str">
        <f t="shared" si="4"/>
        <v/>
      </c>
      <c r="V37" s="636"/>
      <c r="W37" s="637"/>
      <c r="X37" s="637"/>
      <c r="Y37" s="637"/>
      <c r="Z37" s="637"/>
      <c r="AA37" s="637"/>
      <c r="AB37" s="637"/>
      <c r="AC37" s="637"/>
      <c r="AD37" s="637"/>
      <c r="AE37" s="637"/>
      <c r="AF37" s="637"/>
      <c r="AG37" s="637"/>
      <c r="AH37" s="637"/>
      <c r="AI37" s="637"/>
      <c r="AJ37" s="637"/>
      <c r="AK37" s="637"/>
      <c r="AL37" s="178"/>
      <c r="AM37" s="636">
        <f t="shared" si="0"/>
        <v>8</v>
      </c>
      <c r="AN37" s="636"/>
      <c r="AO37" s="637" t="str">
        <f>IF('各会計、関係団体の財政状況及び健全化判断比率'!B34="","",'各会計、関係団体の財政状況及び健全化判断比率'!B34)</f>
        <v>介護サービス事業会計</v>
      </c>
      <c r="AP37" s="637"/>
      <c r="AQ37" s="637"/>
      <c r="AR37" s="637"/>
      <c r="AS37" s="637"/>
      <c r="AT37" s="637"/>
      <c r="AU37" s="637"/>
      <c r="AV37" s="637"/>
      <c r="AW37" s="637"/>
      <c r="AX37" s="637"/>
      <c r="AY37" s="637"/>
      <c r="AZ37" s="637"/>
      <c r="BA37" s="637"/>
      <c r="BB37" s="637"/>
      <c r="BC37" s="637"/>
      <c r="BD37" s="178"/>
      <c r="BE37" s="636" t="str">
        <f t="shared" si="1"/>
        <v/>
      </c>
      <c r="BF37" s="636"/>
      <c r="BG37" s="637"/>
      <c r="BH37" s="637"/>
      <c r="BI37" s="637"/>
      <c r="BJ37" s="637"/>
      <c r="BK37" s="637"/>
      <c r="BL37" s="637"/>
      <c r="BM37" s="637"/>
      <c r="BN37" s="637"/>
      <c r="BO37" s="637"/>
      <c r="BP37" s="637"/>
      <c r="BQ37" s="637"/>
      <c r="BR37" s="637"/>
      <c r="BS37" s="637"/>
      <c r="BT37" s="637"/>
      <c r="BU37" s="637"/>
      <c r="BV37" s="178"/>
      <c r="BW37" s="636">
        <f t="shared" si="2"/>
        <v>12</v>
      </c>
      <c r="BX37" s="636"/>
      <c r="BY37" s="637" t="str">
        <f>IF('各会計、関係団体の財政状況及び健全化判断比率'!B71="","",'各会計、関係団体の財政状況及び健全化判断比率'!B71)</f>
        <v>群馬県後期高齢者医療広域連合（一般会計）</v>
      </c>
      <c r="BZ37" s="637"/>
      <c r="CA37" s="637"/>
      <c r="CB37" s="637"/>
      <c r="CC37" s="637"/>
      <c r="CD37" s="637"/>
      <c r="CE37" s="637"/>
      <c r="CF37" s="637"/>
      <c r="CG37" s="637"/>
      <c r="CH37" s="637"/>
      <c r="CI37" s="637"/>
      <c r="CJ37" s="637"/>
      <c r="CK37" s="637"/>
      <c r="CL37" s="637"/>
      <c r="CM37" s="637"/>
      <c r="CN37" s="178"/>
      <c r="CO37" s="636" t="str">
        <f t="shared" si="3"/>
        <v/>
      </c>
      <c r="CP37" s="636"/>
      <c r="CQ37" s="637" t="str">
        <f>IF('各会計、関係団体の財政状況及び健全化判断比率'!BS10="","",'各会計、関係団体の財政状況及び健全化判断比率'!BS10)</f>
        <v/>
      </c>
      <c r="CR37" s="637"/>
      <c r="CS37" s="637"/>
      <c r="CT37" s="637"/>
      <c r="CU37" s="637"/>
      <c r="CV37" s="637"/>
      <c r="CW37" s="637"/>
      <c r="CX37" s="637"/>
      <c r="CY37" s="637"/>
      <c r="CZ37" s="637"/>
      <c r="DA37" s="637"/>
      <c r="DB37" s="637"/>
      <c r="DC37" s="637"/>
      <c r="DD37" s="637"/>
      <c r="DE37" s="637"/>
      <c r="DG37" s="638" t="str">
        <f>IF('各会計、関係団体の財政状況及び健全化判断比率'!BR10="","",'各会計、関係団体の財政状況及び健全化判断比率'!BR10)</f>
        <v/>
      </c>
      <c r="DH37" s="638"/>
      <c r="DI37" s="205"/>
    </row>
    <row r="38" spans="1:113" ht="32.25" customHeight="1" x14ac:dyDescent="0.2">
      <c r="A38" s="178"/>
      <c r="B38" s="202"/>
      <c r="C38" s="636" t="str">
        <f t="shared" ref="C38:C43" si="5">IF(E38="","",C37+1)</f>
        <v/>
      </c>
      <c r="D38" s="636"/>
      <c r="E38" s="637" t="str">
        <f>IF('各会計、関係団体の財政状況及び健全化判断比率'!B11="","",'各会計、関係団体の財政状況及び健全化判断比率'!B11)</f>
        <v/>
      </c>
      <c r="F38" s="637"/>
      <c r="G38" s="637"/>
      <c r="H38" s="637"/>
      <c r="I38" s="637"/>
      <c r="J38" s="637"/>
      <c r="K38" s="637"/>
      <c r="L38" s="637"/>
      <c r="M38" s="637"/>
      <c r="N38" s="637"/>
      <c r="O38" s="637"/>
      <c r="P38" s="637"/>
      <c r="Q38" s="637"/>
      <c r="R38" s="637"/>
      <c r="S38" s="637"/>
      <c r="T38" s="178"/>
      <c r="U38" s="636" t="str">
        <f t="shared" si="4"/>
        <v/>
      </c>
      <c r="V38" s="636"/>
      <c r="W38" s="637"/>
      <c r="X38" s="637"/>
      <c r="Y38" s="637"/>
      <c r="Z38" s="637"/>
      <c r="AA38" s="637"/>
      <c r="AB38" s="637"/>
      <c r="AC38" s="637"/>
      <c r="AD38" s="637"/>
      <c r="AE38" s="637"/>
      <c r="AF38" s="637"/>
      <c r="AG38" s="637"/>
      <c r="AH38" s="637"/>
      <c r="AI38" s="637"/>
      <c r="AJ38" s="637"/>
      <c r="AK38" s="637"/>
      <c r="AL38" s="178"/>
      <c r="AM38" s="636" t="str">
        <f t="shared" si="0"/>
        <v/>
      </c>
      <c r="AN38" s="636"/>
      <c r="AO38" s="637"/>
      <c r="AP38" s="637"/>
      <c r="AQ38" s="637"/>
      <c r="AR38" s="637"/>
      <c r="AS38" s="637"/>
      <c r="AT38" s="637"/>
      <c r="AU38" s="637"/>
      <c r="AV38" s="637"/>
      <c r="AW38" s="637"/>
      <c r="AX38" s="637"/>
      <c r="AY38" s="637"/>
      <c r="AZ38" s="637"/>
      <c r="BA38" s="637"/>
      <c r="BB38" s="637"/>
      <c r="BC38" s="637"/>
      <c r="BD38" s="178"/>
      <c r="BE38" s="636" t="str">
        <f t="shared" si="1"/>
        <v/>
      </c>
      <c r="BF38" s="636"/>
      <c r="BG38" s="637"/>
      <c r="BH38" s="637"/>
      <c r="BI38" s="637"/>
      <c r="BJ38" s="637"/>
      <c r="BK38" s="637"/>
      <c r="BL38" s="637"/>
      <c r="BM38" s="637"/>
      <c r="BN38" s="637"/>
      <c r="BO38" s="637"/>
      <c r="BP38" s="637"/>
      <c r="BQ38" s="637"/>
      <c r="BR38" s="637"/>
      <c r="BS38" s="637"/>
      <c r="BT38" s="637"/>
      <c r="BU38" s="637"/>
      <c r="BV38" s="178"/>
      <c r="BW38" s="636">
        <f t="shared" si="2"/>
        <v>13</v>
      </c>
      <c r="BX38" s="636"/>
      <c r="BY38" s="637" t="str">
        <f>IF('各会計、関係団体の財政状況及び健全化判断比率'!B72="","",'各会計、関係団体の財政状況及び健全化判断比率'!B72)</f>
        <v>群馬県後期高齢者医療広域連合（事業会計）</v>
      </c>
      <c r="BZ38" s="637"/>
      <c r="CA38" s="637"/>
      <c r="CB38" s="637"/>
      <c r="CC38" s="637"/>
      <c r="CD38" s="637"/>
      <c r="CE38" s="637"/>
      <c r="CF38" s="637"/>
      <c r="CG38" s="637"/>
      <c r="CH38" s="637"/>
      <c r="CI38" s="637"/>
      <c r="CJ38" s="637"/>
      <c r="CK38" s="637"/>
      <c r="CL38" s="637"/>
      <c r="CM38" s="637"/>
      <c r="CN38" s="178"/>
      <c r="CO38" s="636" t="str">
        <f t="shared" si="3"/>
        <v/>
      </c>
      <c r="CP38" s="636"/>
      <c r="CQ38" s="637" t="str">
        <f>IF('各会計、関係団体の財政状況及び健全化判断比率'!BS11="","",'各会計、関係団体の財政状況及び健全化判断比率'!BS11)</f>
        <v/>
      </c>
      <c r="CR38" s="637"/>
      <c r="CS38" s="637"/>
      <c r="CT38" s="637"/>
      <c r="CU38" s="637"/>
      <c r="CV38" s="637"/>
      <c r="CW38" s="637"/>
      <c r="CX38" s="637"/>
      <c r="CY38" s="637"/>
      <c r="CZ38" s="637"/>
      <c r="DA38" s="637"/>
      <c r="DB38" s="637"/>
      <c r="DC38" s="637"/>
      <c r="DD38" s="637"/>
      <c r="DE38" s="637"/>
      <c r="DG38" s="638" t="str">
        <f>IF('各会計、関係団体の財政状況及び健全化判断比率'!BR11="","",'各会計、関係団体の財政状況及び健全化判断比率'!BR11)</f>
        <v/>
      </c>
      <c r="DH38" s="638"/>
      <c r="DI38" s="205"/>
    </row>
    <row r="39" spans="1:113" ht="32.25" customHeight="1" x14ac:dyDescent="0.2">
      <c r="A39" s="178"/>
      <c r="B39" s="202"/>
      <c r="C39" s="636" t="str">
        <f t="shared" si="5"/>
        <v/>
      </c>
      <c r="D39" s="636"/>
      <c r="E39" s="637" t="str">
        <f>IF('各会計、関係団体の財政状況及び健全化判断比率'!B12="","",'各会計、関係団体の財政状況及び健全化判断比率'!B12)</f>
        <v/>
      </c>
      <c r="F39" s="637"/>
      <c r="G39" s="637"/>
      <c r="H39" s="637"/>
      <c r="I39" s="637"/>
      <c r="J39" s="637"/>
      <c r="K39" s="637"/>
      <c r="L39" s="637"/>
      <c r="M39" s="637"/>
      <c r="N39" s="637"/>
      <c r="O39" s="637"/>
      <c r="P39" s="637"/>
      <c r="Q39" s="637"/>
      <c r="R39" s="637"/>
      <c r="S39" s="637"/>
      <c r="T39" s="178"/>
      <c r="U39" s="636" t="str">
        <f t="shared" si="4"/>
        <v/>
      </c>
      <c r="V39" s="636"/>
      <c r="W39" s="637"/>
      <c r="X39" s="637"/>
      <c r="Y39" s="637"/>
      <c r="Z39" s="637"/>
      <c r="AA39" s="637"/>
      <c r="AB39" s="637"/>
      <c r="AC39" s="637"/>
      <c r="AD39" s="637"/>
      <c r="AE39" s="637"/>
      <c r="AF39" s="637"/>
      <c r="AG39" s="637"/>
      <c r="AH39" s="637"/>
      <c r="AI39" s="637"/>
      <c r="AJ39" s="637"/>
      <c r="AK39" s="637"/>
      <c r="AL39" s="178"/>
      <c r="AM39" s="636" t="str">
        <f t="shared" si="0"/>
        <v/>
      </c>
      <c r="AN39" s="636"/>
      <c r="AO39" s="637"/>
      <c r="AP39" s="637"/>
      <c r="AQ39" s="637"/>
      <c r="AR39" s="637"/>
      <c r="AS39" s="637"/>
      <c r="AT39" s="637"/>
      <c r="AU39" s="637"/>
      <c r="AV39" s="637"/>
      <c r="AW39" s="637"/>
      <c r="AX39" s="637"/>
      <c r="AY39" s="637"/>
      <c r="AZ39" s="637"/>
      <c r="BA39" s="637"/>
      <c r="BB39" s="637"/>
      <c r="BC39" s="637"/>
      <c r="BD39" s="178"/>
      <c r="BE39" s="636" t="str">
        <f t="shared" si="1"/>
        <v/>
      </c>
      <c r="BF39" s="636"/>
      <c r="BG39" s="637"/>
      <c r="BH39" s="637"/>
      <c r="BI39" s="637"/>
      <c r="BJ39" s="637"/>
      <c r="BK39" s="637"/>
      <c r="BL39" s="637"/>
      <c r="BM39" s="637"/>
      <c r="BN39" s="637"/>
      <c r="BO39" s="637"/>
      <c r="BP39" s="637"/>
      <c r="BQ39" s="637"/>
      <c r="BR39" s="637"/>
      <c r="BS39" s="637"/>
      <c r="BT39" s="637"/>
      <c r="BU39" s="637"/>
      <c r="BV39" s="178"/>
      <c r="BW39" s="636" t="str">
        <f t="shared" si="2"/>
        <v/>
      </c>
      <c r="BX39" s="636"/>
      <c r="BY39" s="637" t="str">
        <f>IF('各会計、関係団体の財政状況及び健全化判断比率'!B73="","",'各会計、関係団体の財政状況及び健全化判断比率'!B73)</f>
        <v/>
      </c>
      <c r="BZ39" s="637"/>
      <c r="CA39" s="637"/>
      <c r="CB39" s="637"/>
      <c r="CC39" s="637"/>
      <c r="CD39" s="637"/>
      <c r="CE39" s="637"/>
      <c r="CF39" s="637"/>
      <c r="CG39" s="637"/>
      <c r="CH39" s="637"/>
      <c r="CI39" s="637"/>
      <c r="CJ39" s="637"/>
      <c r="CK39" s="637"/>
      <c r="CL39" s="637"/>
      <c r="CM39" s="637"/>
      <c r="CN39" s="178"/>
      <c r="CO39" s="636" t="str">
        <f t="shared" si="3"/>
        <v/>
      </c>
      <c r="CP39" s="636"/>
      <c r="CQ39" s="637" t="str">
        <f>IF('各会計、関係団体の財政状況及び健全化判断比率'!BS12="","",'各会計、関係団体の財政状況及び健全化判断比率'!BS12)</f>
        <v/>
      </c>
      <c r="CR39" s="637"/>
      <c r="CS39" s="637"/>
      <c r="CT39" s="637"/>
      <c r="CU39" s="637"/>
      <c r="CV39" s="637"/>
      <c r="CW39" s="637"/>
      <c r="CX39" s="637"/>
      <c r="CY39" s="637"/>
      <c r="CZ39" s="637"/>
      <c r="DA39" s="637"/>
      <c r="DB39" s="637"/>
      <c r="DC39" s="637"/>
      <c r="DD39" s="637"/>
      <c r="DE39" s="637"/>
      <c r="DG39" s="638" t="str">
        <f>IF('各会計、関係団体の財政状況及び健全化判断比率'!BR12="","",'各会計、関係団体の財政状況及び健全化判断比率'!BR12)</f>
        <v/>
      </c>
      <c r="DH39" s="638"/>
      <c r="DI39" s="205"/>
    </row>
    <row r="40" spans="1:113" ht="32.25" customHeight="1" x14ac:dyDescent="0.2">
      <c r="A40" s="178"/>
      <c r="B40" s="202"/>
      <c r="C40" s="636" t="str">
        <f t="shared" si="5"/>
        <v/>
      </c>
      <c r="D40" s="636"/>
      <c r="E40" s="637" t="str">
        <f>IF('各会計、関係団体の財政状況及び健全化判断比率'!B13="","",'各会計、関係団体の財政状況及び健全化判断比率'!B13)</f>
        <v/>
      </c>
      <c r="F40" s="637"/>
      <c r="G40" s="637"/>
      <c r="H40" s="637"/>
      <c r="I40" s="637"/>
      <c r="J40" s="637"/>
      <c r="K40" s="637"/>
      <c r="L40" s="637"/>
      <c r="M40" s="637"/>
      <c r="N40" s="637"/>
      <c r="O40" s="637"/>
      <c r="P40" s="637"/>
      <c r="Q40" s="637"/>
      <c r="R40" s="637"/>
      <c r="S40" s="637"/>
      <c r="T40" s="178"/>
      <c r="U40" s="636" t="str">
        <f t="shared" si="4"/>
        <v/>
      </c>
      <c r="V40" s="636"/>
      <c r="W40" s="637"/>
      <c r="X40" s="637"/>
      <c r="Y40" s="637"/>
      <c r="Z40" s="637"/>
      <c r="AA40" s="637"/>
      <c r="AB40" s="637"/>
      <c r="AC40" s="637"/>
      <c r="AD40" s="637"/>
      <c r="AE40" s="637"/>
      <c r="AF40" s="637"/>
      <c r="AG40" s="637"/>
      <c r="AH40" s="637"/>
      <c r="AI40" s="637"/>
      <c r="AJ40" s="637"/>
      <c r="AK40" s="637"/>
      <c r="AL40" s="178"/>
      <c r="AM40" s="636" t="str">
        <f t="shared" si="0"/>
        <v/>
      </c>
      <c r="AN40" s="636"/>
      <c r="AO40" s="637"/>
      <c r="AP40" s="637"/>
      <c r="AQ40" s="637"/>
      <c r="AR40" s="637"/>
      <c r="AS40" s="637"/>
      <c r="AT40" s="637"/>
      <c r="AU40" s="637"/>
      <c r="AV40" s="637"/>
      <c r="AW40" s="637"/>
      <c r="AX40" s="637"/>
      <c r="AY40" s="637"/>
      <c r="AZ40" s="637"/>
      <c r="BA40" s="637"/>
      <c r="BB40" s="637"/>
      <c r="BC40" s="637"/>
      <c r="BD40" s="178"/>
      <c r="BE40" s="636" t="str">
        <f t="shared" si="1"/>
        <v/>
      </c>
      <c r="BF40" s="636"/>
      <c r="BG40" s="637"/>
      <c r="BH40" s="637"/>
      <c r="BI40" s="637"/>
      <c r="BJ40" s="637"/>
      <c r="BK40" s="637"/>
      <c r="BL40" s="637"/>
      <c r="BM40" s="637"/>
      <c r="BN40" s="637"/>
      <c r="BO40" s="637"/>
      <c r="BP40" s="637"/>
      <c r="BQ40" s="637"/>
      <c r="BR40" s="637"/>
      <c r="BS40" s="637"/>
      <c r="BT40" s="637"/>
      <c r="BU40" s="637"/>
      <c r="BV40" s="178"/>
      <c r="BW40" s="636" t="str">
        <f t="shared" si="2"/>
        <v/>
      </c>
      <c r="BX40" s="636"/>
      <c r="BY40" s="637" t="str">
        <f>IF('各会計、関係団体の財政状況及び健全化判断比率'!B74="","",'各会計、関係団体の財政状況及び健全化判断比率'!B74)</f>
        <v/>
      </c>
      <c r="BZ40" s="637"/>
      <c r="CA40" s="637"/>
      <c r="CB40" s="637"/>
      <c r="CC40" s="637"/>
      <c r="CD40" s="637"/>
      <c r="CE40" s="637"/>
      <c r="CF40" s="637"/>
      <c r="CG40" s="637"/>
      <c r="CH40" s="637"/>
      <c r="CI40" s="637"/>
      <c r="CJ40" s="637"/>
      <c r="CK40" s="637"/>
      <c r="CL40" s="637"/>
      <c r="CM40" s="637"/>
      <c r="CN40" s="178"/>
      <c r="CO40" s="636" t="str">
        <f t="shared" si="3"/>
        <v/>
      </c>
      <c r="CP40" s="636"/>
      <c r="CQ40" s="637" t="str">
        <f>IF('各会計、関係団体の財政状況及び健全化判断比率'!BS13="","",'各会計、関係団体の財政状況及び健全化判断比率'!BS13)</f>
        <v/>
      </c>
      <c r="CR40" s="637"/>
      <c r="CS40" s="637"/>
      <c r="CT40" s="637"/>
      <c r="CU40" s="637"/>
      <c r="CV40" s="637"/>
      <c r="CW40" s="637"/>
      <c r="CX40" s="637"/>
      <c r="CY40" s="637"/>
      <c r="CZ40" s="637"/>
      <c r="DA40" s="637"/>
      <c r="DB40" s="637"/>
      <c r="DC40" s="637"/>
      <c r="DD40" s="637"/>
      <c r="DE40" s="637"/>
      <c r="DG40" s="638" t="str">
        <f>IF('各会計、関係団体の財政状況及び健全化判断比率'!BR13="","",'各会計、関係団体の財政状況及び健全化判断比率'!BR13)</f>
        <v/>
      </c>
      <c r="DH40" s="638"/>
      <c r="DI40" s="205"/>
    </row>
    <row r="41" spans="1:113" ht="32.25" customHeight="1" x14ac:dyDescent="0.2">
      <c r="A41" s="178"/>
      <c r="B41" s="202"/>
      <c r="C41" s="636" t="str">
        <f t="shared" si="5"/>
        <v/>
      </c>
      <c r="D41" s="636"/>
      <c r="E41" s="637" t="str">
        <f>IF('各会計、関係団体の財政状況及び健全化判断比率'!B14="","",'各会計、関係団体の財政状況及び健全化判断比率'!B14)</f>
        <v/>
      </c>
      <c r="F41" s="637"/>
      <c r="G41" s="637"/>
      <c r="H41" s="637"/>
      <c r="I41" s="637"/>
      <c r="J41" s="637"/>
      <c r="K41" s="637"/>
      <c r="L41" s="637"/>
      <c r="M41" s="637"/>
      <c r="N41" s="637"/>
      <c r="O41" s="637"/>
      <c r="P41" s="637"/>
      <c r="Q41" s="637"/>
      <c r="R41" s="637"/>
      <c r="S41" s="637"/>
      <c r="T41" s="178"/>
      <c r="U41" s="636" t="str">
        <f t="shared" si="4"/>
        <v/>
      </c>
      <c r="V41" s="636"/>
      <c r="W41" s="637"/>
      <c r="X41" s="637"/>
      <c r="Y41" s="637"/>
      <c r="Z41" s="637"/>
      <c r="AA41" s="637"/>
      <c r="AB41" s="637"/>
      <c r="AC41" s="637"/>
      <c r="AD41" s="637"/>
      <c r="AE41" s="637"/>
      <c r="AF41" s="637"/>
      <c r="AG41" s="637"/>
      <c r="AH41" s="637"/>
      <c r="AI41" s="637"/>
      <c r="AJ41" s="637"/>
      <c r="AK41" s="637"/>
      <c r="AL41" s="178"/>
      <c r="AM41" s="636" t="str">
        <f t="shared" si="0"/>
        <v/>
      </c>
      <c r="AN41" s="636"/>
      <c r="AO41" s="637"/>
      <c r="AP41" s="637"/>
      <c r="AQ41" s="637"/>
      <c r="AR41" s="637"/>
      <c r="AS41" s="637"/>
      <c r="AT41" s="637"/>
      <c r="AU41" s="637"/>
      <c r="AV41" s="637"/>
      <c r="AW41" s="637"/>
      <c r="AX41" s="637"/>
      <c r="AY41" s="637"/>
      <c r="AZ41" s="637"/>
      <c r="BA41" s="637"/>
      <c r="BB41" s="637"/>
      <c r="BC41" s="637"/>
      <c r="BD41" s="178"/>
      <c r="BE41" s="636" t="str">
        <f t="shared" si="1"/>
        <v/>
      </c>
      <c r="BF41" s="636"/>
      <c r="BG41" s="637"/>
      <c r="BH41" s="637"/>
      <c r="BI41" s="637"/>
      <c r="BJ41" s="637"/>
      <c r="BK41" s="637"/>
      <c r="BL41" s="637"/>
      <c r="BM41" s="637"/>
      <c r="BN41" s="637"/>
      <c r="BO41" s="637"/>
      <c r="BP41" s="637"/>
      <c r="BQ41" s="637"/>
      <c r="BR41" s="637"/>
      <c r="BS41" s="637"/>
      <c r="BT41" s="637"/>
      <c r="BU41" s="637"/>
      <c r="BV41" s="178"/>
      <c r="BW41" s="636" t="str">
        <f t="shared" si="2"/>
        <v/>
      </c>
      <c r="BX41" s="636"/>
      <c r="BY41" s="637" t="str">
        <f>IF('各会計、関係団体の財政状況及び健全化判断比率'!B75="","",'各会計、関係団体の財政状況及び健全化判断比率'!B75)</f>
        <v/>
      </c>
      <c r="BZ41" s="637"/>
      <c r="CA41" s="637"/>
      <c r="CB41" s="637"/>
      <c r="CC41" s="637"/>
      <c r="CD41" s="637"/>
      <c r="CE41" s="637"/>
      <c r="CF41" s="637"/>
      <c r="CG41" s="637"/>
      <c r="CH41" s="637"/>
      <c r="CI41" s="637"/>
      <c r="CJ41" s="637"/>
      <c r="CK41" s="637"/>
      <c r="CL41" s="637"/>
      <c r="CM41" s="637"/>
      <c r="CN41" s="178"/>
      <c r="CO41" s="636" t="str">
        <f t="shared" si="3"/>
        <v/>
      </c>
      <c r="CP41" s="636"/>
      <c r="CQ41" s="637" t="str">
        <f>IF('各会計、関係団体の財政状況及び健全化判断比率'!BS14="","",'各会計、関係団体の財政状況及び健全化判断比率'!BS14)</f>
        <v/>
      </c>
      <c r="CR41" s="637"/>
      <c r="CS41" s="637"/>
      <c r="CT41" s="637"/>
      <c r="CU41" s="637"/>
      <c r="CV41" s="637"/>
      <c r="CW41" s="637"/>
      <c r="CX41" s="637"/>
      <c r="CY41" s="637"/>
      <c r="CZ41" s="637"/>
      <c r="DA41" s="637"/>
      <c r="DB41" s="637"/>
      <c r="DC41" s="637"/>
      <c r="DD41" s="637"/>
      <c r="DE41" s="637"/>
      <c r="DG41" s="638" t="str">
        <f>IF('各会計、関係団体の財政状況及び健全化判断比率'!BR14="","",'各会計、関係団体の財政状況及び健全化判断比率'!BR14)</f>
        <v/>
      </c>
      <c r="DH41" s="638"/>
      <c r="DI41" s="205"/>
    </row>
    <row r="42" spans="1:113" ht="32.25" customHeight="1" x14ac:dyDescent="0.2">
      <c r="B42" s="202"/>
      <c r="C42" s="636" t="str">
        <f t="shared" si="5"/>
        <v/>
      </c>
      <c r="D42" s="636"/>
      <c r="E42" s="637" t="str">
        <f>IF('各会計、関係団体の財政状況及び健全化判断比率'!B15="","",'各会計、関係団体の財政状況及び健全化判断比率'!B15)</f>
        <v/>
      </c>
      <c r="F42" s="637"/>
      <c r="G42" s="637"/>
      <c r="H42" s="637"/>
      <c r="I42" s="637"/>
      <c r="J42" s="637"/>
      <c r="K42" s="637"/>
      <c r="L42" s="637"/>
      <c r="M42" s="637"/>
      <c r="N42" s="637"/>
      <c r="O42" s="637"/>
      <c r="P42" s="637"/>
      <c r="Q42" s="637"/>
      <c r="R42" s="637"/>
      <c r="S42" s="637"/>
      <c r="T42" s="178"/>
      <c r="U42" s="636" t="str">
        <f t="shared" si="4"/>
        <v/>
      </c>
      <c r="V42" s="636"/>
      <c r="W42" s="637"/>
      <c r="X42" s="637"/>
      <c r="Y42" s="637"/>
      <c r="Z42" s="637"/>
      <c r="AA42" s="637"/>
      <c r="AB42" s="637"/>
      <c r="AC42" s="637"/>
      <c r="AD42" s="637"/>
      <c r="AE42" s="637"/>
      <c r="AF42" s="637"/>
      <c r="AG42" s="637"/>
      <c r="AH42" s="637"/>
      <c r="AI42" s="637"/>
      <c r="AJ42" s="637"/>
      <c r="AK42" s="637"/>
      <c r="AL42" s="178"/>
      <c r="AM42" s="636" t="str">
        <f t="shared" si="0"/>
        <v/>
      </c>
      <c r="AN42" s="636"/>
      <c r="AO42" s="637"/>
      <c r="AP42" s="637"/>
      <c r="AQ42" s="637"/>
      <c r="AR42" s="637"/>
      <c r="AS42" s="637"/>
      <c r="AT42" s="637"/>
      <c r="AU42" s="637"/>
      <c r="AV42" s="637"/>
      <c r="AW42" s="637"/>
      <c r="AX42" s="637"/>
      <c r="AY42" s="637"/>
      <c r="AZ42" s="637"/>
      <c r="BA42" s="637"/>
      <c r="BB42" s="637"/>
      <c r="BC42" s="637"/>
      <c r="BD42" s="178"/>
      <c r="BE42" s="636" t="str">
        <f t="shared" si="1"/>
        <v/>
      </c>
      <c r="BF42" s="636"/>
      <c r="BG42" s="637"/>
      <c r="BH42" s="637"/>
      <c r="BI42" s="637"/>
      <c r="BJ42" s="637"/>
      <c r="BK42" s="637"/>
      <c r="BL42" s="637"/>
      <c r="BM42" s="637"/>
      <c r="BN42" s="637"/>
      <c r="BO42" s="637"/>
      <c r="BP42" s="637"/>
      <c r="BQ42" s="637"/>
      <c r="BR42" s="637"/>
      <c r="BS42" s="637"/>
      <c r="BT42" s="637"/>
      <c r="BU42" s="637"/>
      <c r="BV42" s="178"/>
      <c r="BW42" s="636" t="str">
        <f t="shared" si="2"/>
        <v/>
      </c>
      <c r="BX42" s="636"/>
      <c r="BY42" s="637" t="str">
        <f>IF('各会計、関係団体の財政状況及び健全化判断比率'!B76="","",'各会計、関係団体の財政状況及び健全化判断比率'!B76)</f>
        <v/>
      </c>
      <c r="BZ42" s="637"/>
      <c r="CA42" s="637"/>
      <c r="CB42" s="637"/>
      <c r="CC42" s="637"/>
      <c r="CD42" s="637"/>
      <c r="CE42" s="637"/>
      <c r="CF42" s="637"/>
      <c r="CG42" s="637"/>
      <c r="CH42" s="637"/>
      <c r="CI42" s="637"/>
      <c r="CJ42" s="637"/>
      <c r="CK42" s="637"/>
      <c r="CL42" s="637"/>
      <c r="CM42" s="637"/>
      <c r="CN42" s="178"/>
      <c r="CO42" s="636" t="str">
        <f t="shared" si="3"/>
        <v/>
      </c>
      <c r="CP42" s="636"/>
      <c r="CQ42" s="637" t="str">
        <f>IF('各会計、関係団体の財政状況及び健全化判断比率'!BS15="","",'各会計、関係団体の財政状況及び健全化判断比率'!BS15)</f>
        <v/>
      </c>
      <c r="CR42" s="637"/>
      <c r="CS42" s="637"/>
      <c r="CT42" s="637"/>
      <c r="CU42" s="637"/>
      <c r="CV42" s="637"/>
      <c r="CW42" s="637"/>
      <c r="CX42" s="637"/>
      <c r="CY42" s="637"/>
      <c r="CZ42" s="637"/>
      <c r="DA42" s="637"/>
      <c r="DB42" s="637"/>
      <c r="DC42" s="637"/>
      <c r="DD42" s="637"/>
      <c r="DE42" s="637"/>
      <c r="DG42" s="638" t="str">
        <f>IF('各会計、関係団体の財政状況及び健全化判断比率'!BR15="","",'各会計、関係団体の財政状況及び健全化判断比率'!BR15)</f>
        <v/>
      </c>
      <c r="DH42" s="638"/>
      <c r="DI42" s="205"/>
    </row>
    <row r="43" spans="1:113" ht="32.25" customHeight="1" x14ac:dyDescent="0.2">
      <c r="B43" s="202"/>
      <c r="C43" s="636" t="str">
        <f t="shared" si="5"/>
        <v/>
      </c>
      <c r="D43" s="636"/>
      <c r="E43" s="637" t="str">
        <f>IF('各会計、関係団体の財政状況及び健全化判断比率'!B16="","",'各会計、関係団体の財政状況及び健全化判断比率'!B16)</f>
        <v/>
      </c>
      <c r="F43" s="637"/>
      <c r="G43" s="637"/>
      <c r="H43" s="637"/>
      <c r="I43" s="637"/>
      <c r="J43" s="637"/>
      <c r="K43" s="637"/>
      <c r="L43" s="637"/>
      <c r="M43" s="637"/>
      <c r="N43" s="637"/>
      <c r="O43" s="637"/>
      <c r="P43" s="637"/>
      <c r="Q43" s="637"/>
      <c r="R43" s="637"/>
      <c r="S43" s="637"/>
      <c r="T43" s="178"/>
      <c r="U43" s="636" t="str">
        <f t="shared" si="4"/>
        <v/>
      </c>
      <c r="V43" s="636"/>
      <c r="W43" s="637"/>
      <c r="X43" s="637"/>
      <c r="Y43" s="637"/>
      <c r="Z43" s="637"/>
      <c r="AA43" s="637"/>
      <c r="AB43" s="637"/>
      <c r="AC43" s="637"/>
      <c r="AD43" s="637"/>
      <c r="AE43" s="637"/>
      <c r="AF43" s="637"/>
      <c r="AG43" s="637"/>
      <c r="AH43" s="637"/>
      <c r="AI43" s="637"/>
      <c r="AJ43" s="637"/>
      <c r="AK43" s="637"/>
      <c r="AL43" s="178"/>
      <c r="AM43" s="636" t="str">
        <f t="shared" si="0"/>
        <v/>
      </c>
      <c r="AN43" s="636"/>
      <c r="AO43" s="637"/>
      <c r="AP43" s="637"/>
      <c r="AQ43" s="637"/>
      <c r="AR43" s="637"/>
      <c r="AS43" s="637"/>
      <c r="AT43" s="637"/>
      <c r="AU43" s="637"/>
      <c r="AV43" s="637"/>
      <c r="AW43" s="637"/>
      <c r="AX43" s="637"/>
      <c r="AY43" s="637"/>
      <c r="AZ43" s="637"/>
      <c r="BA43" s="637"/>
      <c r="BB43" s="637"/>
      <c r="BC43" s="637"/>
      <c r="BD43" s="178"/>
      <c r="BE43" s="636" t="str">
        <f t="shared" si="1"/>
        <v/>
      </c>
      <c r="BF43" s="636"/>
      <c r="BG43" s="637"/>
      <c r="BH43" s="637"/>
      <c r="BI43" s="637"/>
      <c r="BJ43" s="637"/>
      <c r="BK43" s="637"/>
      <c r="BL43" s="637"/>
      <c r="BM43" s="637"/>
      <c r="BN43" s="637"/>
      <c r="BO43" s="637"/>
      <c r="BP43" s="637"/>
      <c r="BQ43" s="637"/>
      <c r="BR43" s="637"/>
      <c r="BS43" s="637"/>
      <c r="BT43" s="637"/>
      <c r="BU43" s="637"/>
      <c r="BV43" s="178"/>
      <c r="BW43" s="636" t="str">
        <f t="shared" si="2"/>
        <v/>
      </c>
      <c r="BX43" s="636"/>
      <c r="BY43" s="637" t="str">
        <f>IF('各会計、関係団体の財政状況及び健全化判断比率'!B77="","",'各会計、関係団体の財政状況及び健全化判断比率'!B77)</f>
        <v/>
      </c>
      <c r="BZ43" s="637"/>
      <c r="CA43" s="637"/>
      <c r="CB43" s="637"/>
      <c r="CC43" s="637"/>
      <c r="CD43" s="637"/>
      <c r="CE43" s="637"/>
      <c r="CF43" s="637"/>
      <c r="CG43" s="637"/>
      <c r="CH43" s="637"/>
      <c r="CI43" s="637"/>
      <c r="CJ43" s="637"/>
      <c r="CK43" s="637"/>
      <c r="CL43" s="637"/>
      <c r="CM43" s="637"/>
      <c r="CN43" s="178"/>
      <c r="CO43" s="636" t="str">
        <f t="shared" si="3"/>
        <v/>
      </c>
      <c r="CP43" s="636"/>
      <c r="CQ43" s="637" t="str">
        <f>IF('各会計、関係団体の財政状況及び健全化判断比率'!BS16="","",'各会計、関係団体の財政状況及び健全化判断比率'!BS16)</f>
        <v/>
      </c>
      <c r="CR43" s="637"/>
      <c r="CS43" s="637"/>
      <c r="CT43" s="637"/>
      <c r="CU43" s="637"/>
      <c r="CV43" s="637"/>
      <c r="CW43" s="637"/>
      <c r="CX43" s="637"/>
      <c r="CY43" s="637"/>
      <c r="CZ43" s="637"/>
      <c r="DA43" s="637"/>
      <c r="DB43" s="637"/>
      <c r="DC43" s="637"/>
      <c r="DD43" s="637"/>
      <c r="DE43" s="637"/>
      <c r="DG43" s="638" t="str">
        <f>IF('各会計、関係団体の財政状況及び健全化判断比率'!BR16="","",'各会計、関係団体の財政状況及び健全化判断比率'!BR16)</f>
        <v/>
      </c>
      <c r="DH43" s="638"/>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204</v>
      </c>
      <c r="E46" s="639" t="s">
        <v>205</v>
      </c>
      <c r="F46" s="639"/>
      <c r="G46" s="639"/>
      <c r="H46" s="639"/>
      <c r="I46" s="639"/>
      <c r="J46" s="639"/>
      <c r="K46" s="639"/>
      <c r="L46" s="639"/>
      <c r="M46" s="639"/>
      <c r="N46" s="639"/>
      <c r="O46" s="639"/>
      <c r="P46" s="639"/>
      <c r="Q46" s="639"/>
      <c r="R46" s="639"/>
      <c r="S46" s="639"/>
      <c r="T46" s="639"/>
      <c r="U46" s="639"/>
      <c r="V46" s="639"/>
      <c r="W46" s="639"/>
      <c r="X46" s="639"/>
      <c r="Y46" s="639"/>
      <c r="Z46" s="639"/>
      <c r="AA46" s="639"/>
      <c r="AB46" s="639"/>
      <c r="AC46" s="639"/>
      <c r="AD46" s="639"/>
      <c r="AE46" s="639"/>
      <c r="AF46" s="639"/>
      <c r="AG46" s="639"/>
      <c r="AH46" s="639"/>
      <c r="AI46" s="639"/>
      <c r="AJ46" s="639"/>
      <c r="AK46" s="639"/>
      <c r="AL46" s="639"/>
      <c r="AM46" s="639"/>
      <c r="AN46" s="639"/>
      <c r="AO46" s="639"/>
      <c r="AP46" s="639"/>
      <c r="AQ46" s="639"/>
      <c r="AR46" s="639"/>
      <c r="AS46" s="639"/>
      <c r="AT46" s="639"/>
      <c r="AU46" s="639"/>
      <c r="AV46" s="639"/>
      <c r="AW46" s="639"/>
      <c r="AX46" s="639"/>
      <c r="AY46" s="639"/>
      <c r="AZ46" s="639"/>
      <c r="BA46" s="639"/>
      <c r="BB46" s="639"/>
      <c r="BC46" s="639"/>
      <c r="BD46" s="639"/>
      <c r="BE46" s="639"/>
      <c r="BF46" s="639"/>
      <c r="BG46" s="639"/>
      <c r="BH46" s="639"/>
      <c r="BI46" s="639"/>
      <c r="BJ46" s="639"/>
      <c r="BK46" s="639"/>
      <c r="BL46" s="639"/>
      <c r="BM46" s="639"/>
      <c r="BN46" s="639"/>
      <c r="BO46" s="639"/>
      <c r="BP46" s="639"/>
      <c r="BQ46" s="639"/>
      <c r="BR46" s="639"/>
      <c r="BS46" s="639"/>
      <c r="BT46" s="639"/>
      <c r="BU46" s="639"/>
      <c r="BV46" s="639"/>
      <c r="BW46" s="639"/>
      <c r="BX46" s="639"/>
      <c r="BY46" s="639"/>
      <c r="BZ46" s="639"/>
      <c r="CA46" s="639"/>
      <c r="CB46" s="639"/>
      <c r="CC46" s="639"/>
      <c r="CD46" s="639"/>
      <c r="CE46" s="639"/>
      <c r="CF46" s="639"/>
      <c r="CG46" s="639"/>
      <c r="CH46" s="639"/>
      <c r="CI46" s="639"/>
      <c r="CJ46" s="639"/>
      <c r="CK46" s="639"/>
      <c r="CL46" s="639"/>
      <c r="CM46" s="639"/>
      <c r="CN46" s="639"/>
      <c r="CO46" s="639"/>
      <c r="CP46" s="639"/>
      <c r="CQ46" s="639"/>
      <c r="CR46" s="639"/>
      <c r="CS46" s="639"/>
      <c r="CT46" s="639"/>
      <c r="CU46" s="639"/>
      <c r="CV46" s="639"/>
      <c r="CW46" s="639"/>
      <c r="CX46" s="639"/>
      <c r="CY46" s="639"/>
      <c r="CZ46" s="639"/>
      <c r="DA46" s="639"/>
      <c r="DB46" s="639"/>
      <c r="DC46" s="639"/>
      <c r="DD46" s="639"/>
      <c r="DE46" s="639"/>
      <c r="DF46" s="639"/>
      <c r="DG46" s="639"/>
      <c r="DH46" s="639"/>
      <c r="DI46" s="639"/>
    </row>
    <row r="47" spans="1:113" x14ac:dyDescent="0.2">
      <c r="E47" s="639" t="s">
        <v>206</v>
      </c>
      <c r="F47" s="639"/>
      <c r="G47" s="639"/>
      <c r="H47" s="639"/>
      <c r="I47" s="639"/>
      <c r="J47" s="639"/>
      <c r="K47" s="639"/>
      <c r="L47" s="639"/>
      <c r="M47" s="639"/>
      <c r="N47" s="639"/>
      <c r="O47" s="639"/>
      <c r="P47" s="639"/>
      <c r="Q47" s="639"/>
      <c r="R47" s="639"/>
      <c r="S47" s="639"/>
      <c r="T47" s="639"/>
      <c r="U47" s="639"/>
      <c r="V47" s="639"/>
      <c r="W47" s="639"/>
      <c r="X47" s="639"/>
      <c r="Y47" s="639"/>
      <c r="Z47" s="639"/>
      <c r="AA47" s="639"/>
      <c r="AB47" s="639"/>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39"/>
      <c r="AY47" s="639"/>
      <c r="AZ47" s="639"/>
      <c r="BA47" s="639"/>
      <c r="BB47" s="639"/>
      <c r="BC47" s="639"/>
      <c r="BD47" s="639"/>
      <c r="BE47" s="639"/>
      <c r="BF47" s="639"/>
      <c r="BG47" s="639"/>
      <c r="BH47" s="639"/>
      <c r="BI47" s="639"/>
      <c r="BJ47" s="639"/>
      <c r="BK47" s="639"/>
      <c r="BL47" s="639"/>
      <c r="BM47" s="639"/>
      <c r="BN47" s="639"/>
      <c r="BO47" s="639"/>
      <c r="BP47" s="639"/>
      <c r="BQ47" s="639"/>
      <c r="BR47" s="639"/>
      <c r="BS47" s="639"/>
      <c r="BT47" s="639"/>
      <c r="BU47" s="639"/>
      <c r="BV47" s="639"/>
      <c r="BW47" s="639"/>
      <c r="BX47" s="639"/>
      <c r="BY47" s="639"/>
      <c r="BZ47" s="639"/>
      <c r="CA47" s="639"/>
      <c r="CB47" s="639"/>
      <c r="CC47" s="639"/>
      <c r="CD47" s="639"/>
      <c r="CE47" s="639"/>
      <c r="CF47" s="639"/>
      <c r="CG47" s="639"/>
      <c r="CH47" s="639"/>
      <c r="CI47" s="639"/>
      <c r="CJ47" s="639"/>
      <c r="CK47" s="639"/>
      <c r="CL47" s="639"/>
      <c r="CM47" s="639"/>
      <c r="CN47" s="639"/>
      <c r="CO47" s="639"/>
      <c r="CP47" s="639"/>
      <c r="CQ47" s="639"/>
      <c r="CR47" s="639"/>
      <c r="CS47" s="639"/>
      <c r="CT47" s="639"/>
      <c r="CU47" s="639"/>
      <c r="CV47" s="639"/>
      <c r="CW47" s="639"/>
      <c r="CX47" s="639"/>
      <c r="CY47" s="639"/>
      <c r="CZ47" s="639"/>
      <c r="DA47" s="639"/>
      <c r="DB47" s="639"/>
      <c r="DC47" s="639"/>
      <c r="DD47" s="639"/>
      <c r="DE47" s="639"/>
      <c r="DF47" s="639"/>
      <c r="DG47" s="639"/>
      <c r="DH47" s="639"/>
      <c r="DI47" s="639"/>
    </row>
    <row r="48" spans="1:113" x14ac:dyDescent="0.2">
      <c r="E48" s="639" t="s">
        <v>207</v>
      </c>
      <c r="F48" s="639"/>
      <c r="G48" s="639"/>
      <c r="H48" s="639"/>
      <c r="I48" s="639"/>
      <c r="J48" s="639"/>
      <c r="K48" s="639"/>
      <c r="L48" s="639"/>
      <c r="M48" s="639"/>
      <c r="N48" s="639"/>
      <c r="O48" s="639"/>
      <c r="P48" s="639"/>
      <c r="Q48" s="639"/>
      <c r="R48" s="639"/>
      <c r="S48" s="639"/>
      <c r="T48" s="639"/>
      <c r="U48" s="639"/>
      <c r="V48" s="639"/>
      <c r="W48" s="639"/>
      <c r="X48" s="639"/>
      <c r="Y48" s="639"/>
      <c r="Z48" s="639"/>
      <c r="AA48" s="639"/>
      <c r="AB48" s="639"/>
      <c r="AC48" s="639"/>
      <c r="AD48" s="639"/>
      <c r="AE48" s="639"/>
      <c r="AF48" s="639"/>
      <c r="AG48" s="639"/>
      <c r="AH48" s="639"/>
      <c r="AI48" s="639"/>
      <c r="AJ48" s="639"/>
      <c r="AK48" s="639"/>
      <c r="AL48" s="639"/>
      <c r="AM48" s="639"/>
      <c r="AN48" s="639"/>
      <c r="AO48" s="639"/>
      <c r="AP48" s="639"/>
      <c r="AQ48" s="639"/>
      <c r="AR48" s="639"/>
      <c r="AS48" s="639"/>
      <c r="AT48" s="639"/>
      <c r="AU48" s="639"/>
      <c r="AV48" s="639"/>
      <c r="AW48" s="639"/>
      <c r="AX48" s="639"/>
      <c r="AY48" s="639"/>
      <c r="AZ48" s="639"/>
      <c r="BA48" s="639"/>
      <c r="BB48" s="639"/>
      <c r="BC48" s="639"/>
      <c r="BD48" s="639"/>
      <c r="BE48" s="639"/>
      <c r="BF48" s="639"/>
      <c r="BG48" s="639"/>
      <c r="BH48" s="639"/>
      <c r="BI48" s="639"/>
      <c r="BJ48" s="639"/>
      <c r="BK48" s="639"/>
      <c r="BL48" s="639"/>
      <c r="BM48" s="639"/>
      <c r="BN48" s="639"/>
      <c r="BO48" s="639"/>
      <c r="BP48" s="639"/>
      <c r="BQ48" s="639"/>
      <c r="BR48" s="639"/>
      <c r="BS48" s="639"/>
      <c r="BT48" s="639"/>
      <c r="BU48" s="639"/>
      <c r="BV48" s="639"/>
      <c r="BW48" s="639"/>
      <c r="BX48" s="639"/>
      <c r="BY48" s="639"/>
      <c r="BZ48" s="639"/>
      <c r="CA48" s="639"/>
      <c r="CB48" s="639"/>
      <c r="CC48" s="639"/>
      <c r="CD48" s="639"/>
      <c r="CE48" s="639"/>
      <c r="CF48" s="639"/>
      <c r="CG48" s="639"/>
      <c r="CH48" s="639"/>
      <c r="CI48" s="639"/>
      <c r="CJ48" s="639"/>
      <c r="CK48" s="639"/>
      <c r="CL48" s="639"/>
      <c r="CM48" s="639"/>
      <c r="CN48" s="639"/>
      <c r="CO48" s="639"/>
      <c r="CP48" s="639"/>
      <c r="CQ48" s="639"/>
      <c r="CR48" s="639"/>
      <c r="CS48" s="639"/>
      <c r="CT48" s="639"/>
      <c r="CU48" s="639"/>
      <c r="CV48" s="639"/>
      <c r="CW48" s="639"/>
      <c r="CX48" s="639"/>
      <c r="CY48" s="639"/>
      <c r="CZ48" s="639"/>
      <c r="DA48" s="639"/>
      <c r="DB48" s="639"/>
      <c r="DC48" s="639"/>
      <c r="DD48" s="639"/>
      <c r="DE48" s="639"/>
      <c r="DF48" s="639"/>
      <c r="DG48" s="639"/>
      <c r="DH48" s="639"/>
      <c r="DI48" s="639"/>
    </row>
    <row r="49" spans="5:113" x14ac:dyDescent="0.2">
      <c r="E49" s="640" t="s">
        <v>208</v>
      </c>
      <c r="F49" s="640"/>
      <c r="G49" s="640"/>
      <c r="H49" s="640"/>
      <c r="I49" s="640"/>
      <c r="J49" s="640"/>
      <c r="K49" s="640"/>
      <c r="L49" s="640"/>
      <c r="M49" s="640"/>
      <c r="N49" s="640"/>
      <c r="O49" s="640"/>
      <c r="P49" s="640"/>
      <c r="Q49" s="640"/>
      <c r="R49" s="640"/>
      <c r="S49" s="640"/>
      <c r="T49" s="640"/>
      <c r="U49" s="640"/>
      <c r="V49" s="640"/>
      <c r="W49" s="640"/>
      <c r="X49" s="640"/>
      <c r="Y49" s="640"/>
      <c r="Z49" s="640"/>
      <c r="AA49" s="640"/>
      <c r="AB49" s="640"/>
      <c r="AC49" s="640"/>
      <c r="AD49" s="640"/>
      <c r="AE49" s="640"/>
      <c r="AF49" s="640"/>
      <c r="AG49" s="640"/>
      <c r="AH49" s="640"/>
      <c r="AI49" s="640"/>
      <c r="AJ49" s="640"/>
      <c r="AK49" s="640"/>
      <c r="AL49" s="640"/>
      <c r="AM49" s="640"/>
      <c r="AN49" s="640"/>
      <c r="AO49" s="640"/>
      <c r="AP49" s="640"/>
      <c r="AQ49" s="640"/>
      <c r="AR49" s="640"/>
      <c r="AS49" s="640"/>
      <c r="AT49" s="640"/>
      <c r="AU49" s="640"/>
      <c r="AV49" s="640"/>
      <c r="AW49" s="640"/>
      <c r="AX49" s="640"/>
      <c r="AY49" s="640"/>
      <c r="AZ49" s="640"/>
      <c r="BA49" s="640"/>
      <c r="BB49" s="640"/>
      <c r="BC49" s="640"/>
      <c r="BD49" s="640"/>
      <c r="BE49" s="640"/>
      <c r="BF49" s="640"/>
      <c r="BG49" s="640"/>
      <c r="BH49" s="640"/>
      <c r="BI49" s="640"/>
      <c r="BJ49" s="640"/>
      <c r="BK49" s="640"/>
      <c r="BL49" s="640"/>
      <c r="BM49" s="640"/>
      <c r="BN49" s="640"/>
      <c r="BO49" s="640"/>
      <c r="BP49" s="640"/>
      <c r="BQ49" s="640"/>
      <c r="BR49" s="640"/>
      <c r="BS49" s="640"/>
      <c r="BT49" s="640"/>
      <c r="BU49" s="640"/>
      <c r="BV49" s="640"/>
      <c r="BW49" s="640"/>
      <c r="BX49" s="640"/>
      <c r="BY49" s="640"/>
      <c r="BZ49" s="640"/>
      <c r="CA49" s="640"/>
      <c r="CB49" s="640"/>
      <c r="CC49" s="640"/>
      <c r="CD49" s="640"/>
      <c r="CE49" s="640"/>
      <c r="CF49" s="640"/>
      <c r="CG49" s="640"/>
      <c r="CH49" s="640"/>
      <c r="CI49" s="640"/>
      <c r="CJ49" s="640"/>
      <c r="CK49" s="640"/>
      <c r="CL49" s="640"/>
      <c r="CM49" s="640"/>
      <c r="CN49" s="640"/>
      <c r="CO49" s="640"/>
      <c r="CP49" s="640"/>
      <c r="CQ49" s="640"/>
      <c r="CR49" s="640"/>
      <c r="CS49" s="640"/>
      <c r="CT49" s="640"/>
      <c r="CU49" s="640"/>
      <c r="CV49" s="640"/>
      <c r="CW49" s="640"/>
      <c r="CX49" s="640"/>
      <c r="CY49" s="640"/>
      <c r="CZ49" s="640"/>
      <c r="DA49" s="640"/>
      <c r="DB49" s="640"/>
      <c r="DC49" s="640"/>
      <c r="DD49" s="640"/>
      <c r="DE49" s="640"/>
      <c r="DF49" s="640"/>
      <c r="DG49" s="640"/>
      <c r="DH49" s="640"/>
      <c r="DI49" s="640"/>
    </row>
    <row r="50" spans="5:113" x14ac:dyDescent="0.2">
      <c r="E50" s="639" t="s">
        <v>209</v>
      </c>
      <c r="F50" s="639"/>
      <c r="G50" s="639"/>
      <c r="H50" s="639"/>
      <c r="I50" s="639"/>
      <c r="J50" s="639"/>
      <c r="K50" s="639"/>
      <c r="L50" s="639"/>
      <c r="M50" s="639"/>
      <c r="N50" s="639"/>
      <c r="O50" s="639"/>
      <c r="P50" s="639"/>
      <c r="Q50" s="639"/>
      <c r="R50" s="639"/>
      <c r="S50" s="639"/>
      <c r="T50" s="639"/>
      <c r="U50" s="639"/>
      <c r="V50" s="639"/>
      <c r="W50" s="639"/>
      <c r="X50" s="639"/>
      <c r="Y50" s="639"/>
      <c r="Z50" s="639"/>
      <c r="AA50" s="639"/>
      <c r="AB50" s="639"/>
      <c r="AC50" s="639"/>
      <c r="AD50" s="639"/>
      <c r="AE50" s="639"/>
      <c r="AF50" s="639"/>
      <c r="AG50" s="639"/>
      <c r="AH50" s="639"/>
      <c r="AI50" s="639"/>
      <c r="AJ50" s="639"/>
      <c r="AK50" s="639"/>
      <c r="AL50" s="639"/>
      <c r="AM50" s="639"/>
      <c r="AN50" s="639"/>
      <c r="AO50" s="639"/>
      <c r="AP50" s="639"/>
      <c r="AQ50" s="639"/>
      <c r="AR50" s="639"/>
      <c r="AS50" s="639"/>
      <c r="AT50" s="639"/>
      <c r="AU50" s="639"/>
      <c r="AV50" s="639"/>
      <c r="AW50" s="639"/>
      <c r="AX50" s="639"/>
      <c r="AY50" s="639"/>
      <c r="AZ50" s="639"/>
      <c r="BA50" s="639"/>
      <c r="BB50" s="639"/>
      <c r="BC50" s="639"/>
      <c r="BD50" s="639"/>
      <c r="BE50" s="639"/>
      <c r="BF50" s="639"/>
      <c r="BG50" s="639"/>
      <c r="BH50" s="639"/>
      <c r="BI50" s="639"/>
      <c r="BJ50" s="639"/>
      <c r="BK50" s="639"/>
      <c r="BL50" s="639"/>
      <c r="BM50" s="639"/>
      <c r="BN50" s="639"/>
      <c r="BO50" s="639"/>
      <c r="BP50" s="639"/>
      <c r="BQ50" s="639"/>
      <c r="BR50" s="639"/>
      <c r="BS50" s="639"/>
      <c r="BT50" s="639"/>
      <c r="BU50" s="639"/>
      <c r="BV50" s="639"/>
      <c r="BW50" s="639"/>
      <c r="BX50" s="639"/>
      <c r="BY50" s="639"/>
      <c r="BZ50" s="639"/>
      <c r="CA50" s="639"/>
      <c r="CB50" s="639"/>
      <c r="CC50" s="639"/>
      <c r="CD50" s="639"/>
      <c r="CE50" s="639"/>
      <c r="CF50" s="639"/>
      <c r="CG50" s="639"/>
      <c r="CH50" s="639"/>
      <c r="CI50" s="639"/>
      <c r="CJ50" s="639"/>
      <c r="CK50" s="639"/>
      <c r="CL50" s="639"/>
      <c r="CM50" s="639"/>
      <c r="CN50" s="639"/>
      <c r="CO50" s="639"/>
      <c r="CP50" s="639"/>
      <c r="CQ50" s="639"/>
      <c r="CR50" s="639"/>
      <c r="CS50" s="639"/>
      <c r="CT50" s="639"/>
      <c r="CU50" s="639"/>
      <c r="CV50" s="639"/>
      <c r="CW50" s="639"/>
      <c r="CX50" s="639"/>
      <c r="CY50" s="639"/>
      <c r="CZ50" s="639"/>
      <c r="DA50" s="639"/>
      <c r="DB50" s="639"/>
      <c r="DC50" s="639"/>
      <c r="DD50" s="639"/>
      <c r="DE50" s="639"/>
      <c r="DF50" s="639"/>
      <c r="DG50" s="639"/>
      <c r="DH50" s="639"/>
      <c r="DI50" s="639"/>
    </row>
    <row r="51" spans="5:113" x14ac:dyDescent="0.2">
      <c r="E51" s="639" t="s">
        <v>210</v>
      </c>
      <c r="F51" s="639"/>
      <c r="G51" s="639"/>
      <c r="H51" s="639"/>
      <c r="I51" s="639"/>
      <c r="J51" s="639"/>
      <c r="K51" s="639"/>
      <c r="L51" s="639"/>
      <c r="M51" s="639"/>
      <c r="N51" s="639"/>
      <c r="O51" s="639"/>
      <c r="P51" s="639"/>
      <c r="Q51" s="639"/>
      <c r="R51" s="639"/>
      <c r="S51" s="639"/>
      <c r="T51" s="639"/>
      <c r="U51" s="639"/>
      <c r="V51" s="639"/>
      <c r="W51" s="639"/>
      <c r="X51" s="639"/>
      <c r="Y51" s="639"/>
      <c r="Z51" s="639"/>
      <c r="AA51" s="639"/>
      <c r="AB51" s="639"/>
      <c r="AC51" s="639"/>
      <c r="AD51" s="639"/>
      <c r="AE51" s="639"/>
      <c r="AF51" s="639"/>
      <c r="AG51" s="639"/>
      <c r="AH51" s="639"/>
      <c r="AI51" s="639"/>
      <c r="AJ51" s="639"/>
      <c r="AK51" s="639"/>
      <c r="AL51" s="639"/>
      <c r="AM51" s="639"/>
      <c r="AN51" s="639"/>
      <c r="AO51" s="639"/>
      <c r="AP51" s="639"/>
      <c r="AQ51" s="639"/>
      <c r="AR51" s="639"/>
      <c r="AS51" s="639"/>
      <c r="AT51" s="639"/>
      <c r="AU51" s="639"/>
      <c r="AV51" s="639"/>
      <c r="AW51" s="639"/>
      <c r="AX51" s="639"/>
      <c r="AY51" s="639"/>
      <c r="AZ51" s="639"/>
      <c r="BA51" s="639"/>
      <c r="BB51" s="639"/>
      <c r="BC51" s="639"/>
      <c r="BD51" s="639"/>
      <c r="BE51" s="639"/>
      <c r="BF51" s="639"/>
      <c r="BG51" s="639"/>
      <c r="BH51" s="639"/>
      <c r="BI51" s="639"/>
      <c r="BJ51" s="639"/>
      <c r="BK51" s="639"/>
      <c r="BL51" s="639"/>
      <c r="BM51" s="639"/>
      <c r="BN51" s="639"/>
      <c r="BO51" s="639"/>
      <c r="BP51" s="639"/>
      <c r="BQ51" s="639"/>
      <c r="BR51" s="639"/>
      <c r="BS51" s="639"/>
      <c r="BT51" s="639"/>
      <c r="BU51" s="639"/>
      <c r="BV51" s="639"/>
      <c r="BW51" s="639"/>
      <c r="BX51" s="639"/>
      <c r="BY51" s="639"/>
      <c r="BZ51" s="639"/>
      <c r="CA51" s="639"/>
      <c r="CB51" s="639"/>
      <c r="CC51" s="639"/>
      <c r="CD51" s="639"/>
      <c r="CE51" s="639"/>
      <c r="CF51" s="639"/>
      <c r="CG51" s="639"/>
      <c r="CH51" s="639"/>
      <c r="CI51" s="639"/>
      <c r="CJ51" s="639"/>
      <c r="CK51" s="639"/>
      <c r="CL51" s="639"/>
      <c r="CM51" s="639"/>
      <c r="CN51" s="639"/>
      <c r="CO51" s="639"/>
      <c r="CP51" s="639"/>
      <c r="CQ51" s="639"/>
      <c r="CR51" s="639"/>
      <c r="CS51" s="639"/>
      <c r="CT51" s="639"/>
      <c r="CU51" s="639"/>
      <c r="CV51" s="639"/>
      <c r="CW51" s="639"/>
      <c r="CX51" s="639"/>
      <c r="CY51" s="639"/>
      <c r="CZ51" s="639"/>
      <c r="DA51" s="639"/>
      <c r="DB51" s="639"/>
      <c r="DC51" s="639"/>
      <c r="DD51" s="639"/>
      <c r="DE51" s="639"/>
      <c r="DF51" s="639"/>
      <c r="DG51" s="639"/>
      <c r="DH51" s="639"/>
      <c r="DI51" s="639"/>
    </row>
    <row r="52" spans="5:113" x14ac:dyDescent="0.2">
      <c r="E52" s="639" t="s">
        <v>211</v>
      </c>
      <c r="F52" s="639"/>
      <c r="G52" s="639"/>
      <c r="H52" s="639"/>
      <c r="I52" s="639"/>
      <c r="J52" s="639"/>
      <c r="K52" s="639"/>
      <c r="L52" s="639"/>
      <c r="M52" s="639"/>
      <c r="N52" s="639"/>
      <c r="O52" s="639"/>
      <c r="P52" s="639"/>
      <c r="Q52" s="639"/>
      <c r="R52" s="639"/>
      <c r="S52" s="639"/>
      <c r="T52" s="639"/>
      <c r="U52" s="639"/>
      <c r="V52" s="639"/>
      <c r="W52" s="639"/>
      <c r="X52" s="639"/>
      <c r="Y52" s="639"/>
      <c r="Z52" s="639"/>
      <c r="AA52" s="639"/>
      <c r="AB52" s="639"/>
      <c r="AC52" s="639"/>
      <c r="AD52" s="639"/>
      <c r="AE52" s="639"/>
      <c r="AF52" s="639"/>
      <c r="AG52" s="639"/>
      <c r="AH52" s="639"/>
      <c r="AI52" s="639"/>
      <c r="AJ52" s="639"/>
      <c r="AK52" s="639"/>
      <c r="AL52" s="639"/>
      <c r="AM52" s="639"/>
      <c r="AN52" s="639"/>
      <c r="AO52" s="639"/>
      <c r="AP52" s="639"/>
      <c r="AQ52" s="639"/>
      <c r="AR52" s="639"/>
      <c r="AS52" s="639"/>
      <c r="AT52" s="639"/>
      <c r="AU52" s="639"/>
      <c r="AV52" s="639"/>
      <c r="AW52" s="639"/>
      <c r="AX52" s="639"/>
      <c r="AY52" s="639"/>
      <c r="AZ52" s="639"/>
      <c r="BA52" s="639"/>
      <c r="BB52" s="639"/>
      <c r="BC52" s="639"/>
      <c r="BD52" s="639"/>
      <c r="BE52" s="639"/>
      <c r="BF52" s="639"/>
      <c r="BG52" s="639"/>
      <c r="BH52" s="639"/>
      <c r="BI52" s="639"/>
      <c r="BJ52" s="639"/>
      <c r="BK52" s="639"/>
      <c r="BL52" s="639"/>
      <c r="BM52" s="639"/>
      <c r="BN52" s="639"/>
      <c r="BO52" s="639"/>
      <c r="BP52" s="639"/>
      <c r="BQ52" s="639"/>
      <c r="BR52" s="639"/>
      <c r="BS52" s="639"/>
      <c r="BT52" s="639"/>
      <c r="BU52" s="639"/>
      <c r="BV52" s="639"/>
      <c r="BW52" s="639"/>
      <c r="BX52" s="639"/>
      <c r="BY52" s="639"/>
      <c r="BZ52" s="639"/>
      <c r="CA52" s="639"/>
      <c r="CB52" s="639"/>
      <c r="CC52" s="639"/>
      <c r="CD52" s="639"/>
      <c r="CE52" s="639"/>
      <c r="CF52" s="639"/>
      <c r="CG52" s="639"/>
      <c r="CH52" s="639"/>
      <c r="CI52" s="639"/>
      <c r="CJ52" s="639"/>
      <c r="CK52" s="639"/>
      <c r="CL52" s="639"/>
      <c r="CM52" s="639"/>
      <c r="CN52" s="639"/>
      <c r="CO52" s="639"/>
      <c r="CP52" s="639"/>
      <c r="CQ52" s="639"/>
      <c r="CR52" s="639"/>
      <c r="CS52" s="639"/>
      <c r="CT52" s="639"/>
      <c r="CU52" s="639"/>
      <c r="CV52" s="639"/>
      <c r="CW52" s="639"/>
      <c r="CX52" s="639"/>
      <c r="CY52" s="639"/>
      <c r="CZ52" s="639"/>
      <c r="DA52" s="639"/>
      <c r="DB52" s="639"/>
      <c r="DC52" s="639"/>
      <c r="DD52" s="639"/>
      <c r="DE52" s="639"/>
      <c r="DF52" s="639"/>
      <c r="DG52" s="639"/>
      <c r="DH52" s="639"/>
      <c r="DI52" s="639"/>
    </row>
    <row r="53" spans="5:113" x14ac:dyDescent="0.2">
      <c r="E53" s="177" t="s">
        <v>602</v>
      </c>
    </row>
    <row r="54" spans="5:113" x14ac:dyDescent="0.2"/>
    <row r="55" spans="5:113" x14ac:dyDescent="0.2"/>
    <row r="56" spans="5:113" x14ac:dyDescent="0.2"/>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heetViews>
  <sheetFormatPr defaultColWidth="0" defaultRowHeight="11.25" customHeight="1" zeroHeight="1" x14ac:dyDescent="0.2"/>
  <cols>
    <col min="1" max="1" width="1.6328125" style="212" customWidth="1"/>
    <col min="2" max="2" width="2.36328125" style="212" customWidth="1"/>
    <col min="3" max="16" width="2.6328125" style="212" customWidth="1"/>
    <col min="17" max="17" width="2.36328125" style="212" customWidth="1"/>
    <col min="18" max="95" width="1.6328125" style="212" customWidth="1"/>
    <col min="96" max="133" width="1.6328125" style="222" customWidth="1"/>
    <col min="134" max="143" width="1.6328125" style="212" customWidth="1"/>
    <col min="144" max="16384" width="0" style="212"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81" t="s">
        <v>212</v>
      </c>
      <c r="DI1" s="782"/>
      <c r="DJ1" s="782"/>
      <c r="DK1" s="782"/>
      <c r="DL1" s="782"/>
      <c r="DM1" s="782"/>
      <c r="DN1" s="783"/>
      <c r="DO1" s="212"/>
      <c r="DP1" s="781" t="s">
        <v>213</v>
      </c>
      <c r="DQ1" s="782"/>
      <c r="DR1" s="782"/>
      <c r="DS1" s="782"/>
      <c r="DT1" s="782"/>
      <c r="DU1" s="782"/>
      <c r="DV1" s="782"/>
      <c r="DW1" s="782"/>
      <c r="DX1" s="782"/>
      <c r="DY1" s="782"/>
      <c r="DZ1" s="782"/>
      <c r="EA1" s="782"/>
      <c r="EB1" s="782"/>
      <c r="EC1" s="783"/>
      <c r="ED1" s="210"/>
      <c r="EE1" s="210"/>
      <c r="EF1" s="210"/>
      <c r="EG1" s="210"/>
      <c r="EH1" s="210"/>
      <c r="EI1" s="210"/>
      <c r="EJ1" s="210"/>
      <c r="EK1" s="210"/>
      <c r="EL1" s="210"/>
      <c r="EM1" s="210"/>
    </row>
    <row r="2" spans="2:143" ht="22.5" customHeight="1" x14ac:dyDescent="0.2">
      <c r="B2" s="213" t="s">
        <v>214</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
      <c r="B3" s="723" t="s">
        <v>215</v>
      </c>
      <c r="C3" s="724"/>
      <c r="D3" s="724"/>
      <c r="E3" s="724"/>
      <c r="F3" s="724"/>
      <c r="G3" s="724"/>
      <c r="H3" s="724"/>
      <c r="I3" s="724"/>
      <c r="J3" s="724"/>
      <c r="K3" s="724"/>
      <c r="L3" s="724"/>
      <c r="M3" s="724"/>
      <c r="N3" s="724"/>
      <c r="O3" s="724"/>
      <c r="P3" s="724"/>
      <c r="Q3" s="724"/>
      <c r="R3" s="724"/>
      <c r="S3" s="724"/>
      <c r="T3" s="724"/>
      <c r="U3" s="724"/>
      <c r="V3" s="724"/>
      <c r="W3" s="724"/>
      <c r="X3" s="724"/>
      <c r="Y3" s="724"/>
      <c r="Z3" s="724"/>
      <c r="AA3" s="724"/>
      <c r="AB3" s="724"/>
      <c r="AC3" s="724"/>
      <c r="AD3" s="724"/>
      <c r="AE3" s="724"/>
      <c r="AF3" s="724"/>
      <c r="AG3" s="724"/>
      <c r="AH3" s="724"/>
      <c r="AI3" s="724"/>
      <c r="AJ3" s="724"/>
      <c r="AK3" s="724"/>
      <c r="AL3" s="724"/>
      <c r="AM3" s="724"/>
      <c r="AN3" s="724"/>
      <c r="AO3" s="724"/>
      <c r="AP3" s="723" t="s">
        <v>216</v>
      </c>
      <c r="AQ3" s="724"/>
      <c r="AR3" s="724"/>
      <c r="AS3" s="724"/>
      <c r="AT3" s="724"/>
      <c r="AU3" s="724"/>
      <c r="AV3" s="724"/>
      <c r="AW3" s="724"/>
      <c r="AX3" s="724"/>
      <c r="AY3" s="724"/>
      <c r="AZ3" s="724"/>
      <c r="BA3" s="724"/>
      <c r="BB3" s="724"/>
      <c r="BC3" s="724"/>
      <c r="BD3" s="724"/>
      <c r="BE3" s="724"/>
      <c r="BF3" s="724"/>
      <c r="BG3" s="724"/>
      <c r="BH3" s="724"/>
      <c r="BI3" s="724"/>
      <c r="BJ3" s="724"/>
      <c r="BK3" s="724"/>
      <c r="BL3" s="724"/>
      <c r="BM3" s="724"/>
      <c r="BN3" s="724"/>
      <c r="BO3" s="724"/>
      <c r="BP3" s="724"/>
      <c r="BQ3" s="724"/>
      <c r="BR3" s="724"/>
      <c r="BS3" s="724"/>
      <c r="BT3" s="724"/>
      <c r="BU3" s="724"/>
      <c r="BV3" s="724"/>
      <c r="BW3" s="724"/>
      <c r="BX3" s="724"/>
      <c r="BY3" s="724"/>
      <c r="BZ3" s="724"/>
      <c r="CA3" s="724"/>
      <c r="CB3" s="725"/>
      <c r="CD3" s="766" t="s">
        <v>217</v>
      </c>
      <c r="CE3" s="767"/>
      <c r="CF3" s="767"/>
      <c r="CG3" s="767"/>
      <c r="CH3" s="767"/>
      <c r="CI3" s="767"/>
      <c r="CJ3" s="767"/>
      <c r="CK3" s="767"/>
      <c r="CL3" s="767"/>
      <c r="CM3" s="767"/>
      <c r="CN3" s="767"/>
      <c r="CO3" s="767"/>
      <c r="CP3" s="767"/>
      <c r="CQ3" s="767"/>
      <c r="CR3" s="767"/>
      <c r="CS3" s="767"/>
      <c r="CT3" s="767"/>
      <c r="CU3" s="767"/>
      <c r="CV3" s="767"/>
      <c r="CW3" s="767"/>
      <c r="CX3" s="767"/>
      <c r="CY3" s="767"/>
      <c r="CZ3" s="767"/>
      <c r="DA3" s="767"/>
      <c r="DB3" s="767"/>
      <c r="DC3" s="767"/>
      <c r="DD3" s="767"/>
      <c r="DE3" s="767"/>
      <c r="DF3" s="767"/>
      <c r="DG3" s="767"/>
      <c r="DH3" s="767"/>
      <c r="DI3" s="767"/>
      <c r="DJ3" s="767"/>
      <c r="DK3" s="767"/>
      <c r="DL3" s="767"/>
      <c r="DM3" s="767"/>
      <c r="DN3" s="767"/>
      <c r="DO3" s="767"/>
      <c r="DP3" s="767"/>
      <c r="DQ3" s="767"/>
      <c r="DR3" s="767"/>
      <c r="DS3" s="767"/>
      <c r="DT3" s="767"/>
      <c r="DU3" s="767"/>
      <c r="DV3" s="767"/>
      <c r="DW3" s="767"/>
      <c r="DX3" s="767"/>
      <c r="DY3" s="767"/>
      <c r="DZ3" s="767"/>
      <c r="EA3" s="767"/>
      <c r="EB3" s="767"/>
      <c r="EC3" s="768"/>
    </row>
    <row r="4" spans="2:143" ht="11.25" customHeight="1" x14ac:dyDescent="0.2">
      <c r="B4" s="723" t="s">
        <v>1</v>
      </c>
      <c r="C4" s="724"/>
      <c r="D4" s="724"/>
      <c r="E4" s="724"/>
      <c r="F4" s="724"/>
      <c r="G4" s="724"/>
      <c r="H4" s="724"/>
      <c r="I4" s="724"/>
      <c r="J4" s="724"/>
      <c r="K4" s="724"/>
      <c r="L4" s="724"/>
      <c r="M4" s="724"/>
      <c r="N4" s="724"/>
      <c r="O4" s="724"/>
      <c r="P4" s="724"/>
      <c r="Q4" s="725"/>
      <c r="R4" s="723" t="s">
        <v>218</v>
      </c>
      <c r="S4" s="724"/>
      <c r="T4" s="724"/>
      <c r="U4" s="724"/>
      <c r="V4" s="724"/>
      <c r="W4" s="724"/>
      <c r="X4" s="724"/>
      <c r="Y4" s="725"/>
      <c r="Z4" s="723" t="s">
        <v>219</v>
      </c>
      <c r="AA4" s="724"/>
      <c r="AB4" s="724"/>
      <c r="AC4" s="725"/>
      <c r="AD4" s="723" t="s">
        <v>220</v>
      </c>
      <c r="AE4" s="724"/>
      <c r="AF4" s="724"/>
      <c r="AG4" s="724"/>
      <c r="AH4" s="724"/>
      <c r="AI4" s="724"/>
      <c r="AJ4" s="724"/>
      <c r="AK4" s="725"/>
      <c r="AL4" s="723" t="s">
        <v>219</v>
      </c>
      <c r="AM4" s="724"/>
      <c r="AN4" s="724"/>
      <c r="AO4" s="725"/>
      <c r="AP4" s="784" t="s">
        <v>221</v>
      </c>
      <c r="AQ4" s="784"/>
      <c r="AR4" s="784"/>
      <c r="AS4" s="784"/>
      <c r="AT4" s="784"/>
      <c r="AU4" s="784"/>
      <c r="AV4" s="784"/>
      <c r="AW4" s="784"/>
      <c r="AX4" s="784"/>
      <c r="AY4" s="784"/>
      <c r="AZ4" s="784"/>
      <c r="BA4" s="784"/>
      <c r="BB4" s="784"/>
      <c r="BC4" s="784"/>
      <c r="BD4" s="784"/>
      <c r="BE4" s="784"/>
      <c r="BF4" s="784"/>
      <c r="BG4" s="784" t="s">
        <v>222</v>
      </c>
      <c r="BH4" s="784"/>
      <c r="BI4" s="784"/>
      <c r="BJ4" s="784"/>
      <c r="BK4" s="784"/>
      <c r="BL4" s="784"/>
      <c r="BM4" s="784"/>
      <c r="BN4" s="784"/>
      <c r="BO4" s="784" t="s">
        <v>219</v>
      </c>
      <c r="BP4" s="784"/>
      <c r="BQ4" s="784"/>
      <c r="BR4" s="784"/>
      <c r="BS4" s="784" t="s">
        <v>223</v>
      </c>
      <c r="BT4" s="784"/>
      <c r="BU4" s="784"/>
      <c r="BV4" s="784"/>
      <c r="BW4" s="784"/>
      <c r="BX4" s="784"/>
      <c r="BY4" s="784"/>
      <c r="BZ4" s="784"/>
      <c r="CA4" s="784"/>
      <c r="CB4" s="784"/>
      <c r="CD4" s="766" t="s">
        <v>224</v>
      </c>
      <c r="CE4" s="767"/>
      <c r="CF4" s="767"/>
      <c r="CG4" s="767"/>
      <c r="CH4" s="767"/>
      <c r="CI4" s="767"/>
      <c r="CJ4" s="767"/>
      <c r="CK4" s="767"/>
      <c r="CL4" s="767"/>
      <c r="CM4" s="767"/>
      <c r="CN4" s="767"/>
      <c r="CO4" s="767"/>
      <c r="CP4" s="767"/>
      <c r="CQ4" s="767"/>
      <c r="CR4" s="767"/>
      <c r="CS4" s="767"/>
      <c r="CT4" s="767"/>
      <c r="CU4" s="767"/>
      <c r="CV4" s="767"/>
      <c r="CW4" s="767"/>
      <c r="CX4" s="767"/>
      <c r="CY4" s="767"/>
      <c r="CZ4" s="767"/>
      <c r="DA4" s="767"/>
      <c r="DB4" s="767"/>
      <c r="DC4" s="767"/>
      <c r="DD4" s="767"/>
      <c r="DE4" s="767"/>
      <c r="DF4" s="767"/>
      <c r="DG4" s="767"/>
      <c r="DH4" s="767"/>
      <c r="DI4" s="767"/>
      <c r="DJ4" s="767"/>
      <c r="DK4" s="767"/>
      <c r="DL4" s="767"/>
      <c r="DM4" s="767"/>
      <c r="DN4" s="767"/>
      <c r="DO4" s="767"/>
      <c r="DP4" s="767"/>
      <c r="DQ4" s="767"/>
      <c r="DR4" s="767"/>
      <c r="DS4" s="767"/>
      <c r="DT4" s="767"/>
      <c r="DU4" s="767"/>
      <c r="DV4" s="767"/>
      <c r="DW4" s="767"/>
      <c r="DX4" s="767"/>
      <c r="DY4" s="767"/>
      <c r="DZ4" s="767"/>
      <c r="EA4" s="767"/>
      <c r="EB4" s="767"/>
      <c r="EC4" s="768"/>
    </row>
    <row r="5" spans="2:143" s="361" customFormat="1" ht="11.25" customHeight="1" x14ac:dyDescent="0.2">
      <c r="B5" s="730" t="s">
        <v>225</v>
      </c>
      <c r="C5" s="731"/>
      <c r="D5" s="731"/>
      <c r="E5" s="731"/>
      <c r="F5" s="731"/>
      <c r="G5" s="731"/>
      <c r="H5" s="731"/>
      <c r="I5" s="731"/>
      <c r="J5" s="731"/>
      <c r="K5" s="731"/>
      <c r="L5" s="731"/>
      <c r="M5" s="731"/>
      <c r="N5" s="731"/>
      <c r="O5" s="731"/>
      <c r="P5" s="731"/>
      <c r="Q5" s="732"/>
      <c r="R5" s="717">
        <v>10134084</v>
      </c>
      <c r="S5" s="718"/>
      <c r="T5" s="718"/>
      <c r="U5" s="718"/>
      <c r="V5" s="718"/>
      <c r="W5" s="718"/>
      <c r="X5" s="718"/>
      <c r="Y5" s="761"/>
      <c r="Z5" s="779">
        <v>36.6</v>
      </c>
      <c r="AA5" s="779"/>
      <c r="AB5" s="779"/>
      <c r="AC5" s="779"/>
      <c r="AD5" s="780">
        <v>9922113</v>
      </c>
      <c r="AE5" s="780"/>
      <c r="AF5" s="780"/>
      <c r="AG5" s="780"/>
      <c r="AH5" s="780"/>
      <c r="AI5" s="780"/>
      <c r="AJ5" s="780"/>
      <c r="AK5" s="780"/>
      <c r="AL5" s="762">
        <v>63.5</v>
      </c>
      <c r="AM5" s="735"/>
      <c r="AN5" s="735"/>
      <c r="AO5" s="763"/>
      <c r="AP5" s="730" t="s">
        <v>226</v>
      </c>
      <c r="AQ5" s="731"/>
      <c r="AR5" s="731"/>
      <c r="AS5" s="731"/>
      <c r="AT5" s="731"/>
      <c r="AU5" s="731"/>
      <c r="AV5" s="731"/>
      <c r="AW5" s="731"/>
      <c r="AX5" s="731"/>
      <c r="AY5" s="731"/>
      <c r="AZ5" s="731"/>
      <c r="BA5" s="731"/>
      <c r="BB5" s="731"/>
      <c r="BC5" s="731"/>
      <c r="BD5" s="731"/>
      <c r="BE5" s="731"/>
      <c r="BF5" s="732"/>
      <c r="BG5" s="664">
        <v>9915962</v>
      </c>
      <c r="BH5" s="665"/>
      <c r="BI5" s="665"/>
      <c r="BJ5" s="665"/>
      <c r="BK5" s="665"/>
      <c r="BL5" s="665"/>
      <c r="BM5" s="665"/>
      <c r="BN5" s="666"/>
      <c r="BO5" s="691">
        <v>97.8</v>
      </c>
      <c r="BP5" s="691"/>
      <c r="BQ5" s="691"/>
      <c r="BR5" s="691"/>
      <c r="BS5" s="692">
        <v>557162</v>
      </c>
      <c r="BT5" s="692"/>
      <c r="BU5" s="692"/>
      <c r="BV5" s="692"/>
      <c r="BW5" s="692"/>
      <c r="BX5" s="692"/>
      <c r="BY5" s="692"/>
      <c r="BZ5" s="692"/>
      <c r="CA5" s="692"/>
      <c r="CB5" s="750"/>
      <c r="CD5" s="766" t="s">
        <v>221</v>
      </c>
      <c r="CE5" s="767"/>
      <c r="CF5" s="767"/>
      <c r="CG5" s="767"/>
      <c r="CH5" s="767"/>
      <c r="CI5" s="767"/>
      <c r="CJ5" s="767"/>
      <c r="CK5" s="767"/>
      <c r="CL5" s="767"/>
      <c r="CM5" s="767"/>
      <c r="CN5" s="767"/>
      <c r="CO5" s="767"/>
      <c r="CP5" s="767"/>
      <c r="CQ5" s="768"/>
      <c r="CR5" s="766" t="s">
        <v>227</v>
      </c>
      <c r="CS5" s="767"/>
      <c r="CT5" s="767"/>
      <c r="CU5" s="767"/>
      <c r="CV5" s="767"/>
      <c r="CW5" s="767"/>
      <c r="CX5" s="767"/>
      <c r="CY5" s="768"/>
      <c r="CZ5" s="766" t="s">
        <v>219</v>
      </c>
      <c r="DA5" s="767"/>
      <c r="DB5" s="767"/>
      <c r="DC5" s="768"/>
      <c r="DD5" s="766" t="s">
        <v>228</v>
      </c>
      <c r="DE5" s="767"/>
      <c r="DF5" s="767"/>
      <c r="DG5" s="767"/>
      <c r="DH5" s="767"/>
      <c r="DI5" s="767"/>
      <c r="DJ5" s="767"/>
      <c r="DK5" s="767"/>
      <c r="DL5" s="767"/>
      <c r="DM5" s="767"/>
      <c r="DN5" s="767"/>
      <c r="DO5" s="767"/>
      <c r="DP5" s="768"/>
      <c r="DQ5" s="766" t="s">
        <v>229</v>
      </c>
      <c r="DR5" s="767"/>
      <c r="DS5" s="767"/>
      <c r="DT5" s="767"/>
      <c r="DU5" s="767"/>
      <c r="DV5" s="767"/>
      <c r="DW5" s="767"/>
      <c r="DX5" s="767"/>
      <c r="DY5" s="767"/>
      <c r="DZ5" s="767"/>
      <c r="EA5" s="767"/>
      <c r="EB5" s="767"/>
      <c r="EC5" s="768"/>
    </row>
    <row r="6" spans="2:143" ht="11.25" customHeight="1" x14ac:dyDescent="0.2">
      <c r="B6" s="661" t="s">
        <v>230</v>
      </c>
      <c r="C6" s="662"/>
      <c r="D6" s="662"/>
      <c r="E6" s="662"/>
      <c r="F6" s="662"/>
      <c r="G6" s="662"/>
      <c r="H6" s="662"/>
      <c r="I6" s="662"/>
      <c r="J6" s="662"/>
      <c r="K6" s="662"/>
      <c r="L6" s="662"/>
      <c r="M6" s="662"/>
      <c r="N6" s="662"/>
      <c r="O6" s="662"/>
      <c r="P6" s="662"/>
      <c r="Q6" s="663"/>
      <c r="R6" s="664">
        <v>351999</v>
      </c>
      <c r="S6" s="665"/>
      <c r="T6" s="665"/>
      <c r="U6" s="665"/>
      <c r="V6" s="665"/>
      <c r="W6" s="665"/>
      <c r="X6" s="665"/>
      <c r="Y6" s="666"/>
      <c r="Z6" s="691">
        <v>1.3</v>
      </c>
      <c r="AA6" s="691"/>
      <c r="AB6" s="691"/>
      <c r="AC6" s="691"/>
      <c r="AD6" s="692">
        <v>351999</v>
      </c>
      <c r="AE6" s="692"/>
      <c r="AF6" s="692"/>
      <c r="AG6" s="692"/>
      <c r="AH6" s="692"/>
      <c r="AI6" s="692"/>
      <c r="AJ6" s="692"/>
      <c r="AK6" s="692"/>
      <c r="AL6" s="667">
        <v>2.2999999999999998</v>
      </c>
      <c r="AM6" s="668"/>
      <c r="AN6" s="668"/>
      <c r="AO6" s="693"/>
      <c r="AP6" s="661" t="s">
        <v>231</v>
      </c>
      <c r="AQ6" s="662"/>
      <c r="AR6" s="662"/>
      <c r="AS6" s="662"/>
      <c r="AT6" s="662"/>
      <c r="AU6" s="662"/>
      <c r="AV6" s="662"/>
      <c r="AW6" s="662"/>
      <c r="AX6" s="662"/>
      <c r="AY6" s="662"/>
      <c r="AZ6" s="662"/>
      <c r="BA6" s="662"/>
      <c r="BB6" s="662"/>
      <c r="BC6" s="662"/>
      <c r="BD6" s="662"/>
      <c r="BE6" s="662"/>
      <c r="BF6" s="663"/>
      <c r="BG6" s="664">
        <v>9915962</v>
      </c>
      <c r="BH6" s="665"/>
      <c r="BI6" s="665"/>
      <c r="BJ6" s="665"/>
      <c r="BK6" s="665"/>
      <c r="BL6" s="665"/>
      <c r="BM6" s="665"/>
      <c r="BN6" s="666"/>
      <c r="BO6" s="691">
        <v>97.8</v>
      </c>
      <c r="BP6" s="691"/>
      <c r="BQ6" s="691"/>
      <c r="BR6" s="691"/>
      <c r="BS6" s="692">
        <v>557162</v>
      </c>
      <c r="BT6" s="692"/>
      <c r="BU6" s="692"/>
      <c r="BV6" s="692"/>
      <c r="BW6" s="692"/>
      <c r="BX6" s="692"/>
      <c r="BY6" s="692"/>
      <c r="BZ6" s="692"/>
      <c r="CA6" s="692"/>
      <c r="CB6" s="750"/>
      <c r="CD6" s="720" t="s">
        <v>232</v>
      </c>
      <c r="CE6" s="721"/>
      <c r="CF6" s="721"/>
      <c r="CG6" s="721"/>
      <c r="CH6" s="721"/>
      <c r="CI6" s="721"/>
      <c r="CJ6" s="721"/>
      <c r="CK6" s="721"/>
      <c r="CL6" s="721"/>
      <c r="CM6" s="721"/>
      <c r="CN6" s="721"/>
      <c r="CO6" s="721"/>
      <c r="CP6" s="721"/>
      <c r="CQ6" s="722"/>
      <c r="CR6" s="664">
        <v>213762</v>
      </c>
      <c r="CS6" s="665"/>
      <c r="CT6" s="665"/>
      <c r="CU6" s="665"/>
      <c r="CV6" s="665"/>
      <c r="CW6" s="665"/>
      <c r="CX6" s="665"/>
      <c r="CY6" s="666"/>
      <c r="CZ6" s="762">
        <v>0.8</v>
      </c>
      <c r="DA6" s="735"/>
      <c r="DB6" s="735"/>
      <c r="DC6" s="765"/>
      <c r="DD6" s="670" t="s">
        <v>125</v>
      </c>
      <c r="DE6" s="665"/>
      <c r="DF6" s="665"/>
      <c r="DG6" s="665"/>
      <c r="DH6" s="665"/>
      <c r="DI6" s="665"/>
      <c r="DJ6" s="665"/>
      <c r="DK6" s="665"/>
      <c r="DL6" s="665"/>
      <c r="DM6" s="665"/>
      <c r="DN6" s="665"/>
      <c r="DO6" s="665"/>
      <c r="DP6" s="666"/>
      <c r="DQ6" s="670">
        <v>213752</v>
      </c>
      <c r="DR6" s="665"/>
      <c r="DS6" s="665"/>
      <c r="DT6" s="665"/>
      <c r="DU6" s="665"/>
      <c r="DV6" s="665"/>
      <c r="DW6" s="665"/>
      <c r="DX6" s="665"/>
      <c r="DY6" s="665"/>
      <c r="DZ6" s="665"/>
      <c r="EA6" s="665"/>
      <c r="EB6" s="665"/>
      <c r="EC6" s="705"/>
    </row>
    <row r="7" spans="2:143" ht="11.25" customHeight="1" x14ac:dyDescent="0.2">
      <c r="B7" s="661" t="s">
        <v>233</v>
      </c>
      <c r="C7" s="662"/>
      <c r="D7" s="662"/>
      <c r="E7" s="662"/>
      <c r="F7" s="662"/>
      <c r="G7" s="662"/>
      <c r="H7" s="662"/>
      <c r="I7" s="662"/>
      <c r="J7" s="662"/>
      <c r="K7" s="662"/>
      <c r="L7" s="662"/>
      <c r="M7" s="662"/>
      <c r="N7" s="662"/>
      <c r="O7" s="662"/>
      <c r="P7" s="662"/>
      <c r="Q7" s="663"/>
      <c r="R7" s="664">
        <v>5302</v>
      </c>
      <c r="S7" s="665"/>
      <c r="T7" s="665"/>
      <c r="U7" s="665"/>
      <c r="V7" s="665"/>
      <c r="W7" s="665"/>
      <c r="X7" s="665"/>
      <c r="Y7" s="666"/>
      <c r="Z7" s="691">
        <v>0</v>
      </c>
      <c r="AA7" s="691"/>
      <c r="AB7" s="691"/>
      <c r="AC7" s="691"/>
      <c r="AD7" s="692">
        <v>5302</v>
      </c>
      <c r="AE7" s="692"/>
      <c r="AF7" s="692"/>
      <c r="AG7" s="692"/>
      <c r="AH7" s="692"/>
      <c r="AI7" s="692"/>
      <c r="AJ7" s="692"/>
      <c r="AK7" s="692"/>
      <c r="AL7" s="667">
        <v>0</v>
      </c>
      <c r="AM7" s="668"/>
      <c r="AN7" s="668"/>
      <c r="AO7" s="693"/>
      <c r="AP7" s="661" t="s">
        <v>234</v>
      </c>
      <c r="AQ7" s="662"/>
      <c r="AR7" s="662"/>
      <c r="AS7" s="662"/>
      <c r="AT7" s="662"/>
      <c r="AU7" s="662"/>
      <c r="AV7" s="662"/>
      <c r="AW7" s="662"/>
      <c r="AX7" s="662"/>
      <c r="AY7" s="662"/>
      <c r="AZ7" s="662"/>
      <c r="BA7" s="662"/>
      <c r="BB7" s="662"/>
      <c r="BC7" s="662"/>
      <c r="BD7" s="662"/>
      <c r="BE7" s="662"/>
      <c r="BF7" s="663"/>
      <c r="BG7" s="664">
        <v>4809623</v>
      </c>
      <c r="BH7" s="665"/>
      <c r="BI7" s="665"/>
      <c r="BJ7" s="665"/>
      <c r="BK7" s="665"/>
      <c r="BL7" s="665"/>
      <c r="BM7" s="665"/>
      <c r="BN7" s="666"/>
      <c r="BO7" s="691">
        <v>47.5</v>
      </c>
      <c r="BP7" s="691"/>
      <c r="BQ7" s="691"/>
      <c r="BR7" s="691"/>
      <c r="BS7" s="692">
        <v>557162</v>
      </c>
      <c r="BT7" s="692"/>
      <c r="BU7" s="692"/>
      <c r="BV7" s="692"/>
      <c r="BW7" s="692"/>
      <c r="BX7" s="692"/>
      <c r="BY7" s="692"/>
      <c r="BZ7" s="692"/>
      <c r="CA7" s="692"/>
      <c r="CB7" s="750"/>
      <c r="CD7" s="706" t="s">
        <v>235</v>
      </c>
      <c r="CE7" s="703"/>
      <c r="CF7" s="703"/>
      <c r="CG7" s="703"/>
      <c r="CH7" s="703"/>
      <c r="CI7" s="703"/>
      <c r="CJ7" s="703"/>
      <c r="CK7" s="703"/>
      <c r="CL7" s="703"/>
      <c r="CM7" s="703"/>
      <c r="CN7" s="703"/>
      <c r="CO7" s="703"/>
      <c r="CP7" s="703"/>
      <c r="CQ7" s="704"/>
      <c r="CR7" s="664">
        <v>3064972</v>
      </c>
      <c r="CS7" s="665"/>
      <c r="CT7" s="665"/>
      <c r="CU7" s="665"/>
      <c r="CV7" s="665"/>
      <c r="CW7" s="665"/>
      <c r="CX7" s="665"/>
      <c r="CY7" s="666"/>
      <c r="CZ7" s="691">
        <v>11.7</v>
      </c>
      <c r="DA7" s="691"/>
      <c r="DB7" s="691"/>
      <c r="DC7" s="691"/>
      <c r="DD7" s="670">
        <v>46077</v>
      </c>
      <c r="DE7" s="665"/>
      <c r="DF7" s="665"/>
      <c r="DG7" s="665"/>
      <c r="DH7" s="665"/>
      <c r="DI7" s="665"/>
      <c r="DJ7" s="665"/>
      <c r="DK7" s="665"/>
      <c r="DL7" s="665"/>
      <c r="DM7" s="665"/>
      <c r="DN7" s="665"/>
      <c r="DO7" s="665"/>
      <c r="DP7" s="666"/>
      <c r="DQ7" s="670">
        <v>2863425</v>
      </c>
      <c r="DR7" s="665"/>
      <c r="DS7" s="665"/>
      <c r="DT7" s="665"/>
      <c r="DU7" s="665"/>
      <c r="DV7" s="665"/>
      <c r="DW7" s="665"/>
      <c r="DX7" s="665"/>
      <c r="DY7" s="665"/>
      <c r="DZ7" s="665"/>
      <c r="EA7" s="665"/>
      <c r="EB7" s="665"/>
      <c r="EC7" s="705"/>
    </row>
    <row r="8" spans="2:143" ht="11.25" customHeight="1" x14ac:dyDescent="0.2">
      <c r="B8" s="661" t="s">
        <v>236</v>
      </c>
      <c r="C8" s="662"/>
      <c r="D8" s="662"/>
      <c r="E8" s="662"/>
      <c r="F8" s="662"/>
      <c r="G8" s="662"/>
      <c r="H8" s="662"/>
      <c r="I8" s="662"/>
      <c r="J8" s="662"/>
      <c r="K8" s="662"/>
      <c r="L8" s="662"/>
      <c r="M8" s="662"/>
      <c r="N8" s="662"/>
      <c r="O8" s="662"/>
      <c r="P8" s="662"/>
      <c r="Q8" s="663"/>
      <c r="R8" s="664">
        <v>42828</v>
      </c>
      <c r="S8" s="665"/>
      <c r="T8" s="665"/>
      <c r="U8" s="665"/>
      <c r="V8" s="665"/>
      <c r="W8" s="665"/>
      <c r="X8" s="665"/>
      <c r="Y8" s="666"/>
      <c r="Z8" s="691">
        <v>0.2</v>
      </c>
      <c r="AA8" s="691"/>
      <c r="AB8" s="691"/>
      <c r="AC8" s="691"/>
      <c r="AD8" s="692">
        <v>42828</v>
      </c>
      <c r="AE8" s="692"/>
      <c r="AF8" s="692"/>
      <c r="AG8" s="692"/>
      <c r="AH8" s="692"/>
      <c r="AI8" s="692"/>
      <c r="AJ8" s="692"/>
      <c r="AK8" s="692"/>
      <c r="AL8" s="667">
        <v>0.3</v>
      </c>
      <c r="AM8" s="668"/>
      <c r="AN8" s="668"/>
      <c r="AO8" s="693"/>
      <c r="AP8" s="661" t="s">
        <v>237</v>
      </c>
      <c r="AQ8" s="662"/>
      <c r="AR8" s="662"/>
      <c r="AS8" s="662"/>
      <c r="AT8" s="662"/>
      <c r="AU8" s="662"/>
      <c r="AV8" s="662"/>
      <c r="AW8" s="662"/>
      <c r="AX8" s="662"/>
      <c r="AY8" s="662"/>
      <c r="AZ8" s="662"/>
      <c r="BA8" s="662"/>
      <c r="BB8" s="662"/>
      <c r="BC8" s="662"/>
      <c r="BD8" s="662"/>
      <c r="BE8" s="662"/>
      <c r="BF8" s="663"/>
      <c r="BG8" s="664">
        <v>101784</v>
      </c>
      <c r="BH8" s="665"/>
      <c r="BI8" s="665"/>
      <c r="BJ8" s="665"/>
      <c r="BK8" s="665"/>
      <c r="BL8" s="665"/>
      <c r="BM8" s="665"/>
      <c r="BN8" s="666"/>
      <c r="BO8" s="691">
        <v>1</v>
      </c>
      <c r="BP8" s="691"/>
      <c r="BQ8" s="691"/>
      <c r="BR8" s="691"/>
      <c r="BS8" s="692" t="s">
        <v>125</v>
      </c>
      <c r="BT8" s="692"/>
      <c r="BU8" s="692"/>
      <c r="BV8" s="692"/>
      <c r="BW8" s="692"/>
      <c r="BX8" s="692"/>
      <c r="BY8" s="692"/>
      <c r="BZ8" s="692"/>
      <c r="CA8" s="692"/>
      <c r="CB8" s="750"/>
      <c r="CD8" s="706" t="s">
        <v>238</v>
      </c>
      <c r="CE8" s="703"/>
      <c r="CF8" s="703"/>
      <c r="CG8" s="703"/>
      <c r="CH8" s="703"/>
      <c r="CI8" s="703"/>
      <c r="CJ8" s="703"/>
      <c r="CK8" s="703"/>
      <c r="CL8" s="703"/>
      <c r="CM8" s="703"/>
      <c r="CN8" s="703"/>
      <c r="CO8" s="703"/>
      <c r="CP8" s="703"/>
      <c r="CQ8" s="704"/>
      <c r="CR8" s="664">
        <v>10063509</v>
      </c>
      <c r="CS8" s="665"/>
      <c r="CT8" s="665"/>
      <c r="CU8" s="665"/>
      <c r="CV8" s="665"/>
      <c r="CW8" s="665"/>
      <c r="CX8" s="665"/>
      <c r="CY8" s="666"/>
      <c r="CZ8" s="691">
        <v>38.4</v>
      </c>
      <c r="DA8" s="691"/>
      <c r="DB8" s="691"/>
      <c r="DC8" s="691"/>
      <c r="DD8" s="670">
        <v>184204</v>
      </c>
      <c r="DE8" s="665"/>
      <c r="DF8" s="665"/>
      <c r="DG8" s="665"/>
      <c r="DH8" s="665"/>
      <c r="DI8" s="665"/>
      <c r="DJ8" s="665"/>
      <c r="DK8" s="665"/>
      <c r="DL8" s="665"/>
      <c r="DM8" s="665"/>
      <c r="DN8" s="665"/>
      <c r="DO8" s="665"/>
      <c r="DP8" s="666"/>
      <c r="DQ8" s="670">
        <v>4594717</v>
      </c>
      <c r="DR8" s="665"/>
      <c r="DS8" s="665"/>
      <c r="DT8" s="665"/>
      <c r="DU8" s="665"/>
      <c r="DV8" s="665"/>
      <c r="DW8" s="665"/>
      <c r="DX8" s="665"/>
      <c r="DY8" s="665"/>
      <c r="DZ8" s="665"/>
      <c r="EA8" s="665"/>
      <c r="EB8" s="665"/>
      <c r="EC8" s="705"/>
    </row>
    <row r="9" spans="2:143" ht="11.25" customHeight="1" x14ac:dyDescent="0.2">
      <c r="B9" s="661" t="s">
        <v>239</v>
      </c>
      <c r="C9" s="662"/>
      <c r="D9" s="662"/>
      <c r="E9" s="662"/>
      <c r="F9" s="662"/>
      <c r="G9" s="662"/>
      <c r="H9" s="662"/>
      <c r="I9" s="662"/>
      <c r="J9" s="662"/>
      <c r="K9" s="662"/>
      <c r="L9" s="662"/>
      <c r="M9" s="662"/>
      <c r="N9" s="662"/>
      <c r="O9" s="662"/>
      <c r="P9" s="662"/>
      <c r="Q9" s="663"/>
      <c r="R9" s="664">
        <v>47369</v>
      </c>
      <c r="S9" s="665"/>
      <c r="T9" s="665"/>
      <c r="U9" s="665"/>
      <c r="V9" s="665"/>
      <c r="W9" s="665"/>
      <c r="X9" s="665"/>
      <c r="Y9" s="666"/>
      <c r="Z9" s="691">
        <v>0.2</v>
      </c>
      <c r="AA9" s="691"/>
      <c r="AB9" s="691"/>
      <c r="AC9" s="691"/>
      <c r="AD9" s="692">
        <v>47369</v>
      </c>
      <c r="AE9" s="692"/>
      <c r="AF9" s="692"/>
      <c r="AG9" s="692"/>
      <c r="AH9" s="692"/>
      <c r="AI9" s="692"/>
      <c r="AJ9" s="692"/>
      <c r="AK9" s="692"/>
      <c r="AL9" s="667">
        <v>0.3</v>
      </c>
      <c r="AM9" s="668"/>
      <c r="AN9" s="668"/>
      <c r="AO9" s="693"/>
      <c r="AP9" s="661" t="s">
        <v>240</v>
      </c>
      <c r="AQ9" s="662"/>
      <c r="AR9" s="662"/>
      <c r="AS9" s="662"/>
      <c r="AT9" s="662"/>
      <c r="AU9" s="662"/>
      <c r="AV9" s="662"/>
      <c r="AW9" s="662"/>
      <c r="AX9" s="662"/>
      <c r="AY9" s="662"/>
      <c r="AZ9" s="662"/>
      <c r="BA9" s="662"/>
      <c r="BB9" s="662"/>
      <c r="BC9" s="662"/>
      <c r="BD9" s="662"/>
      <c r="BE9" s="662"/>
      <c r="BF9" s="663"/>
      <c r="BG9" s="664">
        <v>2606085</v>
      </c>
      <c r="BH9" s="665"/>
      <c r="BI9" s="665"/>
      <c r="BJ9" s="665"/>
      <c r="BK9" s="665"/>
      <c r="BL9" s="665"/>
      <c r="BM9" s="665"/>
      <c r="BN9" s="666"/>
      <c r="BO9" s="691">
        <v>25.7</v>
      </c>
      <c r="BP9" s="691"/>
      <c r="BQ9" s="691"/>
      <c r="BR9" s="691"/>
      <c r="BS9" s="692" t="s">
        <v>125</v>
      </c>
      <c r="BT9" s="692"/>
      <c r="BU9" s="692"/>
      <c r="BV9" s="692"/>
      <c r="BW9" s="692"/>
      <c r="BX9" s="692"/>
      <c r="BY9" s="692"/>
      <c r="BZ9" s="692"/>
      <c r="CA9" s="692"/>
      <c r="CB9" s="750"/>
      <c r="CD9" s="706" t="s">
        <v>241</v>
      </c>
      <c r="CE9" s="703"/>
      <c r="CF9" s="703"/>
      <c r="CG9" s="703"/>
      <c r="CH9" s="703"/>
      <c r="CI9" s="703"/>
      <c r="CJ9" s="703"/>
      <c r="CK9" s="703"/>
      <c r="CL9" s="703"/>
      <c r="CM9" s="703"/>
      <c r="CN9" s="703"/>
      <c r="CO9" s="703"/>
      <c r="CP9" s="703"/>
      <c r="CQ9" s="704"/>
      <c r="CR9" s="664">
        <v>2725787</v>
      </c>
      <c r="CS9" s="665"/>
      <c r="CT9" s="665"/>
      <c r="CU9" s="665"/>
      <c r="CV9" s="665"/>
      <c r="CW9" s="665"/>
      <c r="CX9" s="665"/>
      <c r="CY9" s="666"/>
      <c r="CZ9" s="691">
        <v>10.4</v>
      </c>
      <c r="DA9" s="691"/>
      <c r="DB9" s="691"/>
      <c r="DC9" s="691"/>
      <c r="DD9" s="670">
        <v>118044</v>
      </c>
      <c r="DE9" s="665"/>
      <c r="DF9" s="665"/>
      <c r="DG9" s="665"/>
      <c r="DH9" s="665"/>
      <c r="DI9" s="665"/>
      <c r="DJ9" s="665"/>
      <c r="DK9" s="665"/>
      <c r="DL9" s="665"/>
      <c r="DM9" s="665"/>
      <c r="DN9" s="665"/>
      <c r="DO9" s="665"/>
      <c r="DP9" s="666"/>
      <c r="DQ9" s="670">
        <v>2069160</v>
      </c>
      <c r="DR9" s="665"/>
      <c r="DS9" s="665"/>
      <c r="DT9" s="665"/>
      <c r="DU9" s="665"/>
      <c r="DV9" s="665"/>
      <c r="DW9" s="665"/>
      <c r="DX9" s="665"/>
      <c r="DY9" s="665"/>
      <c r="DZ9" s="665"/>
      <c r="EA9" s="665"/>
      <c r="EB9" s="665"/>
      <c r="EC9" s="705"/>
    </row>
    <row r="10" spans="2:143" ht="11.25" customHeight="1" x14ac:dyDescent="0.2">
      <c r="B10" s="661" t="s">
        <v>242</v>
      </c>
      <c r="C10" s="662"/>
      <c r="D10" s="662"/>
      <c r="E10" s="662"/>
      <c r="F10" s="662"/>
      <c r="G10" s="662"/>
      <c r="H10" s="662"/>
      <c r="I10" s="662"/>
      <c r="J10" s="662"/>
      <c r="K10" s="662"/>
      <c r="L10" s="662"/>
      <c r="M10" s="662"/>
      <c r="N10" s="662"/>
      <c r="O10" s="662"/>
      <c r="P10" s="662"/>
      <c r="Q10" s="663"/>
      <c r="R10" s="664" t="s">
        <v>125</v>
      </c>
      <c r="S10" s="665"/>
      <c r="T10" s="665"/>
      <c r="U10" s="665"/>
      <c r="V10" s="665"/>
      <c r="W10" s="665"/>
      <c r="X10" s="665"/>
      <c r="Y10" s="666"/>
      <c r="Z10" s="691" t="s">
        <v>125</v>
      </c>
      <c r="AA10" s="691"/>
      <c r="AB10" s="691"/>
      <c r="AC10" s="691"/>
      <c r="AD10" s="692" t="s">
        <v>125</v>
      </c>
      <c r="AE10" s="692"/>
      <c r="AF10" s="692"/>
      <c r="AG10" s="692"/>
      <c r="AH10" s="692"/>
      <c r="AI10" s="692"/>
      <c r="AJ10" s="692"/>
      <c r="AK10" s="692"/>
      <c r="AL10" s="667" t="s">
        <v>125</v>
      </c>
      <c r="AM10" s="668"/>
      <c r="AN10" s="668"/>
      <c r="AO10" s="693"/>
      <c r="AP10" s="661" t="s">
        <v>243</v>
      </c>
      <c r="AQ10" s="662"/>
      <c r="AR10" s="662"/>
      <c r="AS10" s="662"/>
      <c r="AT10" s="662"/>
      <c r="AU10" s="662"/>
      <c r="AV10" s="662"/>
      <c r="AW10" s="662"/>
      <c r="AX10" s="662"/>
      <c r="AY10" s="662"/>
      <c r="AZ10" s="662"/>
      <c r="BA10" s="662"/>
      <c r="BB10" s="662"/>
      <c r="BC10" s="662"/>
      <c r="BD10" s="662"/>
      <c r="BE10" s="662"/>
      <c r="BF10" s="663"/>
      <c r="BG10" s="664">
        <v>162260</v>
      </c>
      <c r="BH10" s="665"/>
      <c r="BI10" s="665"/>
      <c r="BJ10" s="665"/>
      <c r="BK10" s="665"/>
      <c r="BL10" s="665"/>
      <c r="BM10" s="665"/>
      <c r="BN10" s="666"/>
      <c r="BO10" s="691">
        <v>1.6</v>
      </c>
      <c r="BP10" s="691"/>
      <c r="BQ10" s="691"/>
      <c r="BR10" s="691"/>
      <c r="BS10" s="692">
        <v>26749</v>
      </c>
      <c r="BT10" s="692"/>
      <c r="BU10" s="692"/>
      <c r="BV10" s="692"/>
      <c r="BW10" s="692"/>
      <c r="BX10" s="692"/>
      <c r="BY10" s="692"/>
      <c r="BZ10" s="692"/>
      <c r="CA10" s="692"/>
      <c r="CB10" s="750"/>
      <c r="CD10" s="706" t="s">
        <v>244</v>
      </c>
      <c r="CE10" s="703"/>
      <c r="CF10" s="703"/>
      <c r="CG10" s="703"/>
      <c r="CH10" s="703"/>
      <c r="CI10" s="703"/>
      <c r="CJ10" s="703"/>
      <c r="CK10" s="703"/>
      <c r="CL10" s="703"/>
      <c r="CM10" s="703"/>
      <c r="CN10" s="703"/>
      <c r="CO10" s="703"/>
      <c r="CP10" s="703"/>
      <c r="CQ10" s="704"/>
      <c r="CR10" s="664">
        <v>25526</v>
      </c>
      <c r="CS10" s="665"/>
      <c r="CT10" s="665"/>
      <c r="CU10" s="665"/>
      <c r="CV10" s="665"/>
      <c r="CW10" s="665"/>
      <c r="CX10" s="665"/>
      <c r="CY10" s="666"/>
      <c r="CZ10" s="691">
        <v>0.1</v>
      </c>
      <c r="DA10" s="691"/>
      <c r="DB10" s="691"/>
      <c r="DC10" s="691"/>
      <c r="DD10" s="670" t="s">
        <v>125</v>
      </c>
      <c r="DE10" s="665"/>
      <c r="DF10" s="665"/>
      <c r="DG10" s="665"/>
      <c r="DH10" s="665"/>
      <c r="DI10" s="665"/>
      <c r="DJ10" s="665"/>
      <c r="DK10" s="665"/>
      <c r="DL10" s="665"/>
      <c r="DM10" s="665"/>
      <c r="DN10" s="665"/>
      <c r="DO10" s="665"/>
      <c r="DP10" s="666"/>
      <c r="DQ10" s="670">
        <v>24467</v>
      </c>
      <c r="DR10" s="665"/>
      <c r="DS10" s="665"/>
      <c r="DT10" s="665"/>
      <c r="DU10" s="665"/>
      <c r="DV10" s="665"/>
      <c r="DW10" s="665"/>
      <c r="DX10" s="665"/>
      <c r="DY10" s="665"/>
      <c r="DZ10" s="665"/>
      <c r="EA10" s="665"/>
      <c r="EB10" s="665"/>
      <c r="EC10" s="705"/>
    </row>
    <row r="11" spans="2:143" ht="11.25" customHeight="1" x14ac:dyDescent="0.2">
      <c r="B11" s="661" t="s">
        <v>245</v>
      </c>
      <c r="C11" s="662"/>
      <c r="D11" s="662"/>
      <c r="E11" s="662"/>
      <c r="F11" s="662"/>
      <c r="G11" s="662"/>
      <c r="H11" s="662"/>
      <c r="I11" s="662"/>
      <c r="J11" s="662"/>
      <c r="K11" s="662"/>
      <c r="L11" s="662"/>
      <c r="M11" s="662"/>
      <c r="N11" s="662"/>
      <c r="O11" s="662"/>
      <c r="P11" s="662"/>
      <c r="Q11" s="663"/>
      <c r="R11" s="664">
        <v>1385520</v>
      </c>
      <c r="S11" s="665"/>
      <c r="T11" s="665"/>
      <c r="U11" s="665"/>
      <c r="V11" s="665"/>
      <c r="W11" s="665"/>
      <c r="X11" s="665"/>
      <c r="Y11" s="666"/>
      <c r="Z11" s="667">
        <v>5</v>
      </c>
      <c r="AA11" s="668"/>
      <c r="AB11" s="668"/>
      <c r="AC11" s="669"/>
      <c r="AD11" s="670">
        <v>1385520</v>
      </c>
      <c r="AE11" s="665"/>
      <c r="AF11" s="665"/>
      <c r="AG11" s="665"/>
      <c r="AH11" s="665"/>
      <c r="AI11" s="665"/>
      <c r="AJ11" s="665"/>
      <c r="AK11" s="666"/>
      <c r="AL11" s="667">
        <v>8.9</v>
      </c>
      <c r="AM11" s="668"/>
      <c r="AN11" s="668"/>
      <c r="AO11" s="693"/>
      <c r="AP11" s="661" t="s">
        <v>246</v>
      </c>
      <c r="AQ11" s="662"/>
      <c r="AR11" s="662"/>
      <c r="AS11" s="662"/>
      <c r="AT11" s="662"/>
      <c r="AU11" s="662"/>
      <c r="AV11" s="662"/>
      <c r="AW11" s="662"/>
      <c r="AX11" s="662"/>
      <c r="AY11" s="662"/>
      <c r="AZ11" s="662"/>
      <c r="BA11" s="662"/>
      <c r="BB11" s="662"/>
      <c r="BC11" s="662"/>
      <c r="BD11" s="662"/>
      <c r="BE11" s="662"/>
      <c r="BF11" s="663"/>
      <c r="BG11" s="664">
        <v>1939494</v>
      </c>
      <c r="BH11" s="665"/>
      <c r="BI11" s="665"/>
      <c r="BJ11" s="665"/>
      <c r="BK11" s="665"/>
      <c r="BL11" s="665"/>
      <c r="BM11" s="665"/>
      <c r="BN11" s="666"/>
      <c r="BO11" s="691">
        <v>19.100000000000001</v>
      </c>
      <c r="BP11" s="691"/>
      <c r="BQ11" s="691"/>
      <c r="BR11" s="691"/>
      <c r="BS11" s="692">
        <v>530413</v>
      </c>
      <c r="BT11" s="692"/>
      <c r="BU11" s="692"/>
      <c r="BV11" s="692"/>
      <c r="BW11" s="692"/>
      <c r="BX11" s="692"/>
      <c r="BY11" s="692"/>
      <c r="BZ11" s="692"/>
      <c r="CA11" s="692"/>
      <c r="CB11" s="750"/>
      <c r="CD11" s="706" t="s">
        <v>247</v>
      </c>
      <c r="CE11" s="703"/>
      <c r="CF11" s="703"/>
      <c r="CG11" s="703"/>
      <c r="CH11" s="703"/>
      <c r="CI11" s="703"/>
      <c r="CJ11" s="703"/>
      <c r="CK11" s="703"/>
      <c r="CL11" s="703"/>
      <c r="CM11" s="703"/>
      <c r="CN11" s="703"/>
      <c r="CO11" s="703"/>
      <c r="CP11" s="703"/>
      <c r="CQ11" s="704"/>
      <c r="CR11" s="664">
        <v>653629</v>
      </c>
      <c r="CS11" s="665"/>
      <c r="CT11" s="665"/>
      <c r="CU11" s="665"/>
      <c r="CV11" s="665"/>
      <c r="CW11" s="665"/>
      <c r="CX11" s="665"/>
      <c r="CY11" s="666"/>
      <c r="CZ11" s="691">
        <v>2.5</v>
      </c>
      <c r="DA11" s="691"/>
      <c r="DB11" s="691"/>
      <c r="DC11" s="691"/>
      <c r="DD11" s="670">
        <v>153822</v>
      </c>
      <c r="DE11" s="665"/>
      <c r="DF11" s="665"/>
      <c r="DG11" s="665"/>
      <c r="DH11" s="665"/>
      <c r="DI11" s="665"/>
      <c r="DJ11" s="665"/>
      <c r="DK11" s="665"/>
      <c r="DL11" s="665"/>
      <c r="DM11" s="665"/>
      <c r="DN11" s="665"/>
      <c r="DO11" s="665"/>
      <c r="DP11" s="666"/>
      <c r="DQ11" s="670">
        <v>334683</v>
      </c>
      <c r="DR11" s="665"/>
      <c r="DS11" s="665"/>
      <c r="DT11" s="665"/>
      <c r="DU11" s="665"/>
      <c r="DV11" s="665"/>
      <c r="DW11" s="665"/>
      <c r="DX11" s="665"/>
      <c r="DY11" s="665"/>
      <c r="DZ11" s="665"/>
      <c r="EA11" s="665"/>
      <c r="EB11" s="665"/>
      <c r="EC11" s="705"/>
    </row>
    <row r="12" spans="2:143" ht="11.25" customHeight="1" x14ac:dyDescent="0.2">
      <c r="B12" s="661" t="s">
        <v>248</v>
      </c>
      <c r="C12" s="662"/>
      <c r="D12" s="662"/>
      <c r="E12" s="662"/>
      <c r="F12" s="662"/>
      <c r="G12" s="662"/>
      <c r="H12" s="662"/>
      <c r="I12" s="662"/>
      <c r="J12" s="662"/>
      <c r="K12" s="662"/>
      <c r="L12" s="662"/>
      <c r="M12" s="662"/>
      <c r="N12" s="662"/>
      <c r="O12" s="662"/>
      <c r="P12" s="662"/>
      <c r="Q12" s="663"/>
      <c r="R12" s="664">
        <v>75375</v>
      </c>
      <c r="S12" s="665"/>
      <c r="T12" s="665"/>
      <c r="U12" s="665"/>
      <c r="V12" s="665"/>
      <c r="W12" s="665"/>
      <c r="X12" s="665"/>
      <c r="Y12" s="666"/>
      <c r="Z12" s="691">
        <v>0.3</v>
      </c>
      <c r="AA12" s="691"/>
      <c r="AB12" s="691"/>
      <c r="AC12" s="691"/>
      <c r="AD12" s="692">
        <v>75375</v>
      </c>
      <c r="AE12" s="692"/>
      <c r="AF12" s="692"/>
      <c r="AG12" s="692"/>
      <c r="AH12" s="692"/>
      <c r="AI12" s="692"/>
      <c r="AJ12" s="692"/>
      <c r="AK12" s="692"/>
      <c r="AL12" s="667">
        <v>0.5</v>
      </c>
      <c r="AM12" s="668"/>
      <c r="AN12" s="668"/>
      <c r="AO12" s="693"/>
      <c r="AP12" s="661" t="s">
        <v>249</v>
      </c>
      <c r="AQ12" s="662"/>
      <c r="AR12" s="662"/>
      <c r="AS12" s="662"/>
      <c r="AT12" s="662"/>
      <c r="AU12" s="662"/>
      <c r="AV12" s="662"/>
      <c r="AW12" s="662"/>
      <c r="AX12" s="662"/>
      <c r="AY12" s="662"/>
      <c r="AZ12" s="662"/>
      <c r="BA12" s="662"/>
      <c r="BB12" s="662"/>
      <c r="BC12" s="662"/>
      <c r="BD12" s="662"/>
      <c r="BE12" s="662"/>
      <c r="BF12" s="663"/>
      <c r="BG12" s="664">
        <v>4520636</v>
      </c>
      <c r="BH12" s="665"/>
      <c r="BI12" s="665"/>
      <c r="BJ12" s="665"/>
      <c r="BK12" s="665"/>
      <c r="BL12" s="665"/>
      <c r="BM12" s="665"/>
      <c r="BN12" s="666"/>
      <c r="BO12" s="691">
        <v>44.6</v>
      </c>
      <c r="BP12" s="691"/>
      <c r="BQ12" s="691"/>
      <c r="BR12" s="691"/>
      <c r="BS12" s="692" t="s">
        <v>125</v>
      </c>
      <c r="BT12" s="692"/>
      <c r="BU12" s="692"/>
      <c r="BV12" s="692"/>
      <c r="BW12" s="692"/>
      <c r="BX12" s="692"/>
      <c r="BY12" s="692"/>
      <c r="BZ12" s="692"/>
      <c r="CA12" s="692"/>
      <c r="CB12" s="750"/>
      <c r="CD12" s="706" t="s">
        <v>250</v>
      </c>
      <c r="CE12" s="703"/>
      <c r="CF12" s="703"/>
      <c r="CG12" s="703"/>
      <c r="CH12" s="703"/>
      <c r="CI12" s="703"/>
      <c r="CJ12" s="703"/>
      <c r="CK12" s="703"/>
      <c r="CL12" s="703"/>
      <c r="CM12" s="703"/>
      <c r="CN12" s="703"/>
      <c r="CO12" s="703"/>
      <c r="CP12" s="703"/>
      <c r="CQ12" s="704"/>
      <c r="CR12" s="664">
        <v>520013</v>
      </c>
      <c r="CS12" s="665"/>
      <c r="CT12" s="665"/>
      <c r="CU12" s="665"/>
      <c r="CV12" s="665"/>
      <c r="CW12" s="665"/>
      <c r="CX12" s="665"/>
      <c r="CY12" s="666"/>
      <c r="CZ12" s="691">
        <v>2</v>
      </c>
      <c r="DA12" s="691"/>
      <c r="DB12" s="691"/>
      <c r="DC12" s="691"/>
      <c r="DD12" s="670">
        <v>22546</v>
      </c>
      <c r="DE12" s="665"/>
      <c r="DF12" s="665"/>
      <c r="DG12" s="665"/>
      <c r="DH12" s="665"/>
      <c r="DI12" s="665"/>
      <c r="DJ12" s="665"/>
      <c r="DK12" s="665"/>
      <c r="DL12" s="665"/>
      <c r="DM12" s="665"/>
      <c r="DN12" s="665"/>
      <c r="DO12" s="665"/>
      <c r="DP12" s="666"/>
      <c r="DQ12" s="670">
        <v>372073</v>
      </c>
      <c r="DR12" s="665"/>
      <c r="DS12" s="665"/>
      <c r="DT12" s="665"/>
      <c r="DU12" s="665"/>
      <c r="DV12" s="665"/>
      <c r="DW12" s="665"/>
      <c r="DX12" s="665"/>
      <c r="DY12" s="665"/>
      <c r="DZ12" s="665"/>
      <c r="EA12" s="665"/>
      <c r="EB12" s="665"/>
      <c r="EC12" s="705"/>
    </row>
    <row r="13" spans="2:143" ht="11.25" customHeight="1" x14ac:dyDescent="0.2">
      <c r="B13" s="661" t="s">
        <v>251</v>
      </c>
      <c r="C13" s="662"/>
      <c r="D13" s="662"/>
      <c r="E13" s="662"/>
      <c r="F13" s="662"/>
      <c r="G13" s="662"/>
      <c r="H13" s="662"/>
      <c r="I13" s="662"/>
      <c r="J13" s="662"/>
      <c r="K13" s="662"/>
      <c r="L13" s="662"/>
      <c r="M13" s="662"/>
      <c r="N13" s="662"/>
      <c r="O13" s="662"/>
      <c r="P13" s="662"/>
      <c r="Q13" s="663"/>
      <c r="R13" s="664" t="s">
        <v>125</v>
      </c>
      <c r="S13" s="665"/>
      <c r="T13" s="665"/>
      <c r="U13" s="665"/>
      <c r="V13" s="665"/>
      <c r="W13" s="665"/>
      <c r="X13" s="665"/>
      <c r="Y13" s="666"/>
      <c r="Z13" s="691" t="s">
        <v>125</v>
      </c>
      <c r="AA13" s="691"/>
      <c r="AB13" s="691"/>
      <c r="AC13" s="691"/>
      <c r="AD13" s="692" t="s">
        <v>125</v>
      </c>
      <c r="AE13" s="692"/>
      <c r="AF13" s="692"/>
      <c r="AG13" s="692"/>
      <c r="AH13" s="692"/>
      <c r="AI13" s="692"/>
      <c r="AJ13" s="692"/>
      <c r="AK13" s="692"/>
      <c r="AL13" s="667" t="s">
        <v>125</v>
      </c>
      <c r="AM13" s="668"/>
      <c r="AN13" s="668"/>
      <c r="AO13" s="693"/>
      <c r="AP13" s="661" t="s">
        <v>252</v>
      </c>
      <c r="AQ13" s="662"/>
      <c r="AR13" s="662"/>
      <c r="AS13" s="662"/>
      <c r="AT13" s="662"/>
      <c r="AU13" s="662"/>
      <c r="AV13" s="662"/>
      <c r="AW13" s="662"/>
      <c r="AX13" s="662"/>
      <c r="AY13" s="662"/>
      <c r="AZ13" s="662"/>
      <c r="BA13" s="662"/>
      <c r="BB13" s="662"/>
      <c r="BC13" s="662"/>
      <c r="BD13" s="662"/>
      <c r="BE13" s="662"/>
      <c r="BF13" s="663"/>
      <c r="BG13" s="664">
        <v>4495240</v>
      </c>
      <c r="BH13" s="665"/>
      <c r="BI13" s="665"/>
      <c r="BJ13" s="665"/>
      <c r="BK13" s="665"/>
      <c r="BL13" s="665"/>
      <c r="BM13" s="665"/>
      <c r="BN13" s="666"/>
      <c r="BO13" s="691">
        <v>44.4</v>
      </c>
      <c r="BP13" s="691"/>
      <c r="BQ13" s="691"/>
      <c r="BR13" s="691"/>
      <c r="BS13" s="692" t="s">
        <v>125</v>
      </c>
      <c r="BT13" s="692"/>
      <c r="BU13" s="692"/>
      <c r="BV13" s="692"/>
      <c r="BW13" s="692"/>
      <c r="BX13" s="692"/>
      <c r="BY13" s="692"/>
      <c r="BZ13" s="692"/>
      <c r="CA13" s="692"/>
      <c r="CB13" s="750"/>
      <c r="CD13" s="706" t="s">
        <v>253</v>
      </c>
      <c r="CE13" s="703"/>
      <c r="CF13" s="703"/>
      <c r="CG13" s="703"/>
      <c r="CH13" s="703"/>
      <c r="CI13" s="703"/>
      <c r="CJ13" s="703"/>
      <c r="CK13" s="703"/>
      <c r="CL13" s="703"/>
      <c r="CM13" s="703"/>
      <c r="CN13" s="703"/>
      <c r="CO13" s="703"/>
      <c r="CP13" s="703"/>
      <c r="CQ13" s="704"/>
      <c r="CR13" s="664">
        <v>2523668</v>
      </c>
      <c r="CS13" s="665"/>
      <c r="CT13" s="665"/>
      <c r="CU13" s="665"/>
      <c r="CV13" s="665"/>
      <c r="CW13" s="665"/>
      <c r="CX13" s="665"/>
      <c r="CY13" s="666"/>
      <c r="CZ13" s="691">
        <v>9.6</v>
      </c>
      <c r="DA13" s="691"/>
      <c r="DB13" s="691"/>
      <c r="DC13" s="691"/>
      <c r="DD13" s="670">
        <v>1417394</v>
      </c>
      <c r="DE13" s="665"/>
      <c r="DF13" s="665"/>
      <c r="DG13" s="665"/>
      <c r="DH13" s="665"/>
      <c r="DI13" s="665"/>
      <c r="DJ13" s="665"/>
      <c r="DK13" s="665"/>
      <c r="DL13" s="665"/>
      <c r="DM13" s="665"/>
      <c r="DN13" s="665"/>
      <c r="DO13" s="665"/>
      <c r="DP13" s="666"/>
      <c r="DQ13" s="670">
        <v>1536285</v>
      </c>
      <c r="DR13" s="665"/>
      <c r="DS13" s="665"/>
      <c r="DT13" s="665"/>
      <c r="DU13" s="665"/>
      <c r="DV13" s="665"/>
      <c r="DW13" s="665"/>
      <c r="DX13" s="665"/>
      <c r="DY13" s="665"/>
      <c r="DZ13" s="665"/>
      <c r="EA13" s="665"/>
      <c r="EB13" s="665"/>
      <c r="EC13" s="705"/>
    </row>
    <row r="14" spans="2:143" ht="11.25" customHeight="1" x14ac:dyDescent="0.2">
      <c r="B14" s="661" t="s">
        <v>254</v>
      </c>
      <c r="C14" s="662"/>
      <c r="D14" s="662"/>
      <c r="E14" s="662"/>
      <c r="F14" s="662"/>
      <c r="G14" s="662"/>
      <c r="H14" s="662"/>
      <c r="I14" s="662"/>
      <c r="J14" s="662"/>
      <c r="K14" s="662"/>
      <c r="L14" s="662"/>
      <c r="M14" s="662"/>
      <c r="N14" s="662"/>
      <c r="O14" s="662"/>
      <c r="P14" s="662"/>
      <c r="Q14" s="663"/>
      <c r="R14" s="664" t="s">
        <v>125</v>
      </c>
      <c r="S14" s="665"/>
      <c r="T14" s="665"/>
      <c r="U14" s="665"/>
      <c r="V14" s="665"/>
      <c r="W14" s="665"/>
      <c r="X14" s="665"/>
      <c r="Y14" s="666"/>
      <c r="Z14" s="691" t="s">
        <v>125</v>
      </c>
      <c r="AA14" s="691"/>
      <c r="AB14" s="691"/>
      <c r="AC14" s="691"/>
      <c r="AD14" s="692" t="s">
        <v>125</v>
      </c>
      <c r="AE14" s="692"/>
      <c r="AF14" s="692"/>
      <c r="AG14" s="692"/>
      <c r="AH14" s="692"/>
      <c r="AI14" s="692"/>
      <c r="AJ14" s="692"/>
      <c r="AK14" s="692"/>
      <c r="AL14" s="667" t="s">
        <v>125</v>
      </c>
      <c r="AM14" s="668"/>
      <c r="AN14" s="668"/>
      <c r="AO14" s="693"/>
      <c r="AP14" s="661" t="s">
        <v>255</v>
      </c>
      <c r="AQ14" s="662"/>
      <c r="AR14" s="662"/>
      <c r="AS14" s="662"/>
      <c r="AT14" s="662"/>
      <c r="AU14" s="662"/>
      <c r="AV14" s="662"/>
      <c r="AW14" s="662"/>
      <c r="AX14" s="662"/>
      <c r="AY14" s="662"/>
      <c r="AZ14" s="662"/>
      <c r="BA14" s="662"/>
      <c r="BB14" s="662"/>
      <c r="BC14" s="662"/>
      <c r="BD14" s="662"/>
      <c r="BE14" s="662"/>
      <c r="BF14" s="663"/>
      <c r="BG14" s="664">
        <v>208982</v>
      </c>
      <c r="BH14" s="665"/>
      <c r="BI14" s="665"/>
      <c r="BJ14" s="665"/>
      <c r="BK14" s="665"/>
      <c r="BL14" s="665"/>
      <c r="BM14" s="665"/>
      <c r="BN14" s="666"/>
      <c r="BO14" s="691">
        <v>2.1</v>
      </c>
      <c r="BP14" s="691"/>
      <c r="BQ14" s="691"/>
      <c r="BR14" s="691"/>
      <c r="BS14" s="692" t="s">
        <v>125</v>
      </c>
      <c r="BT14" s="692"/>
      <c r="BU14" s="692"/>
      <c r="BV14" s="692"/>
      <c r="BW14" s="692"/>
      <c r="BX14" s="692"/>
      <c r="BY14" s="692"/>
      <c r="BZ14" s="692"/>
      <c r="CA14" s="692"/>
      <c r="CB14" s="750"/>
      <c r="CD14" s="706" t="s">
        <v>256</v>
      </c>
      <c r="CE14" s="703"/>
      <c r="CF14" s="703"/>
      <c r="CG14" s="703"/>
      <c r="CH14" s="703"/>
      <c r="CI14" s="703"/>
      <c r="CJ14" s="703"/>
      <c r="CK14" s="703"/>
      <c r="CL14" s="703"/>
      <c r="CM14" s="703"/>
      <c r="CN14" s="703"/>
      <c r="CO14" s="703"/>
      <c r="CP14" s="703"/>
      <c r="CQ14" s="704"/>
      <c r="CR14" s="664">
        <v>917782</v>
      </c>
      <c r="CS14" s="665"/>
      <c r="CT14" s="665"/>
      <c r="CU14" s="665"/>
      <c r="CV14" s="665"/>
      <c r="CW14" s="665"/>
      <c r="CX14" s="665"/>
      <c r="CY14" s="666"/>
      <c r="CZ14" s="691">
        <v>3.5</v>
      </c>
      <c r="DA14" s="691"/>
      <c r="DB14" s="691"/>
      <c r="DC14" s="691"/>
      <c r="DD14" s="670">
        <v>45070</v>
      </c>
      <c r="DE14" s="665"/>
      <c r="DF14" s="665"/>
      <c r="DG14" s="665"/>
      <c r="DH14" s="665"/>
      <c r="DI14" s="665"/>
      <c r="DJ14" s="665"/>
      <c r="DK14" s="665"/>
      <c r="DL14" s="665"/>
      <c r="DM14" s="665"/>
      <c r="DN14" s="665"/>
      <c r="DO14" s="665"/>
      <c r="DP14" s="666"/>
      <c r="DQ14" s="670">
        <v>867031</v>
      </c>
      <c r="DR14" s="665"/>
      <c r="DS14" s="665"/>
      <c r="DT14" s="665"/>
      <c r="DU14" s="665"/>
      <c r="DV14" s="665"/>
      <c r="DW14" s="665"/>
      <c r="DX14" s="665"/>
      <c r="DY14" s="665"/>
      <c r="DZ14" s="665"/>
      <c r="EA14" s="665"/>
      <c r="EB14" s="665"/>
      <c r="EC14" s="705"/>
    </row>
    <row r="15" spans="2:143" ht="11.25" customHeight="1" x14ac:dyDescent="0.2">
      <c r="B15" s="661" t="s">
        <v>257</v>
      </c>
      <c r="C15" s="662"/>
      <c r="D15" s="662"/>
      <c r="E15" s="662"/>
      <c r="F15" s="662"/>
      <c r="G15" s="662"/>
      <c r="H15" s="662"/>
      <c r="I15" s="662"/>
      <c r="J15" s="662"/>
      <c r="K15" s="662"/>
      <c r="L15" s="662"/>
      <c r="M15" s="662"/>
      <c r="N15" s="662"/>
      <c r="O15" s="662"/>
      <c r="P15" s="662"/>
      <c r="Q15" s="663"/>
      <c r="R15" s="664" t="s">
        <v>125</v>
      </c>
      <c r="S15" s="665"/>
      <c r="T15" s="665"/>
      <c r="U15" s="665"/>
      <c r="V15" s="665"/>
      <c r="W15" s="665"/>
      <c r="X15" s="665"/>
      <c r="Y15" s="666"/>
      <c r="Z15" s="691" t="s">
        <v>125</v>
      </c>
      <c r="AA15" s="691"/>
      <c r="AB15" s="691"/>
      <c r="AC15" s="691"/>
      <c r="AD15" s="692" t="s">
        <v>125</v>
      </c>
      <c r="AE15" s="692"/>
      <c r="AF15" s="692"/>
      <c r="AG15" s="692"/>
      <c r="AH15" s="692"/>
      <c r="AI15" s="692"/>
      <c r="AJ15" s="692"/>
      <c r="AK15" s="692"/>
      <c r="AL15" s="667" t="s">
        <v>125</v>
      </c>
      <c r="AM15" s="668"/>
      <c r="AN15" s="668"/>
      <c r="AO15" s="693"/>
      <c r="AP15" s="661" t="s">
        <v>258</v>
      </c>
      <c r="AQ15" s="662"/>
      <c r="AR15" s="662"/>
      <c r="AS15" s="662"/>
      <c r="AT15" s="662"/>
      <c r="AU15" s="662"/>
      <c r="AV15" s="662"/>
      <c r="AW15" s="662"/>
      <c r="AX15" s="662"/>
      <c r="AY15" s="662"/>
      <c r="AZ15" s="662"/>
      <c r="BA15" s="662"/>
      <c r="BB15" s="662"/>
      <c r="BC15" s="662"/>
      <c r="BD15" s="662"/>
      <c r="BE15" s="662"/>
      <c r="BF15" s="663"/>
      <c r="BG15" s="664">
        <v>376721</v>
      </c>
      <c r="BH15" s="665"/>
      <c r="BI15" s="665"/>
      <c r="BJ15" s="665"/>
      <c r="BK15" s="665"/>
      <c r="BL15" s="665"/>
      <c r="BM15" s="665"/>
      <c r="BN15" s="666"/>
      <c r="BO15" s="691">
        <v>3.7</v>
      </c>
      <c r="BP15" s="691"/>
      <c r="BQ15" s="691"/>
      <c r="BR15" s="691"/>
      <c r="BS15" s="692" t="s">
        <v>125</v>
      </c>
      <c r="BT15" s="692"/>
      <c r="BU15" s="692"/>
      <c r="BV15" s="692"/>
      <c r="BW15" s="692"/>
      <c r="BX15" s="692"/>
      <c r="BY15" s="692"/>
      <c r="BZ15" s="692"/>
      <c r="CA15" s="692"/>
      <c r="CB15" s="750"/>
      <c r="CD15" s="706" t="s">
        <v>259</v>
      </c>
      <c r="CE15" s="703"/>
      <c r="CF15" s="703"/>
      <c r="CG15" s="703"/>
      <c r="CH15" s="703"/>
      <c r="CI15" s="703"/>
      <c r="CJ15" s="703"/>
      <c r="CK15" s="703"/>
      <c r="CL15" s="703"/>
      <c r="CM15" s="703"/>
      <c r="CN15" s="703"/>
      <c r="CO15" s="703"/>
      <c r="CP15" s="703"/>
      <c r="CQ15" s="704"/>
      <c r="CR15" s="664">
        <v>2571411</v>
      </c>
      <c r="CS15" s="665"/>
      <c r="CT15" s="665"/>
      <c r="CU15" s="665"/>
      <c r="CV15" s="665"/>
      <c r="CW15" s="665"/>
      <c r="CX15" s="665"/>
      <c r="CY15" s="666"/>
      <c r="CZ15" s="691">
        <v>9.8000000000000007</v>
      </c>
      <c r="DA15" s="691"/>
      <c r="DB15" s="691"/>
      <c r="DC15" s="691"/>
      <c r="DD15" s="670">
        <v>160526</v>
      </c>
      <c r="DE15" s="665"/>
      <c r="DF15" s="665"/>
      <c r="DG15" s="665"/>
      <c r="DH15" s="665"/>
      <c r="DI15" s="665"/>
      <c r="DJ15" s="665"/>
      <c r="DK15" s="665"/>
      <c r="DL15" s="665"/>
      <c r="DM15" s="665"/>
      <c r="DN15" s="665"/>
      <c r="DO15" s="665"/>
      <c r="DP15" s="666"/>
      <c r="DQ15" s="670">
        <v>1986719</v>
      </c>
      <c r="DR15" s="665"/>
      <c r="DS15" s="665"/>
      <c r="DT15" s="665"/>
      <c r="DU15" s="665"/>
      <c r="DV15" s="665"/>
      <c r="DW15" s="665"/>
      <c r="DX15" s="665"/>
      <c r="DY15" s="665"/>
      <c r="DZ15" s="665"/>
      <c r="EA15" s="665"/>
      <c r="EB15" s="665"/>
      <c r="EC15" s="705"/>
    </row>
    <row r="16" spans="2:143" ht="11.25" customHeight="1" x14ac:dyDescent="0.2">
      <c r="B16" s="661" t="s">
        <v>260</v>
      </c>
      <c r="C16" s="662"/>
      <c r="D16" s="662"/>
      <c r="E16" s="662"/>
      <c r="F16" s="662"/>
      <c r="G16" s="662"/>
      <c r="H16" s="662"/>
      <c r="I16" s="662"/>
      <c r="J16" s="662"/>
      <c r="K16" s="662"/>
      <c r="L16" s="662"/>
      <c r="M16" s="662"/>
      <c r="N16" s="662"/>
      <c r="O16" s="662"/>
      <c r="P16" s="662"/>
      <c r="Q16" s="663"/>
      <c r="R16" s="664">
        <v>36964</v>
      </c>
      <c r="S16" s="665"/>
      <c r="T16" s="665"/>
      <c r="U16" s="665"/>
      <c r="V16" s="665"/>
      <c r="W16" s="665"/>
      <c r="X16" s="665"/>
      <c r="Y16" s="666"/>
      <c r="Z16" s="691">
        <v>0.1</v>
      </c>
      <c r="AA16" s="691"/>
      <c r="AB16" s="691"/>
      <c r="AC16" s="691"/>
      <c r="AD16" s="692">
        <v>36964</v>
      </c>
      <c r="AE16" s="692"/>
      <c r="AF16" s="692"/>
      <c r="AG16" s="692"/>
      <c r="AH16" s="692"/>
      <c r="AI16" s="692"/>
      <c r="AJ16" s="692"/>
      <c r="AK16" s="692"/>
      <c r="AL16" s="667">
        <v>0.2</v>
      </c>
      <c r="AM16" s="668"/>
      <c r="AN16" s="668"/>
      <c r="AO16" s="693"/>
      <c r="AP16" s="661" t="s">
        <v>261</v>
      </c>
      <c r="AQ16" s="662"/>
      <c r="AR16" s="662"/>
      <c r="AS16" s="662"/>
      <c r="AT16" s="662"/>
      <c r="AU16" s="662"/>
      <c r="AV16" s="662"/>
      <c r="AW16" s="662"/>
      <c r="AX16" s="662"/>
      <c r="AY16" s="662"/>
      <c r="AZ16" s="662"/>
      <c r="BA16" s="662"/>
      <c r="BB16" s="662"/>
      <c r="BC16" s="662"/>
      <c r="BD16" s="662"/>
      <c r="BE16" s="662"/>
      <c r="BF16" s="663"/>
      <c r="BG16" s="664" t="s">
        <v>125</v>
      </c>
      <c r="BH16" s="665"/>
      <c r="BI16" s="665"/>
      <c r="BJ16" s="665"/>
      <c r="BK16" s="665"/>
      <c r="BL16" s="665"/>
      <c r="BM16" s="665"/>
      <c r="BN16" s="666"/>
      <c r="BO16" s="691" t="s">
        <v>125</v>
      </c>
      <c r="BP16" s="691"/>
      <c r="BQ16" s="691"/>
      <c r="BR16" s="691"/>
      <c r="BS16" s="692" t="s">
        <v>125</v>
      </c>
      <c r="BT16" s="692"/>
      <c r="BU16" s="692"/>
      <c r="BV16" s="692"/>
      <c r="BW16" s="692"/>
      <c r="BX16" s="692"/>
      <c r="BY16" s="692"/>
      <c r="BZ16" s="692"/>
      <c r="CA16" s="692"/>
      <c r="CB16" s="750"/>
      <c r="CD16" s="706" t="s">
        <v>262</v>
      </c>
      <c r="CE16" s="703"/>
      <c r="CF16" s="703"/>
      <c r="CG16" s="703"/>
      <c r="CH16" s="703"/>
      <c r="CI16" s="703"/>
      <c r="CJ16" s="703"/>
      <c r="CK16" s="703"/>
      <c r="CL16" s="703"/>
      <c r="CM16" s="703"/>
      <c r="CN16" s="703"/>
      <c r="CO16" s="703"/>
      <c r="CP16" s="703"/>
      <c r="CQ16" s="704"/>
      <c r="CR16" s="664" t="s">
        <v>125</v>
      </c>
      <c r="CS16" s="665"/>
      <c r="CT16" s="665"/>
      <c r="CU16" s="665"/>
      <c r="CV16" s="665"/>
      <c r="CW16" s="665"/>
      <c r="CX16" s="665"/>
      <c r="CY16" s="666"/>
      <c r="CZ16" s="691" t="s">
        <v>125</v>
      </c>
      <c r="DA16" s="691"/>
      <c r="DB16" s="691"/>
      <c r="DC16" s="691"/>
      <c r="DD16" s="670" t="s">
        <v>125</v>
      </c>
      <c r="DE16" s="665"/>
      <c r="DF16" s="665"/>
      <c r="DG16" s="665"/>
      <c r="DH16" s="665"/>
      <c r="DI16" s="665"/>
      <c r="DJ16" s="665"/>
      <c r="DK16" s="665"/>
      <c r="DL16" s="665"/>
      <c r="DM16" s="665"/>
      <c r="DN16" s="665"/>
      <c r="DO16" s="665"/>
      <c r="DP16" s="666"/>
      <c r="DQ16" s="670" t="s">
        <v>125</v>
      </c>
      <c r="DR16" s="665"/>
      <c r="DS16" s="665"/>
      <c r="DT16" s="665"/>
      <c r="DU16" s="665"/>
      <c r="DV16" s="665"/>
      <c r="DW16" s="665"/>
      <c r="DX16" s="665"/>
      <c r="DY16" s="665"/>
      <c r="DZ16" s="665"/>
      <c r="EA16" s="665"/>
      <c r="EB16" s="665"/>
      <c r="EC16" s="705"/>
    </row>
    <row r="17" spans="2:133" ht="11.25" customHeight="1" x14ac:dyDescent="0.2">
      <c r="B17" s="661" t="s">
        <v>263</v>
      </c>
      <c r="C17" s="662"/>
      <c r="D17" s="662"/>
      <c r="E17" s="662"/>
      <c r="F17" s="662"/>
      <c r="G17" s="662"/>
      <c r="H17" s="662"/>
      <c r="I17" s="662"/>
      <c r="J17" s="662"/>
      <c r="K17" s="662"/>
      <c r="L17" s="662"/>
      <c r="M17" s="662"/>
      <c r="N17" s="662"/>
      <c r="O17" s="662"/>
      <c r="P17" s="662"/>
      <c r="Q17" s="663"/>
      <c r="R17" s="664">
        <v>331040</v>
      </c>
      <c r="S17" s="665"/>
      <c r="T17" s="665"/>
      <c r="U17" s="665"/>
      <c r="V17" s="665"/>
      <c r="W17" s="665"/>
      <c r="X17" s="665"/>
      <c r="Y17" s="666"/>
      <c r="Z17" s="691">
        <v>1.2</v>
      </c>
      <c r="AA17" s="691"/>
      <c r="AB17" s="691"/>
      <c r="AC17" s="691"/>
      <c r="AD17" s="692">
        <v>331040</v>
      </c>
      <c r="AE17" s="692"/>
      <c r="AF17" s="692"/>
      <c r="AG17" s="692"/>
      <c r="AH17" s="692"/>
      <c r="AI17" s="692"/>
      <c r="AJ17" s="692"/>
      <c r="AK17" s="692"/>
      <c r="AL17" s="667">
        <v>2.1</v>
      </c>
      <c r="AM17" s="668"/>
      <c r="AN17" s="668"/>
      <c r="AO17" s="693"/>
      <c r="AP17" s="661" t="s">
        <v>264</v>
      </c>
      <c r="AQ17" s="662"/>
      <c r="AR17" s="662"/>
      <c r="AS17" s="662"/>
      <c r="AT17" s="662"/>
      <c r="AU17" s="662"/>
      <c r="AV17" s="662"/>
      <c r="AW17" s="662"/>
      <c r="AX17" s="662"/>
      <c r="AY17" s="662"/>
      <c r="AZ17" s="662"/>
      <c r="BA17" s="662"/>
      <c r="BB17" s="662"/>
      <c r="BC17" s="662"/>
      <c r="BD17" s="662"/>
      <c r="BE17" s="662"/>
      <c r="BF17" s="663"/>
      <c r="BG17" s="664" t="s">
        <v>125</v>
      </c>
      <c r="BH17" s="665"/>
      <c r="BI17" s="665"/>
      <c r="BJ17" s="665"/>
      <c r="BK17" s="665"/>
      <c r="BL17" s="665"/>
      <c r="BM17" s="665"/>
      <c r="BN17" s="666"/>
      <c r="BO17" s="691" t="s">
        <v>125</v>
      </c>
      <c r="BP17" s="691"/>
      <c r="BQ17" s="691"/>
      <c r="BR17" s="691"/>
      <c r="BS17" s="692" t="s">
        <v>125</v>
      </c>
      <c r="BT17" s="692"/>
      <c r="BU17" s="692"/>
      <c r="BV17" s="692"/>
      <c r="BW17" s="692"/>
      <c r="BX17" s="692"/>
      <c r="BY17" s="692"/>
      <c r="BZ17" s="692"/>
      <c r="CA17" s="692"/>
      <c r="CB17" s="750"/>
      <c r="CD17" s="706" t="s">
        <v>265</v>
      </c>
      <c r="CE17" s="703"/>
      <c r="CF17" s="703"/>
      <c r="CG17" s="703"/>
      <c r="CH17" s="703"/>
      <c r="CI17" s="703"/>
      <c r="CJ17" s="703"/>
      <c r="CK17" s="703"/>
      <c r="CL17" s="703"/>
      <c r="CM17" s="703"/>
      <c r="CN17" s="703"/>
      <c r="CO17" s="703"/>
      <c r="CP17" s="703"/>
      <c r="CQ17" s="704"/>
      <c r="CR17" s="664">
        <v>2860796</v>
      </c>
      <c r="CS17" s="665"/>
      <c r="CT17" s="665"/>
      <c r="CU17" s="665"/>
      <c r="CV17" s="665"/>
      <c r="CW17" s="665"/>
      <c r="CX17" s="665"/>
      <c r="CY17" s="666"/>
      <c r="CZ17" s="691">
        <v>10.9</v>
      </c>
      <c r="DA17" s="691"/>
      <c r="DB17" s="691"/>
      <c r="DC17" s="691"/>
      <c r="DD17" s="670" t="s">
        <v>125</v>
      </c>
      <c r="DE17" s="665"/>
      <c r="DF17" s="665"/>
      <c r="DG17" s="665"/>
      <c r="DH17" s="665"/>
      <c r="DI17" s="665"/>
      <c r="DJ17" s="665"/>
      <c r="DK17" s="665"/>
      <c r="DL17" s="665"/>
      <c r="DM17" s="665"/>
      <c r="DN17" s="665"/>
      <c r="DO17" s="665"/>
      <c r="DP17" s="666"/>
      <c r="DQ17" s="670">
        <v>2803932</v>
      </c>
      <c r="DR17" s="665"/>
      <c r="DS17" s="665"/>
      <c r="DT17" s="665"/>
      <c r="DU17" s="665"/>
      <c r="DV17" s="665"/>
      <c r="DW17" s="665"/>
      <c r="DX17" s="665"/>
      <c r="DY17" s="665"/>
      <c r="DZ17" s="665"/>
      <c r="EA17" s="665"/>
      <c r="EB17" s="665"/>
      <c r="EC17" s="705"/>
    </row>
    <row r="18" spans="2:133" ht="11.25" customHeight="1" x14ac:dyDescent="0.2">
      <c r="B18" s="661" t="s">
        <v>266</v>
      </c>
      <c r="C18" s="662"/>
      <c r="D18" s="662"/>
      <c r="E18" s="662"/>
      <c r="F18" s="662"/>
      <c r="G18" s="662"/>
      <c r="H18" s="662"/>
      <c r="I18" s="662"/>
      <c r="J18" s="662"/>
      <c r="K18" s="662"/>
      <c r="L18" s="662"/>
      <c r="M18" s="662"/>
      <c r="N18" s="662"/>
      <c r="O18" s="662"/>
      <c r="P18" s="662"/>
      <c r="Q18" s="663"/>
      <c r="R18" s="664">
        <v>251357</v>
      </c>
      <c r="S18" s="665"/>
      <c r="T18" s="665"/>
      <c r="U18" s="665"/>
      <c r="V18" s="665"/>
      <c r="W18" s="665"/>
      <c r="X18" s="665"/>
      <c r="Y18" s="666"/>
      <c r="Z18" s="691">
        <v>0.9</v>
      </c>
      <c r="AA18" s="691"/>
      <c r="AB18" s="691"/>
      <c r="AC18" s="691"/>
      <c r="AD18" s="692">
        <v>243050</v>
      </c>
      <c r="AE18" s="692"/>
      <c r="AF18" s="692"/>
      <c r="AG18" s="692"/>
      <c r="AH18" s="692"/>
      <c r="AI18" s="692"/>
      <c r="AJ18" s="692"/>
      <c r="AK18" s="692"/>
      <c r="AL18" s="667">
        <v>1.6000000238418579</v>
      </c>
      <c r="AM18" s="668"/>
      <c r="AN18" s="668"/>
      <c r="AO18" s="693"/>
      <c r="AP18" s="661" t="s">
        <v>267</v>
      </c>
      <c r="AQ18" s="662"/>
      <c r="AR18" s="662"/>
      <c r="AS18" s="662"/>
      <c r="AT18" s="662"/>
      <c r="AU18" s="662"/>
      <c r="AV18" s="662"/>
      <c r="AW18" s="662"/>
      <c r="AX18" s="662"/>
      <c r="AY18" s="662"/>
      <c r="AZ18" s="662"/>
      <c r="BA18" s="662"/>
      <c r="BB18" s="662"/>
      <c r="BC18" s="662"/>
      <c r="BD18" s="662"/>
      <c r="BE18" s="662"/>
      <c r="BF18" s="663"/>
      <c r="BG18" s="664" t="s">
        <v>125</v>
      </c>
      <c r="BH18" s="665"/>
      <c r="BI18" s="665"/>
      <c r="BJ18" s="665"/>
      <c r="BK18" s="665"/>
      <c r="BL18" s="665"/>
      <c r="BM18" s="665"/>
      <c r="BN18" s="666"/>
      <c r="BO18" s="691" t="s">
        <v>125</v>
      </c>
      <c r="BP18" s="691"/>
      <c r="BQ18" s="691"/>
      <c r="BR18" s="691"/>
      <c r="BS18" s="692" t="s">
        <v>125</v>
      </c>
      <c r="BT18" s="692"/>
      <c r="BU18" s="692"/>
      <c r="BV18" s="692"/>
      <c r="BW18" s="692"/>
      <c r="BX18" s="692"/>
      <c r="BY18" s="692"/>
      <c r="BZ18" s="692"/>
      <c r="CA18" s="692"/>
      <c r="CB18" s="750"/>
      <c r="CD18" s="706" t="s">
        <v>268</v>
      </c>
      <c r="CE18" s="703"/>
      <c r="CF18" s="703"/>
      <c r="CG18" s="703"/>
      <c r="CH18" s="703"/>
      <c r="CI18" s="703"/>
      <c r="CJ18" s="703"/>
      <c r="CK18" s="703"/>
      <c r="CL18" s="703"/>
      <c r="CM18" s="703"/>
      <c r="CN18" s="703"/>
      <c r="CO18" s="703"/>
      <c r="CP18" s="703"/>
      <c r="CQ18" s="704"/>
      <c r="CR18" s="664">
        <v>33822</v>
      </c>
      <c r="CS18" s="665"/>
      <c r="CT18" s="665"/>
      <c r="CU18" s="665"/>
      <c r="CV18" s="665"/>
      <c r="CW18" s="665"/>
      <c r="CX18" s="665"/>
      <c r="CY18" s="666"/>
      <c r="CZ18" s="691">
        <v>0.1</v>
      </c>
      <c r="DA18" s="691"/>
      <c r="DB18" s="691"/>
      <c r="DC18" s="691"/>
      <c r="DD18" s="670">
        <v>33822</v>
      </c>
      <c r="DE18" s="665"/>
      <c r="DF18" s="665"/>
      <c r="DG18" s="665"/>
      <c r="DH18" s="665"/>
      <c r="DI18" s="665"/>
      <c r="DJ18" s="665"/>
      <c r="DK18" s="665"/>
      <c r="DL18" s="665"/>
      <c r="DM18" s="665"/>
      <c r="DN18" s="665"/>
      <c r="DO18" s="665"/>
      <c r="DP18" s="666"/>
      <c r="DQ18" s="670">
        <v>30037</v>
      </c>
      <c r="DR18" s="665"/>
      <c r="DS18" s="665"/>
      <c r="DT18" s="665"/>
      <c r="DU18" s="665"/>
      <c r="DV18" s="665"/>
      <c r="DW18" s="665"/>
      <c r="DX18" s="665"/>
      <c r="DY18" s="665"/>
      <c r="DZ18" s="665"/>
      <c r="EA18" s="665"/>
      <c r="EB18" s="665"/>
      <c r="EC18" s="705"/>
    </row>
    <row r="19" spans="2:133" ht="11.25" customHeight="1" x14ac:dyDescent="0.2">
      <c r="B19" s="661" t="s">
        <v>269</v>
      </c>
      <c r="C19" s="662"/>
      <c r="D19" s="662"/>
      <c r="E19" s="662"/>
      <c r="F19" s="662"/>
      <c r="G19" s="662"/>
      <c r="H19" s="662"/>
      <c r="I19" s="662"/>
      <c r="J19" s="662"/>
      <c r="K19" s="662"/>
      <c r="L19" s="662"/>
      <c r="M19" s="662"/>
      <c r="N19" s="662"/>
      <c r="O19" s="662"/>
      <c r="P19" s="662"/>
      <c r="Q19" s="663"/>
      <c r="R19" s="664">
        <v>43445</v>
      </c>
      <c r="S19" s="665"/>
      <c r="T19" s="665"/>
      <c r="U19" s="665"/>
      <c r="V19" s="665"/>
      <c r="W19" s="665"/>
      <c r="X19" s="665"/>
      <c r="Y19" s="666"/>
      <c r="Z19" s="691">
        <v>0.2</v>
      </c>
      <c r="AA19" s="691"/>
      <c r="AB19" s="691"/>
      <c r="AC19" s="691"/>
      <c r="AD19" s="692">
        <v>43445</v>
      </c>
      <c r="AE19" s="692"/>
      <c r="AF19" s="692"/>
      <c r="AG19" s="692"/>
      <c r="AH19" s="692"/>
      <c r="AI19" s="692"/>
      <c r="AJ19" s="692"/>
      <c r="AK19" s="692"/>
      <c r="AL19" s="667">
        <v>0.3</v>
      </c>
      <c r="AM19" s="668"/>
      <c r="AN19" s="668"/>
      <c r="AO19" s="693"/>
      <c r="AP19" s="661" t="s">
        <v>270</v>
      </c>
      <c r="AQ19" s="662"/>
      <c r="AR19" s="662"/>
      <c r="AS19" s="662"/>
      <c r="AT19" s="662"/>
      <c r="AU19" s="662"/>
      <c r="AV19" s="662"/>
      <c r="AW19" s="662"/>
      <c r="AX19" s="662"/>
      <c r="AY19" s="662"/>
      <c r="AZ19" s="662"/>
      <c r="BA19" s="662"/>
      <c r="BB19" s="662"/>
      <c r="BC19" s="662"/>
      <c r="BD19" s="662"/>
      <c r="BE19" s="662"/>
      <c r="BF19" s="663"/>
      <c r="BG19" s="664">
        <v>218122</v>
      </c>
      <c r="BH19" s="665"/>
      <c r="BI19" s="665"/>
      <c r="BJ19" s="665"/>
      <c r="BK19" s="665"/>
      <c r="BL19" s="665"/>
      <c r="BM19" s="665"/>
      <c r="BN19" s="666"/>
      <c r="BO19" s="691">
        <v>2.2000000000000002</v>
      </c>
      <c r="BP19" s="691"/>
      <c r="BQ19" s="691"/>
      <c r="BR19" s="691"/>
      <c r="BS19" s="692" t="s">
        <v>125</v>
      </c>
      <c r="BT19" s="692"/>
      <c r="BU19" s="692"/>
      <c r="BV19" s="692"/>
      <c r="BW19" s="692"/>
      <c r="BX19" s="692"/>
      <c r="BY19" s="692"/>
      <c r="BZ19" s="692"/>
      <c r="CA19" s="692"/>
      <c r="CB19" s="750"/>
      <c r="CD19" s="706" t="s">
        <v>271</v>
      </c>
      <c r="CE19" s="703"/>
      <c r="CF19" s="703"/>
      <c r="CG19" s="703"/>
      <c r="CH19" s="703"/>
      <c r="CI19" s="703"/>
      <c r="CJ19" s="703"/>
      <c r="CK19" s="703"/>
      <c r="CL19" s="703"/>
      <c r="CM19" s="703"/>
      <c r="CN19" s="703"/>
      <c r="CO19" s="703"/>
      <c r="CP19" s="703"/>
      <c r="CQ19" s="704"/>
      <c r="CR19" s="664" t="s">
        <v>125</v>
      </c>
      <c r="CS19" s="665"/>
      <c r="CT19" s="665"/>
      <c r="CU19" s="665"/>
      <c r="CV19" s="665"/>
      <c r="CW19" s="665"/>
      <c r="CX19" s="665"/>
      <c r="CY19" s="666"/>
      <c r="CZ19" s="691" t="s">
        <v>125</v>
      </c>
      <c r="DA19" s="691"/>
      <c r="DB19" s="691"/>
      <c r="DC19" s="691"/>
      <c r="DD19" s="670" t="s">
        <v>125</v>
      </c>
      <c r="DE19" s="665"/>
      <c r="DF19" s="665"/>
      <c r="DG19" s="665"/>
      <c r="DH19" s="665"/>
      <c r="DI19" s="665"/>
      <c r="DJ19" s="665"/>
      <c r="DK19" s="665"/>
      <c r="DL19" s="665"/>
      <c r="DM19" s="665"/>
      <c r="DN19" s="665"/>
      <c r="DO19" s="665"/>
      <c r="DP19" s="666"/>
      <c r="DQ19" s="670" t="s">
        <v>125</v>
      </c>
      <c r="DR19" s="665"/>
      <c r="DS19" s="665"/>
      <c r="DT19" s="665"/>
      <c r="DU19" s="665"/>
      <c r="DV19" s="665"/>
      <c r="DW19" s="665"/>
      <c r="DX19" s="665"/>
      <c r="DY19" s="665"/>
      <c r="DZ19" s="665"/>
      <c r="EA19" s="665"/>
      <c r="EB19" s="665"/>
      <c r="EC19" s="705"/>
    </row>
    <row r="20" spans="2:133" ht="11.25" customHeight="1" x14ac:dyDescent="0.2">
      <c r="B20" s="661" t="s">
        <v>272</v>
      </c>
      <c r="C20" s="662"/>
      <c r="D20" s="662"/>
      <c r="E20" s="662"/>
      <c r="F20" s="662"/>
      <c r="G20" s="662"/>
      <c r="H20" s="662"/>
      <c r="I20" s="662"/>
      <c r="J20" s="662"/>
      <c r="K20" s="662"/>
      <c r="L20" s="662"/>
      <c r="M20" s="662"/>
      <c r="N20" s="662"/>
      <c r="O20" s="662"/>
      <c r="P20" s="662"/>
      <c r="Q20" s="663"/>
      <c r="R20" s="664">
        <v>10548</v>
      </c>
      <c r="S20" s="665"/>
      <c r="T20" s="665"/>
      <c r="U20" s="665"/>
      <c r="V20" s="665"/>
      <c r="W20" s="665"/>
      <c r="X20" s="665"/>
      <c r="Y20" s="666"/>
      <c r="Z20" s="691">
        <v>0</v>
      </c>
      <c r="AA20" s="691"/>
      <c r="AB20" s="691"/>
      <c r="AC20" s="691"/>
      <c r="AD20" s="692">
        <v>10548</v>
      </c>
      <c r="AE20" s="692"/>
      <c r="AF20" s="692"/>
      <c r="AG20" s="692"/>
      <c r="AH20" s="692"/>
      <c r="AI20" s="692"/>
      <c r="AJ20" s="692"/>
      <c r="AK20" s="692"/>
      <c r="AL20" s="667">
        <v>0.1</v>
      </c>
      <c r="AM20" s="668"/>
      <c r="AN20" s="668"/>
      <c r="AO20" s="693"/>
      <c r="AP20" s="661" t="s">
        <v>273</v>
      </c>
      <c r="AQ20" s="662"/>
      <c r="AR20" s="662"/>
      <c r="AS20" s="662"/>
      <c r="AT20" s="662"/>
      <c r="AU20" s="662"/>
      <c r="AV20" s="662"/>
      <c r="AW20" s="662"/>
      <c r="AX20" s="662"/>
      <c r="AY20" s="662"/>
      <c r="AZ20" s="662"/>
      <c r="BA20" s="662"/>
      <c r="BB20" s="662"/>
      <c r="BC20" s="662"/>
      <c r="BD20" s="662"/>
      <c r="BE20" s="662"/>
      <c r="BF20" s="663"/>
      <c r="BG20" s="664">
        <v>218122</v>
      </c>
      <c r="BH20" s="665"/>
      <c r="BI20" s="665"/>
      <c r="BJ20" s="665"/>
      <c r="BK20" s="665"/>
      <c r="BL20" s="665"/>
      <c r="BM20" s="665"/>
      <c r="BN20" s="666"/>
      <c r="BO20" s="691">
        <v>2.2000000000000002</v>
      </c>
      <c r="BP20" s="691"/>
      <c r="BQ20" s="691"/>
      <c r="BR20" s="691"/>
      <c r="BS20" s="692" t="s">
        <v>125</v>
      </c>
      <c r="BT20" s="692"/>
      <c r="BU20" s="692"/>
      <c r="BV20" s="692"/>
      <c r="BW20" s="692"/>
      <c r="BX20" s="692"/>
      <c r="BY20" s="692"/>
      <c r="BZ20" s="692"/>
      <c r="CA20" s="692"/>
      <c r="CB20" s="750"/>
      <c r="CD20" s="706" t="s">
        <v>274</v>
      </c>
      <c r="CE20" s="703"/>
      <c r="CF20" s="703"/>
      <c r="CG20" s="703"/>
      <c r="CH20" s="703"/>
      <c r="CI20" s="703"/>
      <c r="CJ20" s="703"/>
      <c r="CK20" s="703"/>
      <c r="CL20" s="703"/>
      <c r="CM20" s="703"/>
      <c r="CN20" s="703"/>
      <c r="CO20" s="703"/>
      <c r="CP20" s="703"/>
      <c r="CQ20" s="704"/>
      <c r="CR20" s="664">
        <v>26174677</v>
      </c>
      <c r="CS20" s="665"/>
      <c r="CT20" s="665"/>
      <c r="CU20" s="665"/>
      <c r="CV20" s="665"/>
      <c r="CW20" s="665"/>
      <c r="CX20" s="665"/>
      <c r="CY20" s="666"/>
      <c r="CZ20" s="691">
        <v>100</v>
      </c>
      <c r="DA20" s="691"/>
      <c r="DB20" s="691"/>
      <c r="DC20" s="691"/>
      <c r="DD20" s="670">
        <v>2181505</v>
      </c>
      <c r="DE20" s="665"/>
      <c r="DF20" s="665"/>
      <c r="DG20" s="665"/>
      <c r="DH20" s="665"/>
      <c r="DI20" s="665"/>
      <c r="DJ20" s="665"/>
      <c r="DK20" s="665"/>
      <c r="DL20" s="665"/>
      <c r="DM20" s="665"/>
      <c r="DN20" s="665"/>
      <c r="DO20" s="665"/>
      <c r="DP20" s="666"/>
      <c r="DQ20" s="670">
        <v>17696281</v>
      </c>
      <c r="DR20" s="665"/>
      <c r="DS20" s="665"/>
      <c r="DT20" s="665"/>
      <c r="DU20" s="665"/>
      <c r="DV20" s="665"/>
      <c r="DW20" s="665"/>
      <c r="DX20" s="665"/>
      <c r="DY20" s="665"/>
      <c r="DZ20" s="665"/>
      <c r="EA20" s="665"/>
      <c r="EB20" s="665"/>
      <c r="EC20" s="705"/>
    </row>
    <row r="21" spans="2:133" ht="11.25" customHeight="1" x14ac:dyDescent="0.2">
      <c r="B21" s="661" t="s">
        <v>275</v>
      </c>
      <c r="C21" s="662"/>
      <c r="D21" s="662"/>
      <c r="E21" s="662"/>
      <c r="F21" s="662"/>
      <c r="G21" s="662"/>
      <c r="H21" s="662"/>
      <c r="I21" s="662"/>
      <c r="J21" s="662"/>
      <c r="K21" s="662"/>
      <c r="L21" s="662"/>
      <c r="M21" s="662"/>
      <c r="N21" s="662"/>
      <c r="O21" s="662"/>
      <c r="P21" s="662"/>
      <c r="Q21" s="663"/>
      <c r="R21" s="664">
        <v>3269</v>
      </c>
      <c r="S21" s="665"/>
      <c r="T21" s="665"/>
      <c r="U21" s="665"/>
      <c r="V21" s="665"/>
      <c r="W21" s="665"/>
      <c r="X21" s="665"/>
      <c r="Y21" s="666"/>
      <c r="Z21" s="691">
        <v>0</v>
      </c>
      <c r="AA21" s="691"/>
      <c r="AB21" s="691"/>
      <c r="AC21" s="691"/>
      <c r="AD21" s="692">
        <v>3269</v>
      </c>
      <c r="AE21" s="692"/>
      <c r="AF21" s="692"/>
      <c r="AG21" s="692"/>
      <c r="AH21" s="692"/>
      <c r="AI21" s="692"/>
      <c r="AJ21" s="692"/>
      <c r="AK21" s="692"/>
      <c r="AL21" s="667">
        <v>0</v>
      </c>
      <c r="AM21" s="668"/>
      <c r="AN21" s="668"/>
      <c r="AO21" s="693"/>
      <c r="AP21" s="757" t="s">
        <v>276</v>
      </c>
      <c r="AQ21" s="764"/>
      <c r="AR21" s="764"/>
      <c r="AS21" s="764"/>
      <c r="AT21" s="764"/>
      <c r="AU21" s="764"/>
      <c r="AV21" s="764"/>
      <c r="AW21" s="764"/>
      <c r="AX21" s="764"/>
      <c r="AY21" s="764"/>
      <c r="AZ21" s="764"/>
      <c r="BA21" s="764"/>
      <c r="BB21" s="764"/>
      <c r="BC21" s="764"/>
      <c r="BD21" s="764"/>
      <c r="BE21" s="764"/>
      <c r="BF21" s="759"/>
      <c r="BG21" s="664">
        <v>6151</v>
      </c>
      <c r="BH21" s="665"/>
      <c r="BI21" s="665"/>
      <c r="BJ21" s="665"/>
      <c r="BK21" s="665"/>
      <c r="BL21" s="665"/>
      <c r="BM21" s="665"/>
      <c r="BN21" s="666"/>
      <c r="BO21" s="691">
        <v>0.1</v>
      </c>
      <c r="BP21" s="691"/>
      <c r="BQ21" s="691"/>
      <c r="BR21" s="691"/>
      <c r="BS21" s="692" t="s">
        <v>125</v>
      </c>
      <c r="BT21" s="692"/>
      <c r="BU21" s="692"/>
      <c r="BV21" s="692"/>
      <c r="BW21" s="692"/>
      <c r="BX21" s="692"/>
      <c r="BY21" s="692"/>
      <c r="BZ21" s="692"/>
      <c r="CA21" s="692"/>
      <c r="CB21" s="750"/>
      <c r="CD21" s="769"/>
      <c r="CE21" s="695"/>
      <c r="CF21" s="695"/>
      <c r="CG21" s="695"/>
      <c r="CH21" s="695"/>
      <c r="CI21" s="695"/>
      <c r="CJ21" s="695"/>
      <c r="CK21" s="695"/>
      <c r="CL21" s="695"/>
      <c r="CM21" s="695"/>
      <c r="CN21" s="695"/>
      <c r="CO21" s="695"/>
      <c r="CP21" s="695"/>
      <c r="CQ21" s="696"/>
      <c r="CR21" s="770"/>
      <c r="CS21" s="771"/>
      <c r="CT21" s="771"/>
      <c r="CU21" s="771"/>
      <c r="CV21" s="771"/>
      <c r="CW21" s="771"/>
      <c r="CX21" s="771"/>
      <c r="CY21" s="772"/>
      <c r="CZ21" s="773"/>
      <c r="DA21" s="773"/>
      <c r="DB21" s="773"/>
      <c r="DC21" s="773"/>
      <c r="DD21" s="774"/>
      <c r="DE21" s="771"/>
      <c r="DF21" s="771"/>
      <c r="DG21" s="771"/>
      <c r="DH21" s="771"/>
      <c r="DI21" s="771"/>
      <c r="DJ21" s="771"/>
      <c r="DK21" s="771"/>
      <c r="DL21" s="771"/>
      <c r="DM21" s="771"/>
      <c r="DN21" s="771"/>
      <c r="DO21" s="771"/>
      <c r="DP21" s="772"/>
      <c r="DQ21" s="774"/>
      <c r="DR21" s="771"/>
      <c r="DS21" s="771"/>
      <c r="DT21" s="771"/>
      <c r="DU21" s="771"/>
      <c r="DV21" s="771"/>
      <c r="DW21" s="771"/>
      <c r="DX21" s="771"/>
      <c r="DY21" s="771"/>
      <c r="DZ21" s="771"/>
      <c r="EA21" s="771"/>
      <c r="EB21" s="771"/>
      <c r="EC21" s="778"/>
    </row>
    <row r="22" spans="2:133" ht="11.25" customHeight="1" x14ac:dyDescent="0.2">
      <c r="B22" s="727" t="s">
        <v>277</v>
      </c>
      <c r="C22" s="728"/>
      <c r="D22" s="728"/>
      <c r="E22" s="728"/>
      <c r="F22" s="728"/>
      <c r="G22" s="728"/>
      <c r="H22" s="728"/>
      <c r="I22" s="728"/>
      <c r="J22" s="728"/>
      <c r="K22" s="728"/>
      <c r="L22" s="728"/>
      <c r="M22" s="728"/>
      <c r="N22" s="728"/>
      <c r="O22" s="728"/>
      <c r="P22" s="728"/>
      <c r="Q22" s="729"/>
      <c r="R22" s="664">
        <v>194095</v>
      </c>
      <c r="S22" s="665"/>
      <c r="T22" s="665"/>
      <c r="U22" s="665"/>
      <c r="V22" s="665"/>
      <c r="W22" s="665"/>
      <c r="X22" s="665"/>
      <c r="Y22" s="666"/>
      <c r="Z22" s="691">
        <v>0.7</v>
      </c>
      <c r="AA22" s="691"/>
      <c r="AB22" s="691"/>
      <c r="AC22" s="691"/>
      <c r="AD22" s="692">
        <v>185788</v>
      </c>
      <c r="AE22" s="692"/>
      <c r="AF22" s="692"/>
      <c r="AG22" s="692"/>
      <c r="AH22" s="692"/>
      <c r="AI22" s="692"/>
      <c r="AJ22" s="692"/>
      <c r="AK22" s="692"/>
      <c r="AL22" s="667">
        <v>1.2000000476837158</v>
      </c>
      <c r="AM22" s="668"/>
      <c r="AN22" s="668"/>
      <c r="AO22" s="693"/>
      <c r="AP22" s="757" t="s">
        <v>278</v>
      </c>
      <c r="AQ22" s="764"/>
      <c r="AR22" s="764"/>
      <c r="AS22" s="764"/>
      <c r="AT22" s="764"/>
      <c r="AU22" s="764"/>
      <c r="AV22" s="764"/>
      <c r="AW22" s="764"/>
      <c r="AX22" s="764"/>
      <c r="AY22" s="764"/>
      <c r="AZ22" s="764"/>
      <c r="BA22" s="764"/>
      <c r="BB22" s="764"/>
      <c r="BC22" s="764"/>
      <c r="BD22" s="764"/>
      <c r="BE22" s="764"/>
      <c r="BF22" s="759"/>
      <c r="BG22" s="664" t="s">
        <v>125</v>
      </c>
      <c r="BH22" s="665"/>
      <c r="BI22" s="665"/>
      <c r="BJ22" s="665"/>
      <c r="BK22" s="665"/>
      <c r="BL22" s="665"/>
      <c r="BM22" s="665"/>
      <c r="BN22" s="666"/>
      <c r="BO22" s="691" t="s">
        <v>125</v>
      </c>
      <c r="BP22" s="691"/>
      <c r="BQ22" s="691"/>
      <c r="BR22" s="691"/>
      <c r="BS22" s="692" t="s">
        <v>125</v>
      </c>
      <c r="BT22" s="692"/>
      <c r="BU22" s="692"/>
      <c r="BV22" s="692"/>
      <c r="BW22" s="692"/>
      <c r="BX22" s="692"/>
      <c r="BY22" s="692"/>
      <c r="BZ22" s="692"/>
      <c r="CA22" s="692"/>
      <c r="CB22" s="750"/>
      <c r="CD22" s="766" t="s">
        <v>279</v>
      </c>
      <c r="CE22" s="767"/>
      <c r="CF22" s="767"/>
      <c r="CG22" s="767"/>
      <c r="CH22" s="767"/>
      <c r="CI22" s="767"/>
      <c r="CJ22" s="767"/>
      <c r="CK22" s="767"/>
      <c r="CL22" s="767"/>
      <c r="CM22" s="767"/>
      <c r="CN22" s="767"/>
      <c r="CO22" s="767"/>
      <c r="CP22" s="767"/>
      <c r="CQ22" s="767"/>
      <c r="CR22" s="767"/>
      <c r="CS22" s="767"/>
      <c r="CT22" s="767"/>
      <c r="CU22" s="767"/>
      <c r="CV22" s="767"/>
      <c r="CW22" s="767"/>
      <c r="CX22" s="767"/>
      <c r="CY22" s="767"/>
      <c r="CZ22" s="767"/>
      <c r="DA22" s="767"/>
      <c r="DB22" s="767"/>
      <c r="DC22" s="767"/>
      <c r="DD22" s="767"/>
      <c r="DE22" s="767"/>
      <c r="DF22" s="767"/>
      <c r="DG22" s="767"/>
      <c r="DH22" s="767"/>
      <c r="DI22" s="767"/>
      <c r="DJ22" s="767"/>
      <c r="DK22" s="767"/>
      <c r="DL22" s="767"/>
      <c r="DM22" s="767"/>
      <c r="DN22" s="767"/>
      <c r="DO22" s="767"/>
      <c r="DP22" s="767"/>
      <c r="DQ22" s="767"/>
      <c r="DR22" s="767"/>
      <c r="DS22" s="767"/>
      <c r="DT22" s="767"/>
      <c r="DU22" s="767"/>
      <c r="DV22" s="767"/>
      <c r="DW22" s="767"/>
      <c r="DX22" s="767"/>
      <c r="DY22" s="767"/>
      <c r="DZ22" s="767"/>
      <c r="EA22" s="767"/>
      <c r="EB22" s="767"/>
      <c r="EC22" s="768"/>
    </row>
    <row r="23" spans="2:133" ht="11.25" customHeight="1" x14ac:dyDescent="0.2">
      <c r="B23" s="661" t="s">
        <v>280</v>
      </c>
      <c r="C23" s="662"/>
      <c r="D23" s="662"/>
      <c r="E23" s="662"/>
      <c r="F23" s="662"/>
      <c r="G23" s="662"/>
      <c r="H23" s="662"/>
      <c r="I23" s="662"/>
      <c r="J23" s="662"/>
      <c r="K23" s="662"/>
      <c r="L23" s="662"/>
      <c r="M23" s="662"/>
      <c r="N23" s="662"/>
      <c r="O23" s="662"/>
      <c r="P23" s="662"/>
      <c r="Q23" s="663"/>
      <c r="R23" s="664">
        <v>3715623</v>
      </c>
      <c r="S23" s="665"/>
      <c r="T23" s="665"/>
      <c r="U23" s="665"/>
      <c r="V23" s="665"/>
      <c r="W23" s="665"/>
      <c r="X23" s="665"/>
      <c r="Y23" s="666"/>
      <c r="Z23" s="691">
        <v>13.4</v>
      </c>
      <c r="AA23" s="691"/>
      <c r="AB23" s="691"/>
      <c r="AC23" s="691"/>
      <c r="AD23" s="692">
        <v>3127433</v>
      </c>
      <c r="AE23" s="692"/>
      <c r="AF23" s="692"/>
      <c r="AG23" s="692"/>
      <c r="AH23" s="692"/>
      <c r="AI23" s="692"/>
      <c r="AJ23" s="692"/>
      <c r="AK23" s="692"/>
      <c r="AL23" s="667">
        <v>20</v>
      </c>
      <c r="AM23" s="668"/>
      <c r="AN23" s="668"/>
      <c r="AO23" s="693"/>
      <c r="AP23" s="757" t="s">
        <v>281</v>
      </c>
      <c r="AQ23" s="764"/>
      <c r="AR23" s="764"/>
      <c r="AS23" s="764"/>
      <c r="AT23" s="764"/>
      <c r="AU23" s="764"/>
      <c r="AV23" s="764"/>
      <c r="AW23" s="764"/>
      <c r="AX23" s="764"/>
      <c r="AY23" s="764"/>
      <c r="AZ23" s="764"/>
      <c r="BA23" s="764"/>
      <c r="BB23" s="764"/>
      <c r="BC23" s="764"/>
      <c r="BD23" s="764"/>
      <c r="BE23" s="764"/>
      <c r="BF23" s="759"/>
      <c r="BG23" s="664">
        <v>211971</v>
      </c>
      <c r="BH23" s="665"/>
      <c r="BI23" s="665"/>
      <c r="BJ23" s="665"/>
      <c r="BK23" s="665"/>
      <c r="BL23" s="665"/>
      <c r="BM23" s="665"/>
      <c r="BN23" s="666"/>
      <c r="BO23" s="691">
        <v>2.1</v>
      </c>
      <c r="BP23" s="691"/>
      <c r="BQ23" s="691"/>
      <c r="BR23" s="691"/>
      <c r="BS23" s="692" t="s">
        <v>125</v>
      </c>
      <c r="BT23" s="692"/>
      <c r="BU23" s="692"/>
      <c r="BV23" s="692"/>
      <c r="BW23" s="692"/>
      <c r="BX23" s="692"/>
      <c r="BY23" s="692"/>
      <c r="BZ23" s="692"/>
      <c r="CA23" s="692"/>
      <c r="CB23" s="750"/>
      <c r="CD23" s="766" t="s">
        <v>221</v>
      </c>
      <c r="CE23" s="767"/>
      <c r="CF23" s="767"/>
      <c r="CG23" s="767"/>
      <c r="CH23" s="767"/>
      <c r="CI23" s="767"/>
      <c r="CJ23" s="767"/>
      <c r="CK23" s="767"/>
      <c r="CL23" s="767"/>
      <c r="CM23" s="767"/>
      <c r="CN23" s="767"/>
      <c r="CO23" s="767"/>
      <c r="CP23" s="767"/>
      <c r="CQ23" s="768"/>
      <c r="CR23" s="766" t="s">
        <v>282</v>
      </c>
      <c r="CS23" s="767"/>
      <c r="CT23" s="767"/>
      <c r="CU23" s="767"/>
      <c r="CV23" s="767"/>
      <c r="CW23" s="767"/>
      <c r="CX23" s="767"/>
      <c r="CY23" s="768"/>
      <c r="CZ23" s="766" t="s">
        <v>283</v>
      </c>
      <c r="DA23" s="767"/>
      <c r="DB23" s="767"/>
      <c r="DC23" s="768"/>
      <c r="DD23" s="766" t="s">
        <v>284</v>
      </c>
      <c r="DE23" s="767"/>
      <c r="DF23" s="767"/>
      <c r="DG23" s="767"/>
      <c r="DH23" s="767"/>
      <c r="DI23" s="767"/>
      <c r="DJ23" s="767"/>
      <c r="DK23" s="768"/>
      <c r="DL23" s="775" t="s">
        <v>285</v>
      </c>
      <c r="DM23" s="776"/>
      <c r="DN23" s="776"/>
      <c r="DO23" s="776"/>
      <c r="DP23" s="776"/>
      <c r="DQ23" s="776"/>
      <c r="DR23" s="776"/>
      <c r="DS23" s="776"/>
      <c r="DT23" s="776"/>
      <c r="DU23" s="776"/>
      <c r="DV23" s="777"/>
      <c r="DW23" s="766" t="s">
        <v>286</v>
      </c>
      <c r="DX23" s="767"/>
      <c r="DY23" s="767"/>
      <c r="DZ23" s="767"/>
      <c r="EA23" s="767"/>
      <c r="EB23" s="767"/>
      <c r="EC23" s="768"/>
    </row>
    <row r="24" spans="2:133" ht="11.25" customHeight="1" x14ac:dyDescent="0.2">
      <c r="B24" s="661" t="s">
        <v>287</v>
      </c>
      <c r="C24" s="662"/>
      <c r="D24" s="662"/>
      <c r="E24" s="662"/>
      <c r="F24" s="662"/>
      <c r="G24" s="662"/>
      <c r="H24" s="662"/>
      <c r="I24" s="662"/>
      <c r="J24" s="662"/>
      <c r="K24" s="662"/>
      <c r="L24" s="662"/>
      <c r="M24" s="662"/>
      <c r="N24" s="662"/>
      <c r="O24" s="662"/>
      <c r="P24" s="662"/>
      <c r="Q24" s="663"/>
      <c r="R24" s="664">
        <v>3127433</v>
      </c>
      <c r="S24" s="665"/>
      <c r="T24" s="665"/>
      <c r="U24" s="665"/>
      <c r="V24" s="665"/>
      <c r="W24" s="665"/>
      <c r="X24" s="665"/>
      <c r="Y24" s="666"/>
      <c r="Z24" s="691">
        <v>11.3</v>
      </c>
      <c r="AA24" s="691"/>
      <c r="AB24" s="691"/>
      <c r="AC24" s="691"/>
      <c r="AD24" s="692">
        <v>3127433</v>
      </c>
      <c r="AE24" s="692"/>
      <c r="AF24" s="692"/>
      <c r="AG24" s="692"/>
      <c r="AH24" s="692"/>
      <c r="AI24" s="692"/>
      <c r="AJ24" s="692"/>
      <c r="AK24" s="692"/>
      <c r="AL24" s="667">
        <v>20</v>
      </c>
      <c r="AM24" s="668"/>
      <c r="AN24" s="668"/>
      <c r="AO24" s="693"/>
      <c r="AP24" s="757" t="s">
        <v>288</v>
      </c>
      <c r="AQ24" s="764"/>
      <c r="AR24" s="764"/>
      <c r="AS24" s="764"/>
      <c r="AT24" s="764"/>
      <c r="AU24" s="764"/>
      <c r="AV24" s="764"/>
      <c r="AW24" s="764"/>
      <c r="AX24" s="764"/>
      <c r="AY24" s="764"/>
      <c r="AZ24" s="764"/>
      <c r="BA24" s="764"/>
      <c r="BB24" s="764"/>
      <c r="BC24" s="764"/>
      <c r="BD24" s="764"/>
      <c r="BE24" s="764"/>
      <c r="BF24" s="759"/>
      <c r="BG24" s="664" t="s">
        <v>125</v>
      </c>
      <c r="BH24" s="665"/>
      <c r="BI24" s="665"/>
      <c r="BJ24" s="665"/>
      <c r="BK24" s="665"/>
      <c r="BL24" s="665"/>
      <c r="BM24" s="665"/>
      <c r="BN24" s="666"/>
      <c r="BO24" s="691" t="s">
        <v>125</v>
      </c>
      <c r="BP24" s="691"/>
      <c r="BQ24" s="691"/>
      <c r="BR24" s="691"/>
      <c r="BS24" s="692" t="s">
        <v>125</v>
      </c>
      <c r="BT24" s="692"/>
      <c r="BU24" s="692"/>
      <c r="BV24" s="692"/>
      <c r="BW24" s="692"/>
      <c r="BX24" s="692"/>
      <c r="BY24" s="692"/>
      <c r="BZ24" s="692"/>
      <c r="CA24" s="692"/>
      <c r="CB24" s="750"/>
      <c r="CD24" s="720" t="s">
        <v>289</v>
      </c>
      <c r="CE24" s="721"/>
      <c r="CF24" s="721"/>
      <c r="CG24" s="721"/>
      <c r="CH24" s="721"/>
      <c r="CI24" s="721"/>
      <c r="CJ24" s="721"/>
      <c r="CK24" s="721"/>
      <c r="CL24" s="721"/>
      <c r="CM24" s="721"/>
      <c r="CN24" s="721"/>
      <c r="CO24" s="721"/>
      <c r="CP24" s="721"/>
      <c r="CQ24" s="722"/>
      <c r="CR24" s="717">
        <v>13608660</v>
      </c>
      <c r="CS24" s="718"/>
      <c r="CT24" s="718"/>
      <c r="CU24" s="718"/>
      <c r="CV24" s="718"/>
      <c r="CW24" s="718"/>
      <c r="CX24" s="718"/>
      <c r="CY24" s="761"/>
      <c r="CZ24" s="762">
        <v>52</v>
      </c>
      <c r="DA24" s="735"/>
      <c r="DB24" s="735"/>
      <c r="DC24" s="765"/>
      <c r="DD24" s="760">
        <v>8419032</v>
      </c>
      <c r="DE24" s="718"/>
      <c r="DF24" s="718"/>
      <c r="DG24" s="718"/>
      <c r="DH24" s="718"/>
      <c r="DI24" s="718"/>
      <c r="DJ24" s="718"/>
      <c r="DK24" s="761"/>
      <c r="DL24" s="760">
        <v>8301356</v>
      </c>
      <c r="DM24" s="718"/>
      <c r="DN24" s="718"/>
      <c r="DO24" s="718"/>
      <c r="DP24" s="718"/>
      <c r="DQ24" s="718"/>
      <c r="DR24" s="718"/>
      <c r="DS24" s="718"/>
      <c r="DT24" s="718"/>
      <c r="DU24" s="718"/>
      <c r="DV24" s="761"/>
      <c r="DW24" s="762">
        <v>49.2</v>
      </c>
      <c r="DX24" s="735"/>
      <c r="DY24" s="735"/>
      <c r="DZ24" s="735"/>
      <c r="EA24" s="735"/>
      <c r="EB24" s="735"/>
      <c r="EC24" s="763"/>
    </row>
    <row r="25" spans="2:133" ht="11.25" customHeight="1" x14ac:dyDescent="0.2">
      <c r="B25" s="661" t="s">
        <v>290</v>
      </c>
      <c r="C25" s="662"/>
      <c r="D25" s="662"/>
      <c r="E25" s="662"/>
      <c r="F25" s="662"/>
      <c r="G25" s="662"/>
      <c r="H25" s="662"/>
      <c r="I25" s="662"/>
      <c r="J25" s="662"/>
      <c r="K25" s="662"/>
      <c r="L25" s="662"/>
      <c r="M25" s="662"/>
      <c r="N25" s="662"/>
      <c r="O25" s="662"/>
      <c r="P25" s="662"/>
      <c r="Q25" s="663"/>
      <c r="R25" s="664">
        <v>588190</v>
      </c>
      <c r="S25" s="665"/>
      <c r="T25" s="665"/>
      <c r="U25" s="665"/>
      <c r="V25" s="665"/>
      <c r="W25" s="665"/>
      <c r="X25" s="665"/>
      <c r="Y25" s="666"/>
      <c r="Z25" s="691">
        <v>2.1</v>
      </c>
      <c r="AA25" s="691"/>
      <c r="AB25" s="691"/>
      <c r="AC25" s="691"/>
      <c r="AD25" s="692" t="s">
        <v>125</v>
      </c>
      <c r="AE25" s="692"/>
      <c r="AF25" s="692"/>
      <c r="AG25" s="692"/>
      <c r="AH25" s="692"/>
      <c r="AI25" s="692"/>
      <c r="AJ25" s="692"/>
      <c r="AK25" s="692"/>
      <c r="AL25" s="667" t="s">
        <v>125</v>
      </c>
      <c r="AM25" s="668"/>
      <c r="AN25" s="668"/>
      <c r="AO25" s="693"/>
      <c r="AP25" s="757" t="s">
        <v>291</v>
      </c>
      <c r="AQ25" s="764"/>
      <c r="AR25" s="764"/>
      <c r="AS25" s="764"/>
      <c r="AT25" s="764"/>
      <c r="AU25" s="764"/>
      <c r="AV25" s="764"/>
      <c r="AW25" s="764"/>
      <c r="AX25" s="764"/>
      <c r="AY25" s="764"/>
      <c r="AZ25" s="764"/>
      <c r="BA25" s="764"/>
      <c r="BB25" s="764"/>
      <c r="BC25" s="764"/>
      <c r="BD25" s="764"/>
      <c r="BE25" s="764"/>
      <c r="BF25" s="759"/>
      <c r="BG25" s="664" t="s">
        <v>125</v>
      </c>
      <c r="BH25" s="665"/>
      <c r="BI25" s="665"/>
      <c r="BJ25" s="665"/>
      <c r="BK25" s="665"/>
      <c r="BL25" s="665"/>
      <c r="BM25" s="665"/>
      <c r="BN25" s="666"/>
      <c r="BO25" s="691" t="s">
        <v>125</v>
      </c>
      <c r="BP25" s="691"/>
      <c r="BQ25" s="691"/>
      <c r="BR25" s="691"/>
      <c r="BS25" s="692" t="s">
        <v>125</v>
      </c>
      <c r="BT25" s="692"/>
      <c r="BU25" s="692"/>
      <c r="BV25" s="692"/>
      <c r="BW25" s="692"/>
      <c r="BX25" s="692"/>
      <c r="BY25" s="692"/>
      <c r="BZ25" s="692"/>
      <c r="CA25" s="692"/>
      <c r="CB25" s="750"/>
      <c r="CD25" s="706" t="s">
        <v>292</v>
      </c>
      <c r="CE25" s="703"/>
      <c r="CF25" s="703"/>
      <c r="CG25" s="703"/>
      <c r="CH25" s="703"/>
      <c r="CI25" s="703"/>
      <c r="CJ25" s="703"/>
      <c r="CK25" s="703"/>
      <c r="CL25" s="703"/>
      <c r="CM25" s="703"/>
      <c r="CN25" s="703"/>
      <c r="CO25" s="703"/>
      <c r="CP25" s="703"/>
      <c r="CQ25" s="704"/>
      <c r="CR25" s="664">
        <v>4084793</v>
      </c>
      <c r="CS25" s="675"/>
      <c r="CT25" s="675"/>
      <c r="CU25" s="675"/>
      <c r="CV25" s="675"/>
      <c r="CW25" s="675"/>
      <c r="CX25" s="675"/>
      <c r="CY25" s="676"/>
      <c r="CZ25" s="667">
        <v>15.6</v>
      </c>
      <c r="DA25" s="677"/>
      <c r="DB25" s="677"/>
      <c r="DC25" s="678"/>
      <c r="DD25" s="670">
        <v>3850442</v>
      </c>
      <c r="DE25" s="675"/>
      <c r="DF25" s="675"/>
      <c r="DG25" s="675"/>
      <c r="DH25" s="675"/>
      <c r="DI25" s="675"/>
      <c r="DJ25" s="675"/>
      <c r="DK25" s="676"/>
      <c r="DL25" s="670">
        <v>3835283</v>
      </c>
      <c r="DM25" s="675"/>
      <c r="DN25" s="675"/>
      <c r="DO25" s="675"/>
      <c r="DP25" s="675"/>
      <c r="DQ25" s="675"/>
      <c r="DR25" s="675"/>
      <c r="DS25" s="675"/>
      <c r="DT25" s="675"/>
      <c r="DU25" s="675"/>
      <c r="DV25" s="676"/>
      <c r="DW25" s="667">
        <v>22.7</v>
      </c>
      <c r="DX25" s="677"/>
      <c r="DY25" s="677"/>
      <c r="DZ25" s="677"/>
      <c r="EA25" s="677"/>
      <c r="EB25" s="677"/>
      <c r="EC25" s="698"/>
    </row>
    <row r="26" spans="2:133" ht="11.25" customHeight="1" x14ac:dyDescent="0.2">
      <c r="B26" s="661" t="s">
        <v>293</v>
      </c>
      <c r="C26" s="662"/>
      <c r="D26" s="662"/>
      <c r="E26" s="662"/>
      <c r="F26" s="662"/>
      <c r="G26" s="662"/>
      <c r="H26" s="662"/>
      <c r="I26" s="662"/>
      <c r="J26" s="662"/>
      <c r="K26" s="662"/>
      <c r="L26" s="662"/>
      <c r="M26" s="662"/>
      <c r="N26" s="662"/>
      <c r="O26" s="662"/>
      <c r="P26" s="662"/>
      <c r="Q26" s="663"/>
      <c r="R26" s="664" t="s">
        <v>125</v>
      </c>
      <c r="S26" s="665"/>
      <c r="T26" s="665"/>
      <c r="U26" s="665"/>
      <c r="V26" s="665"/>
      <c r="W26" s="665"/>
      <c r="X26" s="665"/>
      <c r="Y26" s="666"/>
      <c r="Z26" s="691" t="s">
        <v>125</v>
      </c>
      <c r="AA26" s="691"/>
      <c r="AB26" s="691"/>
      <c r="AC26" s="691"/>
      <c r="AD26" s="692" t="s">
        <v>125</v>
      </c>
      <c r="AE26" s="692"/>
      <c r="AF26" s="692"/>
      <c r="AG26" s="692"/>
      <c r="AH26" s="692"/>
      <c r="AI26" s="692"/>
      <c r="AJ26" s="692"/>
      <c r="AK26" s="692"/>
      <c r="AL26" s="667" t="s">
        <v>125</v>
      </c>
      <c r="AM26" s="668"/>
      <c r="AN26" s="668"/>
      <c r="AO26" s="693"/>
      <c r="AP26" s="757" t="s">
        <v>294</v>
      </c>
      <c r="AQ26" s="758"/>
      <c r="AR26" s="758"/>
      <c r="AS26" s="758"/>
      <c r="AT26" s="758"/>
      <c r="AU26" s="758"/>
      <c r="AV26" s="758"/>
      <c r="AW26" s="758"/>
      <c r="AX26" s="758"/>
      <c r="AY26" s="758"/>
      <c r="AZ26" s="758"/>
      <c r="BA26" s="758"/>
      <c r="BB26" s="758"/>
      <c r="BC26" s="758"/>
      <c r="BD26" s="758"/>
      <c r="BE26" s="758"/>
      <c r="BF26" s="759"/>
      <c r="BG26" s="664" t="s">
        <v>125</v>
      </c>
      <c r="BH26" s="665"/>
      <c r="BI26" s="665"/>
      <c r="BJ26" s="665"/>
      <c r="BK26" s="665"/>
      <c r="BL26" s="665"/>
      <c r="BM26" s="665"/>
      <c r="BN26" s="666"/>
      <c r="BO26" s="691" t="s">
        <v>125</v>
      </c>
      <c r="BP26" s="691"/>
      <c r="BQ26" s="691"/>
      <c r="BR26" s="691"/>
      <c r="BS26" s="692" t="s">
        <v>125</v>
      </c>
      <c r="BT26" s="692"/>
      <c r="BU26" s="692"/>
      <c r="BV26" s="692"/>
      <c r="BW26" s="692"/>
      <c r="BX26" s="692"/>
      <c r="BY26" s="692"/>
      <c r="BZ26" s="692"/>
      <c r="CA26" s="692"/>
      <c r="CB26" s="750"/>
      <c r="CD26" s="706" t="s">
        <v>295</v>
      </c>
      <c r="CE26" s="703"/>
      <c r="CF26" s="703"/>
      <c r="CG26" s="703"/>
      <c r="CH26" s="703"/>
      <c r="CI26" s="703"/>
      <c r="CJ26" s="703"/>
      <c r="CK26" s="703"/>
      <c r="CL26" s="703"/>
      <c r="CM26" s="703"/>
      <c r="CN26" s="703"/>
      <c r="CO26" s="703"/>
      <c r="CP26" s="703"/>
      <c r="CQ26" s="704"/>
      <c r="CR26" s="664">
        <v>2339065</v>
      </c>
      <c r="CS26" s="665"/>
      <c r="CT26" s="665"/>
      <c r="CU26" s="665"/>
      <c r="CV26" s="665"/>
      <c r="CW26" s="665"/>
      <c r="CX26" s="665"/>
      <c r="CY26" s="666"/>
      <c r="CZ26" s="667">
        <v>8.9</v>
      </c>
      <c r="DA26" s="677"/>
      <c r="DB26" s="677"/>
      <c r="DC26" s="678"/>
      <c r="DD26" s="670">
        <v>2209740</v>
      </c>
      <c r="DE26" s="665"/>
      <c r="DF26" s="665"/>
      <c r="DG26" s="665"/>
      <c r="DH26" s="665"/>
      <c r="DI26" s="665"/>
      <c r="DJ26" s="665"/>
      <c r="DK26" s="666"/>
      <c r="DL26" s="670" t="s">
        <v>125</v>
      </c>
      <c r="DM26" s="665"/>
      <c r="DN26" s="665"/>
      <c r="DO26" s="665"/>
      <c r="DP26" s="665"/>
      <c r="DQ26" s="665"/>
      <c r="DR26" s="665"/>
      <c r="DS26" s="665"/>
      <c r="DT26" s="665"/>
      <c r="DU26" s="665"/>
      <c r="DV26" s="666"/>
      <c r="DW26" s="667" t="s">
        <v>125</v>
      </c>
      <c r="DX26" s="677"/>
      <c r="DY26" s="677"/>
      <c r="DZ26" s="677"/>
      <c r="EA26" s="677"/>
      <c r="EB26" s="677"/>
      <c r="EC26" s="698"/>
    </row>
    <row r="27" spans="2:133" ht="11.25" customHeight="1" x14ac:dyDescent="0.2">
      <c r="B27" s="661" t="s">
        <v>296</v>
      </c>
      <c r="C27" s="662"/>
      <c r="D27" s="662"/>
      <c r="E27" s="662"/>
      <c r="F27" s="662"/>
      <c r="G27" s="662"/>
      <c r="H27" s="662"/>
      <c r="I27" s="662"/>
      <c r="J27" s="662"/>
      <c r="K27" s="662"/>
      <c r="L27" s="662"/>
      <c r="M27" s="662"/>
      <c r="N27" s="662"/>
      <c r="O27" s="662"/>
      <c r="P27" s="662"/>
      <c r="Q27" s="663"/>
      <c r="R27" s="664">
        <v>16377461</v>
      </c>
      <c r="S27" s="665"/>
      <c r="T27" s="665"/>
      <c r="U27" s="665"/>
      <c r="V27" s="665"/>
      <c r="W27" s="665"/>
      <c r="X27" s="665"/>
      <c r="Y27" s="666"/>
      <c r="Z27" s="691">
        <v>59.1</v>
      </c>
      <c r="AA27" s="691"/>
      <c r="AB27" s="691"/>
      <c r="AC27" s="691"/>
      <c r="AD27" s="692">
        <v>15568993</v>
      </c>
      <c r="AE27" s="692"/>
      <c r="AF27" s="692"/>
      <c r="AG27" s="692"/>
      <c r="AH27" s="692"/>
      <c r="AI27" s="692"/>
      <c r="AJ27" s="692"/>
      <c r="AK27" s="692"/>
      <c r="AL27" s="667">
        <v>99.699996948242188</v>
      </c>
      <c r="AM27" s="668"/>
      <c r="AN27" s="668"/>
      <c r="AO27" s="693"/>
      <c r="AP27" s="661" t="s">
        <v>297</v>
      </c>
      <c r="AQ27" s="662"/>
      <c r="AR27" s="662"/>
      <c r="AS27" s="662"/>
      <c r="AT27" s="662"/>
      <c r="AU27" s="662"/>
      <c r="AV27" s="662"/>
      <c r="AW27" s="662"/>
      <c r="AX27" s="662"/>
      <c r="AY27" s="662"/>
      <c r="AZ27" s="662"/>
      <c r="BA27" s="662"/>
      <c r="BB27" s="662"/>
      <c r="BC27" s="662"/>
      <c r="BD27" s="662"/>
      <c r="BE27" s="662"/>
      <c r="BF27" s="663"/>
      <c r="BG27" s="664">
        <v>10134084</v>
      </c>
      <c r="BH27" s="665"/>
      <c r="BI27" s="665"/>
      <c r="BJ27" s="665"/>
      <c r="BK27" s="665"/>
      <c r="BL27" s="665"/>
      <c r="BM27" s="665"/>
      <c r="BN27" s="666"/>
      <c r="BO27" s="691">
        <v>100</v>
      </c>
      <c r="BP27" s="691"/>
      <c r="BQ27" s="691"/>
      <c r="BR27" s="691"/>
      <c r="BS27" s="692">
        <v>557162</v>
      </c>
      <c r="BT27" s="692"/>
      <c r="BU27" s="692"/>
      <c r="BV27" s="692"/>
      <c r="BW27" s="692"/>
      <c r="BX27" s="692"/>
      <c r="BY27" s="692"/>
      <c r="BZ27" s="692"/>
      <c r="CA27" s="692"/>
      <c r="CB27" s="750"/>
      <c r="CD27" s="706" t="s">
        <v>298</v>
      </c>
      <c r="CE27" s="703"/>
      <c r="CF27" s="703"/>
      <c r="CG27" s="703"/>
      <c r="CH27" s="703"/>
      <c r="CI27" s="703"/>
      <c r="CJ27" s="703"/>
      <c r="CK27" s="703"/>
      <c r="CL27" s="703"/>
      <c r="CM27" s="703"/>
      <c r="CN27" s="703"/>
      <c r="CO27" s="703"/>
      <c r="CP27" s="703"/>
      <c r="CQ27" s="704"/>
      <c r="CR27" s="664">
        <v>6663075</v>
      </c>
      <c r="CS27" s="675"/>
      <c r="CT27" s="675"/>
      <c r="CU27" s="675"/>
      <c r="CV27" s="675"/>
      <c r="CW27" s="675"/>
      <c r="CX27" s="675"/>
      <c r="CY27" s="676"/>
      <c r="CZ27" s="667">
        <v>25.5</v>
      </c>
      <c r="DA27" s="677"/>
      <c r="DB27" s="677"/>
      <c r="DC27" s="678"/>
      <c r="DD27" s="670">
        <v>1764662</v>
      </c>
      <c r="DE27" s="675"/>
      <c r="DF27" s="675"/>
      <c r="DG27" s="675"/>
      <c r="DH27" s="675"/>
      <c r="DI27" s="675"/>
      <c r="DJ27" s="675"/>
      <c r="DK27" s="676"/>
      <c r="DL27" s="670">
        <v>1662145</v>
      </c>
      <c r="DM27" s="675"/>
      <c r="DN27" s="675"/>
      <c r="DO27" s="675"/>
      <c r="DP27" s="675"/>
      <c r="DQ27" s="675"/>
      <c r="DR27" s="675"/>
      <c r="DS27" s="675"/>
      <c r="DT27" s="675"/>
      <c r="DU27" s="675"/>
      <c r="DV27" s="676"/>
      <c r="DW27" s="667">
        <v>9.8000000000000007</v>
      </c>
      <c r="DX27" s="677"/>
      <c r="DY27" s="677"/>
      <c r="DZ27" s="677"/>
      <c r="EA27" s="677"/>
      <c r="EB27" s="677"/>
      <c r="EC27" s="698"/>
    </row>
    <row r="28" spans="2:133" ht="11.25" customHeight="1" x14ac:dyDescent="0.2">
      <c r="B28" s="661" t="s">
        <v>299</v>
      </c>
      <c r="C28" s="662"/>
      <c r="D28" s="662"/>
      <c r="E28" s="662"/>
      <c r="F28" s="662"/>
      <c r="G28" s="662"/>
      <c r="H28" s="662"/>
      <c r="I28" s="662"/>
      <c r="J28" s="662"/>
      <c r="K28" s="662"/>
      <c r="L28" s="662"/>
      <c r="M28" s="662"/>
      <c r="N28" s="662"/>
      <c r="O28" s="662"/>
      <c r="P28" s="662"/>
      <c r="Q28" s="663"/>
      <c r="R28" s="664">
        <v>8789</v>
      </c>
      <c r="S28" s="665"/>
      <c r="T28" s="665"/>
      <c r="U28" s="665"/>
      <c r="V28" s="665"/>
      <c r="W28" s="665"/>
      <c r="X28" s="665"/>
      <c r="Y28" s="666"/>
      <c r="Z28" s="691">
        <v>0</v>
      </c>
      <c r="AA28" s="691"/>
      <c r="AB28" s="691"/>
      <c r="AC28" s="691"/>
      <c r="AD28" s="692">
        <v>8789</v>
      </c>
      <c r="AE28" s="692"/>
      <c r="AF28" s="692"/>
      <c r="AG28" s="692"/>
      <c r="AH28" s="692"/>
      <c r="AI28" s="692"/>
      <c r="AJ28" s="692"/>
      <c r="AK28" s="692"/>
      <c r="AL28" s="667">
        <v>0.1</v>
      </c>
      <c r="AM28" s="668"/>
      <c r="AN28" s="668"/>
      <c r="AO28" s="693"/>
      <c r="AP28" s="661"/>
      <c r="AQ28" s="662"/>
      <c r="AR28" s="662"/>
      <c r="AS28" s="662"/>
      <c r="AT28" s="662"/>
      <c r="AU28" s="662"/>
      <c r="AV28" s="662"/>
      <c r="AW28" s="662"/>
      <c r="AX28" s="662"/>
      <c r="AY28" s="662"/>
      <c r="AZ28" s="662"/>
      <c r="BA28" s="662"/>
      <c r="BB28" s="662"/>
      <c r="BC28" s="662"/>
      <c r="BD28" s="662"/>
      <c r="BE28" s="662"/>
      <c r="BF28" s="663"/>
      <c r="BG28" s="664"/>
      <c r="BH28" s="665"/>
      <c r="BI28" s="665"/>
      <c r="BJ28" s="665"/>
      <c r="BK28" s="665"/>
      <c r="BL28" s="665"/>
      <c r="BM28" s="665"/>
      <c r="BN28" s="666"/>
      <c r="BO28" s="691"/>
      <c r="BP28" s="691"/>
      <c r="BQ28" s="691"/>
      <c r="BR28" s="691"/>
      <c r="BS28" s="670"/>
      <c r="BT28" s="665"/>
      <c r="BU28" s="665"/>
      <c r="BV28" s="665"/>
      <c r="BW28" s="665"/>
      <c r="BX28" s="665"/>
      <c r="BY28" s="665"/>
      <c r="BZ28" s="665"/>
      <c r="CA28" s="665"/>
      <c r="CB28" s="705"/>
      <c r="CD28" s="706" t="s">
        <v>300</v>
      </c>
      <c r="CE28" s="703"/>
      <c r="CF28" s="703"/>
      <c r="CG28" s="703"/>
      <c r="CH28" s="703"/>
      <c r="CI28" s="703"/>
      <c r="CJ28" s="703"/>
      <c r="CK28" s="703"/>
      <c r="CL28" s="703"/>
      <c r="CM28" s="703"/>
      <c r="CN28" s="703"/>
      <c r="CO28" s="703"/>
      <c r="CP28" s="703"/>
      <c r="CQ28" s="704"/>
      <c r="CR28" s="664">
        <v>2860792</v>
      </c>
      <c r="CS28" s="665"/>
      <c r="CT28" s="665"/>
      <c r="CU28" s="665"/>
      <c r="CV28" s="665"/>
      <c r="CW28" s="665"/>
      <c r="CX28" s="665"/>
      <c r="CY28" s="666"/>
      <c r="CZ28" s="667">
        <v>10.9</v>
      </c>
      <c r="DA28" s="677"/>
      <c r="DB28" s="677"/>
      <c r="DC28" s="678"/>
      <c r="DD28" s="670">
        <v>2803928</v>
      </c>
      <c r="DE28" s="665"/>
      <c r="DF28" s="665"/>
      <c r="DG28" s="665"/>
      <c r="DH28" s="665"/>
      <c r="DI28" s="665"/>
      <c r="DJ28" s="665"/>
      <c r="DK28" s="666"/>
      <c r="DL28" s="670">
        <v>2803928</v>
      </c>
      <c r="DM28" s="665"/>
      <c r="DN28" s="665"/>
      <c r="DO28" s="665"/>
      <c r="DP28" s="665"/>
      <c r="DQ28" s="665"/>
      <c r="DR28" s="665"/>
      <c r="DS28" s="665"/>
      <c r="DT28" s="665"/>
      <c r="DU28" s="665"/>
      <c r="DV28" s="666"/>
      <c r="DW28" s="667">
        <v>16.600000000000001</v>
      </c>
      <c r="DX28" s="677"/>
      <c r="DY28" s="677"/>
      <c r="DZ28" s="677"/>
      <c r="EA28" s="677"/>
      <c r="EB28" s="677"/>
      <c r="EC28" s="698"/>
    </row>
    <row r="29" spans="2:133" ht="11.25" customHeight="1" x14ac:dyDescent="0.2">
      <c r="B29" s="661" t="s">
        <v>301</v>
      </c>
      <c r="C29" s="662"/>
      <c r="D29" s="662"/>
      <c r="E29" s="662"/>
      <c r="F29" s="662"/>
      <c r="G29" s="662"/>
      <c r="H29" s="662"/>
      <c r="I29" s="662"/>
      <c r="J29" s="662"/>
      <c r="K29" s="662"/>
      <c r="L29" s="662"/>
      <c r="M29" s="662"/>
      <c r="N29" s="662"/>
      <c r="O29" s="662"/>
      <c r="P29" s="662"/>
      <c r="Q29" s="663"/>
      <c r="R29" s="664">
        <v>43536</v>
      </c>
      <c r="S29" s="665"/>
      <c r="T29" s="665"/>
      <c r="U29" s="665"/>
      <c r="V29" s="665"/>
      <c r="W29" s="665"/>
      <c r="X29" s="665"/>
      <c r="Y29" s="666"/>
      <c r="Z29" s="691">
        <v>0.2</v>
      </c>
      <c r="AA29" s="691"/>
      <c r="AB29" s="691"/>
      <c r="AC29" s="691"/>
      <c r="AD29" s="692" t="s">
        <v>125</v>
      </c>
      <c r="AE29" s="692"/>
      <c r="AF29" s="692"/>
      <c r="AG29" s="692"/>
      <c r="AH29" s="692"/>
      <c r="AI29" s="692"/>
      <c r="AJ29" s="692"/>
      <c r="AK29" s="692"/>
      <c r="AL29" s="667" t="s">
        <v>125</v>
      </c>
      <c r="AM29" s="668"/>
      <c r="AN29" s="668"/>
      <c r="AO29" s="693"/>
      <c r="AP29" s="641"/>
      <c r="AQ29" s="642"/>
      <c r="AR29" s="642"/>
      <c r="AS29" s="642"/>
      <c r="AT29" s="642"/>
      <c r="AU29" s="642"/>
      <c r="AV29" s="642"/>
      <c r="AW29" s="642"/>
      <c r="AX29" s="642"/>
      <c r="AY29" s="642"/>
      <c r="AZ29" s="642"/>
      <c r="BA29" s="642"/>
      <c r="BB29" s="642"/>
      <c r="BC29" s="642"/>
      <c r="BD29" s="642"/>
      <c r="BE29" s="642"/>
      <c r="BF29" s="643"/>
      <c r="BG29" s="664"/>
      <c r="BH29" s="665"/>
      <c r="BI29" s="665"/>
      <c r="BJ29" s="665"/>
      <c r="BK29" s="665"/>
      <c r="BL29" s="665"/>
      <c r="BM29" s="665"/>
      <c r="BN29" s="666"/>
      <c r="BO29" s="691"/>
      <c r="BP29" s="691"/>
      <c r="BQ29" s="691"/>
      <c r="BR29" s="691"/>
      <c r="BS29" s="692"/>
      <c r="BT29" s="692"/>
      <c r="BU29" s="692"/>
      <c r="BV29" s="692"/>
      <c r="BW29" s="692"/>
      <c r="BX29" s="692"/>
      <c r="BY29" s="692"/>
      <c r="BZ29" s="692"/>
      <c r="CA29" s="692"/>
      <c r="CB29" s="750"/>
      <c r="CD29" s="751" t="s">
        <v>302</v>
      </c>
      <c r="CE29" s="752"/>
      <c r="CF29" s="706" t="s">
        <v>69</v>
      </c>
      <c r="CG29" s="703"/>
      <c r="CH29" s="703"/>
      <c r="CI29" s="703"/>
      <c r="CJ29" s="703"/>
      <c r="CK29" s="703"/>
      <c r="CL29" s="703"/>
      <c r="CM29" s="703"/>
      <c r="CN29" s="703"/>
      <c r="CO29" s="703"/>
      <c r="CP29" s="703"/>
      <c r="CQ29" s="704"/>
      <c r="CR29" s="664">
        <v>2860792</v>
      </c>
      <c r="CS29" s="675"/>
      <c r="CT29" s="675"/>
      <c r="CU29" s="675"/>
      <c r="CV29" s="675"/>
      <c r="CW29" s="675"/>
      <c r="CX29" s="675"/>
      <c r="CY29" s="676"/>
      <c r="CZ29" s="667">
        <v>10.9</v>
      </c>
      <c r="DA29" s="677"/>
      <c r="DB29" s="677"/>
      <c r="DC29" s="678"/>
      <c r="DD29" s="670">
        <v>2803928</v>
      </c>
      <c r="DE29" s="675"/>
      <c r="DF29" s="675"/>
      <c r="DG29" s="675"/>
      <c r="DH29" s="675"/>
      <c r="DI29" s="675"/>
      <c r="DJ29" s="675"/>
      <c r="DK29" s="676"/>
      <c r="DL29" s="670">
        <v>2803928</v>
      </c>
      <c r="DM29" s="675"/>
      <c r="DN29" s="675"/>
      <c r="DO29" s="675"/>
      <c r="DP29" s="675"/>
      <c r="DQ29" s="675"/>
      <c r="DR29" s="675"/>
      <c r="DS29" s="675"/>
      <c r="DT29" s="675"/>
      <c r="DU29" s="675"/>
      <c r="DV29" s="676"/>
      <c r="DW29" s="667">
        <v>16.600000000000001</v>
      </c>
      <c r="DX29" s="677"/>
      <c r="DY29" s="677"/>
      <c r="DZ29" s="677"/>
      <c r="EA29" s="677"/>
      <c r="EB29" s="677"/>
      <c r="EC29" s="698"/>
    </row>
    <row r="30" spans="2:133" ht="11.25" customHeight="1" x14ac:dyDescent="0.2">
      <c r="B30" s="661" t="s">
        <v>303</v>
      </c>
      <c r="C30" s="662"/>
      <c r="D30" s="662"/>
      <c r="E30" s="662"/>
      <c r="F30" s="662"/>
      <c r="G30" s="662"/>
      <c r="H30" s="662"/>
      <c r="I30" s="662"/>
      <c r="J30" s="662"/>
      <c r="K30" s="662"/>
      <c r="L30" s="662"/>
      <c r="M30" s="662"/>
      <c r="N30" s="662"/>
      <c r="O30" s="662"/>
      <c r="P30" s="662"/>
      <c r="Q30" s="663"/>
      <c r="R30" s="664">
        <v>235769</v>
      </c>
      <c r="S30" s="665"/>
      <c r="T30" s="665"/>
      <c r="U30" s="665"/>
      <c r="V30" s="665"/>
      <c r="W30" s="665"/>
      <c r="X30" s="665"/>
      <c r="Y30" s="666"/>
      <c r="Z30" s="691">
        <v>0.9</v>
      </c>
      <c r="AA30" s="691"/>
      <c r="AB30" s="691"/>
      <c r="AC30" s="691"/>
      <c r="AD30" s="692">
        <v>34407</v>
      </c>
      <c r="AE30" s="692"/>
      <c r="AF30" s="692"/>
      <c r="AG30" s="692"/>
      <c r="AH30" s="692"/>
      <c r="AI30" s="692"/>
      <c r="AJ30" s="692"/>
      <c r="AK30" s="692"/>
      <c r="AL30" s="667">
        <v>0.2</v>
      </c>
      <c r="AM30" s="668"/>
      <c r="AN30" s="668"/>
      <c r="AO30" s="693"/>
      <c r="AP30" s="723" t="s">
        <v>221</v>
      </c>
      <c r="AQ30" s="724"/>
      <c r="AR30" s="724"/>
      <c r="AS30" s="724"/>
      <c r="AT30" s="724"/>
      <c r="AU30" s="724"/>
      <c r="AV30" s="724"/>
      <c r="AW30" s="724"/>
      <c r="AX30" s="724"/>
      <c r="AY30" s="724"/>
      <c r="AZ30" s="724"/>
      <c r="BA30" s="724"/>
      <c r="BB30" s="724"/>
      <c r="BC30" s="724"/>
      <c r="BD30" s="724"/>
      <c r="BE30" s="724"/>
      <c r="BF30" s="725"/>
      <c r="BG30" s="723" t="s">
        <v>304</v>
      </c>
      <c r="BH30" s="748"/>
      <c r="BI30" s="748"/>
      <c r="BJ30" s="748"/>
      <c r="BK30" s="748"/>
      <c r="BL30" s="748"/>
      <c r="BM30" s="748"/>
      <c r="BN30" s="748"/>
      <c r="BO30" s="748"/>
      <c r="BP30" s="748"/>
      <c r="BQ30" s="749"/>
      <c r="BR30" s="723" t="s">
        <v>305</v>
      </c>
      <c r="BS30" s="748"/>
      <c r="BT30" s="748"/>
      <c r="BU30" s="748"/>
      <c r="BV30" s="748"/>
      <c r="BW30" s="748"/>
      <c r="BX30" s="748"/>
      <c r="BY30" s="748"/>
      <c r="BZ30" s="748"/>
      <c r="CA30" s="748"/>
      <c r="CB30" s="749"/>
      <c r="CD30" s="753"/>
      <c r="CE30" s="754"/>
      <c r="CF30" s="706" t="s">
        <v>306</v>
      </c>
      <c r="CG30" s="703"/>
      <c r="CH30" s="703"/>
      <c r="CI30" s="703"/>
      <c r="CJ30" s="703"/>
      <c r="CK30" s="703"/>
      <c r="CL30" s="703"/>
      <c r="CM30" s="703"/>
      <c r="CN30" s="703"/>
      <c r="CO30" s="703"/>
      <c r="CP30" s="703"/>
      <c r="CQ30" s="704"/>
      <c r="CR30" s="664">
        <v>2788750</v>
      </c>
      <c r="CS30" s="665"/>
      <c r="CT30" s="665"/>
      <c r="CU30" s="665"/>
      <c r="CV30" s="665"/>
      <c r="CW30" s="665"/>
      <c r="CX30" s="665"/>
      <c r="CY30" s="666"/>
      <c r="CZ30" s="667">
        <v>10.7</v>
      </c>
      <c r="DA30" s="677"/>
      <c r="DB30" s="677"/>
      <c r="DC30" s="678"/>
      <c r="DD30" s="670">
        <v>2731886</v>
      </c>
      <c r="DE30" s="665"/>
      <c r="DF30" s="665"/>
      <c r="DG30" s="665"/>
      <c r="DH30" s="665"/>
      <c r="DI30" s="665"/>
      <c r="DJ30" s="665"/>
      <c r="DK30" s="666"/>
      <c r="DL30" s="670">
        <v>2731886</v>
      </c>
      <c r="DM30" s="665"/>
      <c r="DN30" s="665"/>
      <c r="DO30" s="665"/>
      <c r="DP30" s="665"/>
      <c r="DQ30" s="665"/>
      <c r="DR30" s="665"/>
      <c r="DS30" s="665"/>
      <c r="DT30" s="665"/>
      <c r="DU30" s="665"/>
      <c r="DV30" s="666"/>
      <c r="DW30" s="667">
        <v>16.2</v>
      </c>
      <c r="DX30" s="677"/>
      <c r="DY30" s="677"/>
      <c r="DZ30" s="677"/>
      <c r="EA30" s="677"/>
      <c r="EB30" s="677"/>
      <c r="EC30" s="698"/>
    </row>
    <row r="31" spans="2:133" ht="11.25" customHeight="1" x14ac:dyDescent="0.2">
      <c r="B31" s="661" t="s">
        <v>307</v>
      </c>
      <c r="C31" s="662"/>
      <c r="D31" s="662"/>
      <c r="E31" s="662"/>
      <c r="F31" s="662"/>
      <c r="G31" s="662"/>
      <c r="H31" s="662"/>
      <c r="I31" s="662"/>
      <c r="J31" s="662"/>
      <c r="K31" s="662"/>
      <c r="L31" s="662"/>
      <c r="M31" s="662"/>
      <c r="N31" s="662"/>
      <c r="O31" s="662"/>
      <c r="P31" s="662"/>
      <c r="Q31" s="663"/>
      <c r="R31" s="664">
        <v>137441</v>
      </c>
      <c r="S31" s="665"/>
      <c r="T31" s="665"/>
      <c r="U31" s="665"/>
      <c r="V31" s="665"/>
      <c r="W31" s="665"/>
      <c r="X31" s="665"/>
      <c r="Y31" s="666"/>
      <c r="Z31" s="691">
        <v>0.5</v>
      </c>
      <c r="AA31" s="691"/>
      <c r="AB31" s="691"/>
      <c r="AC31" s="691"/>
      <c r="AD31" s="692" t="s">
        <v>125</v>
      </c>
      <c r="AE31" s="692"/>
      <c r="AF31" s="692"/>
      <c r="AG31" s="692"/>
      <c r="AH31" s="692"/>
      <c r="AI31" s="692"/>
      <c r="AJ31" s="692"/>
      <c r="AK31" s="692"/>
      <c r="AL31" s="667" t="s">
        <v>125</v>
      </c>
      <c r="AM31" s="668"/>
      <c r="AN31" s="668"/>
      <c r="AO31" s="693"/>
      <c r="AP31" s="737" t="s">
        <v>308</v>
      </c>
      <c r="AQ31" s="738"/>
      <c r="AR31" s="738"/>
      <c r="AS31" s="738"/>
      <c r="AT31" s="743" t="s">
        <v>309</v>
      </c>
      <c r="AU31" s="360"/>
      <c r="AV31" s="360"/>
      <c r="AW31" s="360"/>
      <c r="AX31" s="730" t="s">
        <v>186</v>
      </c>
      <c r="AY31" s="731"/>
      <c r="AZ31" s="731"/>
      <c r="BA31" s="731"/>
      <c r="BB31" s="731"/>
      <c r="BC31" s="731"/>
      <c r="BD31" s="731"/>
      <c r="BE31" s="731"/>
      <c r="BF31" s="732"/>
      <c r="BG31" s="733">
        <v>99.4</v>
      </c>
      <c r="BH31" s="734"/>
      <c r="BI31" s="734"/>
      <c r="BJ31" s="734"/>
      <c r="BK31" s="734"/>
      <c r="BL31" s="734"/>
      <c r="BM31" s="735">
        <v>95.3</v>
      </c>
      <c r="BN31" s="734"/>
      <c r="BO31" s="734"/>
      <c r="BP31" s="734"/>
      <c r="BQ31" s="736"/>
      <c r="BR31" s="733">
        <v>98.6</v>
      </c>
      <c r="BS31" s="734"/>
      <c r="BT31" s="734"/>
      <c r="BU31" s="734"/>
      <c r="BV31" s="734"/>
      <c r="BW31" s="734"/>
      <c r="BX31" s="735">
        <v>95</v>
      </c>
      <c r="BY31" s="734"/>
      <c r="BZ31" s="734"/>
      <c r="CA31" s="734"/>
      <c r="CB31" s="736"/>
      <c r="CD31" s="753"/>
      <c r="CE31" s="754"/>
      <c r="CF31" s="706" t="s">
        <v>310</v>
      </c>
      <c r="CG31" s="703"/>
      <c r="CH31" s="703"/>
      <c r="CI31" s="703"/>
      <c r="CJ31" s="703"/>
      <c r="CK31" s="703"/>
      <c r="CL31" s="703"/>
      <c r="CM31" s="703"/>
      <c r="CN31" s="703"/>
      <c r="CO31" s="703"/>
      <c r="CP31" s="703"/>
      <c r="CQ31" s="704"/>
      <c r="CR31" s="664">
        <v>72042</v>
      </c>
      <c r="CS31" s="675"/>
      <c r="CT31" s="675"/>
      <c r="CU31" s="675"/>
      <c r="CV31" s="675"/>
      <c r="CW31" s="675"/>
      <c r="CX31" s="675"/>
      <c r="CY31" s="676"/>
      <c r="CZ31" s="667">
        <v>0.3</v>
      </c>
      <c r="DA31" s="677"/>
      <c r="DB31" s="677"/>
      <c r="DC31" s="678"/>
      <c r="DD31" s="670">
        <v>72042</v>
      </c>
      <c r="DE31" s="675"/>
      <c r="DF31" s="675"/>
      <c r="DG31" s="675"/>
      <c r="DH31" s="675"/>
      <c r="DI31" s="675"/>
      <c r="DJ31" s="675"/>
      <c r="DK31" s="676"/>
      <c r="DL31" s="670">
        <v>72042</v>
      </c>
      <c r="DM31" s="675"/>
      <c r="DN31" s="675"/>
      <c r="DO31" s="675"/>
      <c r="DP31" s="675"/>
      <c r="DQ31" s="675"/>
      <c r="DR31" s="675"/>
      <c r="DS31" s="675"/>
      <c r="DT31" s="675"/>
      <c r="DU31" s="675"/>
      <c r="DV31" s="676"/>
      <c r="DW31" s="667">
        <v>0.4</v>
      </c>
      <c r="DX31" s="677"/>
      <c r="DY31" s="677"/>
      <c r="DZ31" s="677"/>
      <c r="EA31" s="677"/>
      <c r="EB31" s="677"/>
      <c r="EC31" s="698"/>
    </row>
    <row r="32" spans="2:133" ht="11.25" customHeight="1" x14ac:dyDescent="0.2">
      <c r="B32" s="661" t="s">
        <v>311</v>
      </c>
      <c r="C32" s="662"/>
      <c r="D32" s="662"/>
      <c r="E32" s="662"/>
      <c r="F32" s="662"/>
      <c r="G32" s="662"/>
      <c r="H32" s="662"/>
      <c r="I32" s="662"/>
      <c r="J32" s="662"/>
      <c r="K32" s="662"/>
      <c r="L32" s="662"/>
      <c r="M32" s="662"/>
      <c r="N32" s="662"/>
      <c r="O32" s="662"/>
      <c r="P32" s="662"/>
      <c r="Q32" s="663"/>
      <c r="R32" s="664">
        <v>5216408</v>
      </c>
      <c r="S32" s="665"/>
      <c r="T32" s="665"/>
      <c r="U32" s="665"/>
      <c r="V32" s="665"/>
      <c r="W32" s="665"/>
      <c r="X32" s="665"/>
      <c r="Y32" s="666"/>
      <c r="Z32" s="691">
        <v>18.8</v>
      </c>
      <c r="AA32" s="691"/>
      <c r="AB32" s="691"/>
      <c r="AC32" s="691"/>
      <c r="AD32" s="692" t="s">
        <v>125</v>
      </c>
      <c r="AE32" s="692"/>
      <c r="AF32" s="692"/>
      <c r="AG32" s="692"/>
      <c r="AH32" s="692"/>
      <c r="AI32" s="692"/>
      <c r="AJ32" s="692"/>
      <c r="AK32" s="692"/>
      <c r="AL32" s="667" t="s">
        <v>125</v>
      </c>
      <c r="AM32" s="668"/>
      <c r="AN32" s="668"/>
      <c r="AO32" s="693"/>
      <c r="AP32" s="739"/>
      <c r="AQ32" s="740"/>
      <c r="AR32" s="740"/>
      <c r="AS32" s="740"/>
      <c r="AT32" s="744"/>
      <c r="AU32" s="361" t="s">
        <v>312</v>
      </c>
      <c r="AV32" s="361"/>
      <c r="AW32" s="361"/>
      <c r="AX32" s="661" t="s">
        <v>313</v>
      </c>
      <c r="AY32" s="662"/>
      <c r="AZ32" s="662"/>
      <c r="BA32" s="662"/>
      <c r="BB32" s="662"/>
      <c r="BC32" s="662"/>
      <c r="BD32" s="662"/>
      <c r="BE32" s="662"/>
      <c r="BF32" s="663"/>
      <c r="BG32" s="746">
        <v>99.6</v>
      </c>
      <c r="BH32" s="675"/>
      <c r="BI32" s="675"/>
      <c r="BJ32" s="675"/>
      <c r="BK32" s="675"/>
      <c r="BL32" s="675"/>
      <c r="BM32" s="668">
        <v>98.8</v>
      </c>
      <c r="BN32" s="747"/>
      <c r="BO32" s="747"/>
      <c r="BP32" s="747"/>
      <c r="BQ32" s="702"/>
      <c r="BR32" s="746">
        <v>99.6</v>
      </c>
      <c r="BS32" s="675"/>
      <c r="BT32" s="675"/>
      <c r="BU32" s="675"/>
      <c r="BV32" s="675"/>
      <c r="BW32" s="675"/>
      <c r="BX32" s="668">
        <v>98.9</v>
      </c>
      <c r="BY32" s="747"/>
      <c r="BZ32" s="747"/>
      <c r="CA32" s="747"/>
      <c r="CB32" s="702"/>
      <c r="CD32" s="755"/>
      <c r="CE32" s="756"/>
      <c r="CF32" s="706" t="s">
        <v>314</v>
      </c>
      <c r="CG32" s="703"/>
      <c r="CH32" s="703"/>
      <c r="CI32" s="703"/>
      <c r="CJ32" s="703"/>
      <c r="CK32" s="703"/>
      <c r="CL32" s="703"/>
      <c r="CM32" s="703"/>
      <c r="CN32" s="703"/>
      <c r="CO32" s="703"/>
      <c r="CP32" s="703"/>
      <c r="CQ32" s="704"/>
      <c r="CR32" s="664" t="s">
        <v>125</v>
      </c>
      <c r="CS32" s="665"/>
      <c r="CT32" s="665"/>
      <c r="CU32" s="665"/>
      <c r="CV32" s="665"/>
      <c r="CW32" s="665"/>
      <c r="CX32" s="665"/>
      <c r="CY32" s="666"/>
      <c r="CZ32" s="667" t="s">
        <v>125</v>
      </c>
      <c r="DA32" s="677"/>
      <c r="DB32" s="677"/>
      <c r="DC32" s="678"/>
      <c r="DD32" s="670" t="s">
        <v>125</v>
      </c>
      <c r="DE32" s="665"/>
      <c r="DF32" s="665"/>
      <c r="DG32" s="665"/>
      <c r="DH32" s="665"/>
      <c r="DI32" s="665"/>
      <c r="DJ32" s="665"/>
      <c r="DK32" s="666"/>
      <c r="DL32" s="670" t="s">
        <v>125</v>
      </c>
      <c r="DM32" s="665"/>
      <c r="DN32" s="665"/>
      <c r="DO32" s="665"/>
      <c r="DP32" s="665"/>
      <c r="DQ32" s="665"/>
      <c r="DR32" s="665"/>
      <c r="DS32" s="665"/>
      <c r="DT32" s="665"/>
      <c r="DU32" s="665"/>
      <c r="DV32" s="666"/>
      <c r="DW32" s="667" t="s">
        <v>125</v>
      </c>
      <c r="DX32" s="677"/>
      <c r="DY32" s="677"/>
      <c r="DZ32" s="677"/>
      <c r="EA32" s="677"/>
      <c r="EB32" s="677"/>
      <c r="EC32" s="698"/>
    </row>
    <row r="33" spans="2:133" ht="11.25" customHeight="1" x14ac:dyDescent="0.2">
      <c r="B33" s="727" t="s">
        <v>315</v>
      </c>
      <c r="C33" s="728"/>
      <c r="D33" s="728"/>
      <c r="E33" s="728"/>
      <c r="F33" s="728"/>
      <c r="G33" s="728"/>
      <c r="H33" s="728"/>
      <c r="I33" s="728"/>
      <c r="J33" s="728"/>
      <c r="K33" s="728"/>
      <c r="L33" s="728"/>
      <c r="M33" s="728"/>
      <c r="N33" s="728"/>
      <c r="O33" s="728"/>
      <c r="P33" s="728"/>
      <c r="Q33" s="729"/>
      <c r="R33" s="664" t="s">
        <v>125</v>
      </c>
      <c r="S33" s="665"/>
      <c r="T33" s="665"/>
      <c r="U33" s="665"/>
      <c r="V33" s="665"/>
      <c r="W33" s="665"/>
      <c r="X33" s="665"/>
      <c r="Y33" s="666"/>
      <c r="Z33" s="691" t="s">
        <v>125</v>
      </c>
      <c r="AA33" s="691"/>
      <c r="AB33" s="691"/>
      <c r="AC33" s="691"/>
      <c r="AD33" s="692" t="s">
        <v>125</v>
      </c>
      <c r="AE33" s="692"/>
      <c r="AF33" s="692"/>
      <c r="AG33" s="692"/>
      <c r="AH33" s="692"/>
      <c r="AI33" s="692"/>
      <c r="AJ33" s="692"/>
      <c r="AK33" s="692"/>
      <c r="AL33" s="667" t="s">
        <v>125</v>
      </c>
      <c r="AM33" s="668"/>
      <c r="AN33" s="668"/>
      <c r="AO33" s="693"/>
      <c r="AP33" s="741"/>
      <c r="AQ33" s="742"/>
      <c r="AR33" s="742"/>
      <c r="AS33" s="742"/>
      <c r="AT33" s="745"/>
      <c r="AU33" s="362"/>
      <c r="AV33" s="362"/>
      <c r="AW33" s="362"/>
      <c r="AX33" s="641" t="s">
        <v>316</v>
      </c>
      <c r="AY33" s="642"/>
      <c r="AZ33" s="642"/>
      <c r="BA33" s="642"/>
      <c r="BB33" s="642"/>
      <c r="BC33" s="642"/>
      <c r="BD33" s="642"/>
      <c r="BE33" s="642"/>
      <c r="BF33" s="643"/>
      <c r="BG33" s="726">
        <v>99.1</v>
      </c>
      <c r="BH33" s="645"/>
      <c r="BI33" s="645"/>
      <c r="BJ33" s="645"/>
      <c r="BK33" s="645"/>
      <c r="BL33" s="645"/>
      <c r="BM33" s="683">
        <v>92.3</v>
      </c>
      <c r="BN33" s="645"/>
      <c r="BO33" s="645"/>
      <c r="BP33" s="645"/>
      <c r="BQ33" s="694"/>
      <c r="BR33" s="726">
        <v>97.4</v>
      </c>
      <c r="BS33" s="645"/>
      <c r="BT33" s="645"/>
      <c r="BU33" s="645"/>
      <c r="BV33" s="645"/>
      <c r="BW33" s="645"/>
      <c r="BX33" s="683">
        <v>91.1</v>
      </c>
      <c r="BY33" s="645"/>
      <c r="BZ33" s="645"/>
      <c r="CA33" s="645"/>
      <c r="CB33" s="694"/>
      <c r="CD33" s="706" t="s">
        <v>317</v>
      </c>
      <c r="CE33" s="703"/>
      <c r="CF33" s="703"/>
      <c r="CG33" s="703"/>
      <c r="CH33" s="703"/>
      <c r="CI33" s="703"/>
      <c r="CJ33" s="703"/>
      <c r="CK33" s="703"/>
      <c r="CL33" s="703"/>
      <c r="CM33" s="703"/>
      <c r="CN33" s="703"/>
      <c r="CO33" s="703"/>
      <c r="CP33" s="703"/>
      <c r="CQ33" s="704"/>
      <c r="CR33" s="664">
        <v>10384512</v>
      </c>
      <c r="CS33" s="675"/>
      <c r="CT33" s="675"/>
      <c r="CU33" s="675"/>
      <c r="CV33" s="675"/>
      <c r="CW33" s="675"/>
      <c r="CX33" s="675"/>
      <c r="CY33" s="676"/>
      <c r="CZ33" s="667">
        <v>39.700000000000003</v>
      </c>
      <c r="DA33" s="677"/>
      <c r="DB33" s="677"/>
      <c r="DC33" s="678"/>
      <c r="DD33" s="670">
        <v>8465032</v>
      </c>
      <c r="DE33" s="675"/>
      <c r="DF33" s="675"/>
      <c r="DG33" s="675"/>
      <c r="DH33" s="675"/>
      <c r="DI33" s="675"/>
      <c r="DJ33" s="675"/>
      <c r="DK33" s="676"/>
      <c r="DL33" s="670">
        <v>6898026</v>
      </c>
      <c r="DM33" s="675"/>
      <c r="DN33" s="675"/>
      <c r="DO33" s="675"/>
      <c r="DP33" s="675"/>
      <c r="DQ33" s="675"/>
      <c r="DR33" s="675"/>
      <c r="DS33" s="675"/>
      <c r="DT33" s="675"/>
      <c r="DU33" s="675"/>
      <c r="DV33" s="676"/>
      <c r="DW33" s="667">
        <v>40.9</v>
      </c>
      <c r="DX33" s="677"/>
      <c r="DY33" s="677"/>
      <c r="DZ33" s="677"/>
      <c r="EA33" s="677"/>
      <c r="EB33" s="677"/>
      <c r="EC33" s="698"/>
    </row>
    <row r="34" spans="2:133" ht="11.25" customHeight="1" x14ac:dyDescent="0.2">
      <c r="B34" s="661" t="s">
        <v>318</v>
      </c>
      <c r="C34" s="662"/>
      <c r="D34" s="662"/>
      <c r="E34" s="662"/>
      <c r="F34" s="662"/>
      <c r="G34" s="662"/>
      <c r="H34" s="662"/>
      <c r="I34" s="662"/>
      <c r="J34" s="662"/>
      <c r="K34" s="662"/>
      <c r="L34" s="662"/>
      <c r="M34" s="662"/>
      <c r="N34" s="662"/>
      <c r="O34" s="662"/>
      <c r="P34" s="662"/>
      <c r="Q34" s="663"/>
      <c r="R34" s="664">
        <v>2228945</v>
      </c>
      <c r="S34" s="665"/>
      <c r="T34" s="665"/>
      <c r="U34" s="665"/>
      <c r="V34" s="665"/>
      <c r="W34" s="665"/>
      <c r="X34" s="665"/>
      <c r="Y34" s="666"/>
      <c r="Z34" s="691">
        <v>8</v>
      </c>
      <c r="AA34" s="691"/>
      <c r="AB34" s="691"/>
      <c r="AC34" s="691"/>
      <c r="AD34" s="692" t="s">
        <v>125</v>
      </c>
      <c r="AE34" s="692"/>
      <c r="AF34" s="692"/>
      <c r="AG34" s="692"/>
      <c r="AH34" s="692"/>
      <c r="AI34" s="692"/>
      <c r="AJ34" s="692"/>
      <c r="AK34" s="692"/>
      <c r="AL34" s="667" t="s">
        <v>125</v>
      </c>
      <c r="AM34" s="668"/>
      <c r="AN34" s="668"/>
      <c r="AO34" s="693"/>
      <c r="AP34" s="216"/>
      <c r="AQ34" s="217"/>
      <c r="AR34" s="361"/>
      <c r="AS34" s="360"/>
      <c r="AT34" s="360"/>
      <c r="AU34" s="360"/>
      <c r="AV34" s="360"/>
      <c r="AW34" s="360"/>
      <c r="AX34" s="360"/>
      <c r="AY34" s="360"/>
      <c r="AZ34" s="360"/>
      <c r="BA34" s="360"/>
      <c r="BB34" s="360"/>
      <c r="BC34" s="360"/>
      <c r="BD34" s="360"/>
      <c r="BE34" s="360"/>
      <c r="BF34" s="360"/>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706" t="s">
        <v>319</v>
      </c>
      <c r="CE34" s="703"/>
      <c r="CF34" s="703"/>
      <c r="CG34" s="703"/>
      <c r="CH34" s="703"/>
      <c r="CI34" s="703"/>
      <c r="CJ34" s="703"/>
      <c r="CK34" s="703"/>
      <c r="CL34" s="703"/>
      <c r="CM34" s="703"/>
      <c r="CN34" s="703"/>
      <c r="CO34" s="703"/>
      <c r="CP34" s="703"/>
      <c r="CQ34" s="704"/>
      <c r="CR34" s="664">
        <v>3157936</v>
      </c>
      <c r="CS34" s="665"/>
      <c r="CT34" s="665"/>
      <c r="CU34" s="665"/>
      <c r="CV34" s="665"/>
      <c r="CW34" s="665"/>
      <c r="CX34" s="665"/>
      <c r="CY34" s="666"/>
      <c r="CZ34" s="667">
        <v>12.1</v>
      </c>
      <c r="DA34" s="677"/>
      <c r="DB34" s="677"/>
      <c r="DC34" s="678"/>
      <c r="DD34" s="670">
        <v>2221324</v>
      </c>
      <c r="DE34" s="665"/>
      <c r="DF34" s="665"/>
      <c r="DG34" s="665"/>
      <c r="DH34" s="665"/>
      <c r="DI34" s="665"/>
      <c r="DJ34" s="665"/>
      <c r="DK34" s="666"/>
      <c r="DL34" s="670">
        <v>2144506</v>
      </c>
      <c r="DM34" s="665"/>
      <c r="DN34" s="665"/>
      <c r="DO34" s="665"/>
      <c r="DP34" s="665"/>
      <c r="DQ34" s="665"/>
      <c r="DR34" s="665"/>
      <c r="DS34" s="665"/>
      <c r="DT34" s="665"/>
      <c r="DU34" s="665"/>
      <c r="DV34" s="666"/>
      <c r="DW34" s="667">
        <v>12.7</v>
      </c>
      <c r="DX34" s="677"/>
      <c r="DY34" s="677"/>
      <c r="DZ34" s="677"/>
      <c r="EA34" s="677"/>
      <c r="EB34" s="677"/>
      <c r="EC34" s="698"/>
    </row>
    <row r="35" spans="2:133" ht="11.25" customHeight="1" x14ac:dyDescent="0.2">
      <c r="B35" s="661" t="s">
        <v>320</v>
      </c>
      <c r="C35" s="662"/>
      <c r="D35" s="662"/>
      <c r="E35" s="662"/>
      <c r="F35" s="662"/>
      <c r="G35" s="662"/>
      <c r="H35" s="662"/>
      <c r="I35" s="662"/>
      <c r="J35" s="662"/>
      <c r="K35" s="662"/>
      <c r="L35" s="662"/>
      <c r="M35" s="662"/>
      <c r="N35" s="662"/>
      <c r="O35" s="662"/>
      <c r="P35" s="662"/>
      <c r="Q35" s="663"/>
      <c r="R35" s="664">
        <v>52343</v>
      </c>
      <c r="S35" s="665"/>
      <c r="T35" s="665"/>
      <c r="U35" s="665"/>
      <c r="V35" s="665"/>
      <c r="W35" s="665"/>
      <c r="X35" s="665"/>
      <c r="Y35" s="666"/>
      <c r="Z35" s="691">
        <v>0.2</v>
      </c>
      <c r="AA35" s="691"/>
      <c r="AB35" s="691"/>
      <c r="AC35" s="691"/>
      <c r="AD35" s="692">
        <v>10002</v>
      </c>
      <c r="AE35" s="692"/>
      <c r="AF35" s="692"/>
      <c r="AG35" s="692"/>
      <c r="AH35" s="692"/>
      <c r="AI35" s="692"/>
      <c r="AJ35" s="692"/>
      <c r="AK35" s="692"/>
      <c r="AL35" s="667">
        <v>0.1</v>
      </c>
      <c r="AM35" s="668"/>
      <c r="AN35" s="668"/>
      <c r="AO35" s="693"/>
      <c r="AP35" s="218"/>
      <c r="AQ35" s="723" t="s">
        <v>321</v>
      </c>
      <c r="AR35" s="724"/>
      <c r="AS35" s="724"/>
      <c r="AT35" s="724"/>
      <c r="AU35" s="724"/>
      <c r="AV35" s="724"/>
      <c r="AW35" s="724"/>
      <c r="AX35" s="724"/>
      <c r="AY35" s="724"/>
      <c r="AZ35" s="724"/>
      <c r="BA35" s="724"/>
      <c r="BB35" s="724"/>
      <c r="BC35" s="724"/>
      <c r="BD35" s="724"/>
      <c r="BE35" s="724"/>
      <c r="BF35" s="725"/>
      <c r="BG35" s="723" t="s">
        <v>322</v>
      </c>
      <c r="BH35" s="724"/>
      <c r="BI35" s="724"/>
      <c r="BJ35" s="724"/>
      <c r="BK35" s="724"/>
      <c r="BL35" s="724"/>
      <c r="BM35" s="724"/>
      <c r="BN35" s="724"/>
      <c r="BO35" s="724"/>
      <c r="BP35" s="724"/>
      <c r="BQ35" s="724"/>
      <c r="BR35" s="724"/>
      <c r="BS35" s="724"/>
      <c r="BT35" s="724"/>
      <c r="BU35" s="724"/>
      <c r="BV35" s="724"/>
      <c r="BW35" s="724"/>
      <c r="BX35" s="724"/>
      <c r="BY35" s="724"/>
      <c r="BZ35" s="724"/>
      <c r="CA35" s="724"/>
      <c r="CB35" s="725"/>
      <c r="CD35" s="706" t="s">
        <v>323</v>
      </c>
      <c r="CE35" s="703"/>
      <c r="CF35" s="703"/>
      <c r="CG35" s="703"/>
      <c r="CH35" s="703"/>
      <c r="CI35" s="703"/>
      <c r="CJ35" s="703"/>
      <c r="CK35" s="703"/>
      <c r="CL35" s="703"/>
      <c r="CM35" s="703"/>
      <c r="CN35" s="703"/>
      <c r="CO35" s="703"/>
      <c r="CP35" s="703"/>
      <c r="CQ35" s="704"/>
      <c r="CR35" s="664">
        <v>318831</v>
      </c>
      <c r="CS35" s="675"/>
      <c r="CT35" s="675"/>
      <c r="CU35" s="675"/>
      <c r="CV35" s="675"/>
      <c r="CW35" s="675"/>
      <c r="CX35" s="675"/>
      <c r="CY35" s="676"/>
      <c r="CZ35" s="667">
        <v>1.2</v>
      </c>
      <c r="DA35" s="677"/>
      <c r="DB35" s="677"/>
      <c r="DC35" s="678"/>
      <c r="DD35" s="670">
        <v>243482</v>
      </c>
      <c r="DE35" s="675"/>
      <c r="DF35" s="675"/>
      <c r="DG35" s="675"/>
      <c r="DH35" s="675"/>
      <c r="DI35" s="675"/>
      <c r="DJ35" s="675"/>
      <c r="DK35" s="676"/>
      <c r="DL35" s="670">
        <v>235234</v>
      </c>
      <c r="DM35" s="675"/>
      <c r="DN35" s="675"/>
      <c r="DO35" s="675"/>
      <c r="DP35" s="675"/>
      <c r="DQ35" s="675"/>
      <c r="DR35" s="675"/>
      <c r="DS35" s="675"/>
      <c r="DT35" s="675"/>
      <c r="DU35" s="675"/>
      <c r="DV35" s="676"/>
      <c r="DW35" s="667">
        <v>1.4</v>
      </c>
      <c r="DX35" s="677"/>
      <c r="DY35" s="677"/>
      <c r="DZ35" s="677"/>
      <c r="EA35" s="677"/>
      <c r="EB35" s="677"/>
      <c r="EC35" s="698"/>
    </row>
    <row r="36" spans="2:133" ht="11.25" customHeight="1" x14ac:dyDescent="0.2">
      <c r="B36" s="661" t="s">
        <v>324</v>
      </c>
      <c r="C36" s="662"/>
      <c r="D36" s="662"/>
      <c r="E36" s="662"/>
      <c r="F36" s="662"/>
      <c r="G36" s="662"/>
      <c r="H36" s="662"/>
      <c r="I36" s="662"/>
      <c r="J36" s="662"/>
      <c r="K36" s="662"/>
      <c r="L36" s="662"/>
      <c r="M36" s="662"/>
      <c r="N36" s="662"/>
      <c r="O36" s="662"/>
      <c r="P36" s="662"/>
      <c r="Q36" s="663"/>
      <c r="R36" s="664">
        <v>150228</v>
      </c>
      <c r="S36" s="665"/>
      <c r="T36" s="665"/>
      <c r="U36" s="665"/>
      <c r="V36" s="665"/>
      <c r="W36" s="665"/>
      <c r="X36" s="665"/>
      <c r="Y36" s="666"/>
      <c r="Z36" s="691">
        <v>0.5</v>
      </c>
      <c r="AA36" s="691"/>
      <c r="AB36" s="691"/>
      <c r="AC36" s="691"/>
      <c r="AD36" s="692" t="s">
        <v>125</v>
      </c>
      <c r="AE36" s="692"/>
      <c r="AF36" s="692"/>
      <c r="AG36" s="692"/>
      <c r="AH36" s="692"/>
      <c r="AI36" s="692"/>
      <c r="AJ36" s="692"/>
      <c r="AK36" s="692"/>
      <c r="AL36" s="667" t="s">
        <v>125</v>
      </c>
      <c r="AM36" s="668"/>
      <c r="AN36" s="668"/>
      <c r="AO36" s="693"/>
      <c r="AP36" s="218"/>
      <c r="AQ36" s="714" t="s">
        <v>325</v>
      </c>
      <c r="AR36" s="715"/>
      <c r="AS36" s="715"/>
      <c r="AT36" s="715"/>
      <c r="AU36" s="715"/>
      <c r="AV36" s="715"/>
      <c r="AW36" s="715"/>
      <c r="AX36" s="715"/>
      <c r="AY36" s="716"/>
      <c r="AZ36" s="717">
        <v>3750471</v>
      </c>
      <c r="BA36" s="718"/>
      <c r="BB36" s="718"/>
      <c r="BC36" s="718"/>
      <c r="BD36" s="718"/>
      <c r="BE36" s="718"/>
      <c r="BF36" s="719"/>
      <c r="BG36" s="720" t="s">
        <v>326</v>
      </c>
      <c r="BH36" s="721"/>
      <c r="BI36" s="721"/>
      <c r="BJ36" s="721"/>
      <c r="BK36" s="721"/>
      <c r="BL36" s="721"/>
      <c r="BM36" s="721"/>
      <c r="BN36" s="721"/>
      <c r="BO36" s="721"/>
      <c r="BP36" s="721"/>
      <c r="BQ36" s="721"/>
      <c r="BR36" s="721"/>
      <c r="BS36" s="721"/>
      <c r="BT36" s="721"/>
      <c r="BU36" s="722"/>
      <c r="BV36" s="717">
        <v>21398</v>
      </c>
      <c r="BW36" s="718"/>
      <c r="BX36" s="718"/>
      <c r="BY36" s="718"/>
      <c r="BZ36" s="718"/>
      <c r="CA36" s="718"/>
      <c r="CB36" s="719"/>
      <c r="CD36" s="706" t="s">
        <v>327</v>
      </c>
      <c r="CE36" s="703"/>
      <c r="CF36" s="703"/>
      <c r="CG36" s="703"/>
      <c r="CH36" s="703"/>
      <c r="CI36" s="703"/>
      <c r="CJ36" s="703"/>
      <c r="CK36" s="703"/>
      <c r="CL36" s="703"/>
      <c r="CM36" s="703"/>
      <c r="CN36" s="703"/>
      <c r="CO36" s="703"/>
      <c r="CP36" s="703"/>
      <c r="CQ36" s="704"/>
      <c r="CR36" s="664">
        <v>3636564</v>
      </c>
      <c r="CS36" s="665"/>
      <c r="CT36" s="665"/>
      <c r="CU36" s="665"/>
      <c r="CV36" s="665"/>
      <c r="CW36" s="665"/>
      <c r="CX36" s="665"/>
      <c r="CY36" s="666"/>
      <c r="CZ36" s="667">
        <v>13.9</v>
      </c>
      <c r="DA36" s="677"/>
      <c r="DB36" s="677"/>
      <c r="DC36" s="678"/>
      <c r="DD36" s="670">
        <v>3247589</v>
      </c>
      <c r="DE36" s="665"/>
      <c r="DF36" s="665"/>
      <c r="DG36" s="665"/>
      <c r="DH36" s="665"/>
      <c r="DI36" s="665"/>
      <c r="DJ36" s="665"/>
      <c r="DK36" s="666"/>
      <c r="DL36" s="670">
        <v>2619002</v>
      </c>
      <c r="DM36" s="665"/>
      <c r="DN36" s="665"/>
      <c r="DO36" s="665"/>
      <c r="DP36" s="665"/>
      <c r="DQ36" s="665"/>
      <c r="DR36" s="665"/>
      <c r="DS36" s="665"/>
      <c r="DT36" s="665"/>
      <c r="DU36" s="665"/>
      <c r="DV36" s="666"/>
      <c r="DW36" s="667">
        <v>15.5</v>
      </c>
      <c r="DX36" s="677"/>
      <c r="DY36" s="677"/>
      <c r="DZ36" s="677"/>
      <c r="EA36" s="677"/>
      <c r="EB36" s="677"/>
      <c r="EC36" s="698"/>
    </row>
    <row r="37" spans="2:133" ht="11.25" customHeight="1" x14ac:dyDescent="0.2">
      <c r="B37" s="661" t="s">
        <v>328</v>
      </c>
      <c r="C37" s="662"/>
      <c r="D37" s="662"/>
      <c r="E37" s="662"/>
      <c r="F37" s="662"/>
      <c r="G37" s="662"/>
      <c r="H37" s="662"/>
      <c r="I37" s="662"/>
      <c r="J37" s="662"/>
      <c r="K37" s="662"/>
      <c r="L37" s="662"/>
      <c r="M37" s="662"/>
      <c r="N37" s="662"/>
      <c r="O37" s="662"/>
      <c r="P37" s="662"/>
      <c r="Q37" s="663"/>
      <c r="R37" s="664">
        <v>274097</v>
      </c>
      <c r="S37" s="665"/>
      <c r="T37" s="665"/>
      <c r="U37" s="665"/>
      <c r="V37" s="665"/>
      <c r="W37" s="665"/>
      <c r="X37" s="665"/>
      <c r="Y37" s="666"/>
      <c r="Z37" s="691">
        <v>1</v>
      </c>
      <c r="AA37" s="691"/>
      <c r="AB37" s="691"/>
      <c r="AC37" s="691"/>
      <c r="AD37" s="692" t="s">
        <v>125</v>
      </c>
      <c r="AE37" s="692"/>
      <c r="AF37" s="692"/>
      <c r="AG37" s="692"/>
      <c r="AH37" s="692"/>
      <c r="AI37" s="692"/>
      <c r="AJ37" s="692"/>
      <c r="AK37" s="692"/>
      <c r="AL37" s="667" t="s">
        <v>125</v>
      </c>
      <c r="AM37" s="668"/>
      <c r="AN37" s="668"/>
      <c r="AO37" s="693"/>
      <c r="AQ37" s="699" t="s">
        <v>329</v>
      </c>
      <c r="AR37" s="700"/>
      <c r="AS37" s="700"/>
      <c r="AT37" s="700"/>
      <c r="AU37" s="700"/>
      <c r="AV37" s="700"/>
      <c r="AW37" s="700"/>
      <c r="AX37" s="700"/>
      <c r="AY37" s="701"/>
      <c r="AZ37" s="664">
        <v>795000</v>
      </c>
      <c r="BA37" s="665"/>
      <c r="BB37" s="665"/>
      <c r="BC37" s="665"/>
      <c r="BD37" s="675"/>
      <c r="BE37" s="675"/>
      <c r="BF37" s="702"/>
      <c r="BG37" s="706" t="s">
        <v>330</v>
      </c>
      <c r="BH37" s="703"/>
      <c r="BI37" s="703"/>
      <c r="BJ37" s="703"/>
      <c r="BK37" s="703"/>
      <c r="BL37" s="703"/>
      <c r="BM37" s="703"/>
      <c r="BN37" s="703"/>
      <c r="BO37" s="703"/>
      <c r="BP37" s="703"/>
      <c r="BQ37" s="703"/>
      <c r="BR37" s="703"/>
      <c r="BS37" s="703"/>
      <c r="BT37" s="703"/>
      <c r="BU37" s="704"/>
      <c r="BV37" s="664">
        <v>45578</v>
      </c>
      <c r="BW37" s="665"/>
      <c r="BX37" s="665"/>
      <c r="BY37" s="665"/>
      <c r="BZ37" s="665"/>
      <c r="CA37" s="665"/>
      <c r="CB37" s="705"/>
      <c r="CD37" s="706" t="s">
        <v>331</v>
      </c>
      <c r="CE37" s="703"/>
      <c r="CF37" s="703"/>
      <c r="CG37" s="703"/>
      <c r="CH37" s="703"/>
      <c r="CI37" s="703"/>
      <c r="CJ37" s="703"/>
      <c r="CK37" s="703"/>
      <c r="CL37" s="703"/>
      <c r="CM37" s="703"/>
      <c r="CN37" s="703"/>
      <c r="CO37" s="703"/>
      <c r="CP37" s="703"/>
      <c r="CQ37" s="704"/>
      <c r="CR37" s="664">
        <v>769949</v>
      </c>
      <c r="CS37" s="675"/>
      <c r="CT37" s="675"/>
      <c r="CU37" s="675"/>
      <c r="CV37" s="675"/>
      <c r="CW37" s="675"/>
      <c r="CX37" s="675"/>
      <c r="CY37" s="676"/>
      <c r="CZ37" s="667">
        <v>2.9</v>
      </c>
      <c r="DA37" s="677"/>
      <c r="DB37" s="677"/>
      <c r="DC37" s="678"/>
      <c r="DD37" s="670">
        <v>769949</v>
      </c>
      <c r="DE37" s="675"/>
      <c r="DF37" s="675"/>
      <c r="DG37" s="675"/>
      <c r="DH37" s="675"/>
      <c r="DI37" s="675"/>
      <c r="DJ37" s="675"/>
      <c r="DK37" s="676"/>
      <c r="DL37" s="670">
        <v>764180</v>
      </c>
      <c r="DM37" s="675"/>
      <c r="DN37" s="675"/>
      <c r="DO37" s="675"/>
      <c r="DP37" s="675"/>
      <c r="DQ37" s="675"/>
      <c r="DR37" s="675"/>
      <c r="DS37" s="675"/>
      <c r="DT37" s="675"/>
      <c r="DU37" s="675"/>
      <c r="DV37" s="676"/>
      <c r="DW37" s="667">
        <v>4.5</v>
      </c>
      <c r="DX37" s="677"/>
      <c r="DY37" s="677"/>
      <c r="DZ37" s="677"/>
      <c r="EA37" s="677"/>
      <c r="EB37" s="677"/>
      <c r="EC37" s="698"/>
    </row>
    <row r="38" spans="2:133" ht="11.25" customHeight="1" x14ac:dyDescent="0.2">
      <c r="B38" s="661" t="s">
        <v>332</v>
      </c>
      <c r="C38" s="662"/>
      <c r="D38" s="662"/>
      <c r="E38" s="662"/>
      <c r="F38" s="662"/>
      <c r="G38" s="662"/>
      <c r="H38" s="662"/>
      <c r="I38" s="662"/>
      <c r="J38" s="662"/>
      <c r="K38" s="662"/>
      <c r="L38" s="662"/>
      <c r="M38" s="662"/>
      <c r="N38" s="662"/>
      <c r="O38" s="662"/>
      <c r="P38" s="662"/>
      <c r="Q38" s="663"/>
      <c r="R38" s="664">
        <v>763458</v>
      </c>
      <c r="S38" s="665"/>
      <c r="T38" s="665"/>
      <c r="U38" s="665"/>
      <c r="V38" s="665"/>
      <c r="W38" s="665"/>
      <c r="X38" s="665"/>
      <c r="Y38" s="666"/>
      <c r="Z38" s="691">
        <v>2.8</v>
      </c>
      <c r="AA38" s="691"/>
      <c r="AB38" s="691"/>
      <c r="AC38" s="691"/>
      <c r="AD38" s="692" t="s">
        <v>125</v>
      </c>
      <c r="AE38" s="692"/>
      <c r="AF38" s="692"/>
      <c r="AG38" s="692"/>
      <c r="AH38" s="692"/>
      <c r="AI38" s="692"/>
      <c r="AJ38" s="692"/>
      <c r="AK38" s="692"/>
      <c r="AL38" s="667" t="s">
        <v>125</v>
      </c>
      <c r="AM38" s="668"/>
      <c r="AN38" s="668"/>
      <c r="AO38" s="693"/>
      <c r="AQ38" s="699" t="s">
        <v>333</v>
      </c>
      <c r="AR38" s="700"/>
      <c r="AS38" s="700"/>
      <c r="AT38" s="700"/>
      <c r="AU38" s="700"/>
      <c r="AV38" s="700"/>
      <c r="AW38" s="700"/>
      <c r="AX38" s="700"/>
      <c r="AY38" s="701"/>
      <c r="AZ38" s="664">
        <v>530317</v>
      </c>
      <c r="BA38" s="665"/>
      <c r="BB38" s="665"/>
      <c r="BC38" s="665"/>
      <c r="BD38" s="675"/>
      <c r="BE38" s="675"/>
      <c r="BF38" s="702"/>
      <c r="BG38" s="706" t="s">
        <v>334</v>
      </c>
      <c r="BH38" s="703"/>
      <c r="BI38" s="703"/>
      <c r="BJ38" s="703"/>
      <c r="BK38" s="703"/>
      <c r="BL38" s="703"/>
      <c r="BM38" s="703"/>
      <c r="BN38" s="703"/>
      <c r="BO38" s="703"/>
      <c r="BP38" s="703"/>
      <c r="BQ38" s="703"/>
      <c r="BR38" s="703"/>
      <c r="BS38" s="703"/>
      <c r="BT38" s="703"/>
      <c r="BU38" s="704"/>
      <c r="BV38" s="664">
        <v>8320</v>
      </c>
      <c r="BW38" s="665"/>
      <c r="BX38" s="665"/>
      <c r="BY38" s="665"/>
      <c r="BZ38" s="665"/>
      <c r="CA38" s="665"/>
      <c r="CB38" s="705"/>
      <c r="CD38" s="706" t="s">
        <v>335</v>
      </c>
      <c r="CE38" s="703"/>
      <c r="CF38" s="703"/>
      <c r="CG38" s="703"/>
      <c r="CH38" s="703"/>
      <c r="CI38" s="703"/>
      <c r="CJ38" s="703"/>
      <c r="CK38" s="703"/>
      <c r="CL38" s="703"/>
      <c r="CM38" s="703"/>
      <c r="CN38" s="703"/>
      <c r="CO38" s="703"/>
      <c r="CP38" s="703"/>
      <c r="CQ38" s="704"/>
      <c r="CR38" s="664">
        <v>2384266</v>
      </c>
      <c r="CS38" s="665"/>
      <c r="CT38" s="665"/>
      <c r="CU38" s="665"/>
      <c r="CV38" s="665"/>
      <c r="CW38" s="665"/>
      <c r="CX38" s="665"/>
      <c r="CY38" s="666"/>
      <c r="CZ38" s="667">
        <v>9.1</v>
      </c>
      <c r="DA38" s="677"/>
      <c r="DB38" s="677"/>
      <c r="DC38" s="678"/>
      <c r="DD38" s="670">
        <v>1951253</v>
      </c>
      <c r="DE38" s="665"/>
      <c r="DF38" s="665"/>
      <c r="DG38" s="665"/>
      <c r="DH38" s="665"/>
      <c r="DI38" s="665"/>
      <c r="DJ38" s="665"/>
      <c r="DK38" s="666"/>
      <c r="DL38" s="670">
        <v>1899284</v>
      </c>
      <c r="DM38" s="665"/>
      <c r="DN38" s="665"/>
      <c r="DO38" s="665"/>
      <c r="DP38" s="665"/>
      <c r="DQ38" s="665"/>
      <c r="DR38" s="665"/>
      <c r="DS38" s="665"/>
      <c r="DT38" s="665"/>
      <c r="DU38" s="665"/>
      <c r="DV38" s="666"/>
      <c r="DW38" s="667">
        <v>11.3</v>
      </c>
      <c r="DX38" s="677"/>
      <c r="DY38" s="677"/>
      <c r="DZ38" s="677"/>
      <c r="EA38" s="677"/>
      <c r="EB38" s="677"/>
      <c r="EC38" s="698"/>
    </row>
    <row r="39" spans="2:133" ht="11.25" customHeight="1" x14ac:dyDescent="0.2">
      <c r="B39" s="661" t="s">
        <v>336</v>
      </c>
      <c r="C39" s="662"/>
      <c r="D39" s="662"/>
      <c r="E39" s="662"/>
      <c r="F39" s="662"/>
      <c r="G39" s="662"/>
      <c r="H39" s="662"/>
      <c r="I39" s="662"/>
      <c r="J39" s="662"/>
      <c r="K39" s="662"/>
      <c r="L39" s="662"/>
      <c r="M39" s="662"/>
      <c r="N39" s="662"/>
      <c r="O39" s="662"/>
      <c r="P39" s="662"/>
      <c r="Q39" s="663"/>
      <c r="R39" s="664">
        <v>498233</v>
      </c>
      <c r="S39" s="665"/>
      <c r="T39" s="665"/>
      <c r="U39" s="665"/>
      <c r="V39" s="665"/>
      <c r="W39" s="665"/>
      <c r="X39" s="665"/>
      <c r="Y39" s="666"/>
      <c r="Z39" s="691">
        <v>1.8</v>
      </c>
      <c r="AA39" s="691"/>
      <c r="AB39" s="691"/>
      <c r="AC39" s="691"/>
      <c r="AD39" s="692">
        <v>632</v>
      </c>
      <c r="AE39" s="692"/>
      <c r="AF39" s="692"/>
      <c r="AG39" s="692"/>
      <c r="AH39" s="692"/>
      <c r="AI39" s="692"/>
      <c r="AJ39" s="692"/>
      <c r="AK39" s="692"/>
      <c r="AL39" s="667">
        <v>0</v>
      </c>
      <c r="AM39" s="668"/>
      <c r="AN39" s="668"/>
      <c r="AO39" s="693"/>
      <c r="AQ39" s="699" t="s">
        <v>337</v>
      </c>
      <c r="AR39" s="700"/>
      <c r="AS39" s="700"/>
      <c r="AT39" s="700"/>
      <c r="AU39" s="700"/>
      <c r="AV39" s="700"/>
      <c r="AW39" s="700"/>
      <c r="AX39" s="700"/>
      <c r="AY39" s="701"/>
      <c r="AZ39" s="664">
        <v>32806</v>
      </c>
      <c r="BA39" s="665"/>
      <c r="BB39" s="665"/>
      <c r="BC39" s="665"/>
      <c r="BD39" s="675"/>
      <c r="BE39" s="675"/>
      <c r="BF39" s="702"/>
      <c r="BG39" s="706" t="s">
        <v>338</v>
      </c>
      <c r="BH39" s="703"/>
      <c r="BI39" s="703"/>
      <c r="BJ39" s="703"/>
      <c r="BK39" s="703"/>
      <c r="BL39" s="703"/>
      <c r="BM39" s="703"/>
      <c r="BN39" s="703"/>
      <c r="BO39" s="703"/>
      <c r="BP39" s="703"/>
      <c r="BQ39" s="703"/>
      <c r="BR39" s="703"/>
      <c r="BS39" s="703"/>
      <c r="BT39" s="703"/>
      <c r="BU39" s="704"/>
      <c r="BV39" s="664">
        <v>12835</v>
      </c>
      <c r="BW39" s="665"/>
      <c r="BX39" s="665"/>
      <c r="BY39" s="665"/>
      <c r="BZ39" s="665"/>
      <c r="CA39" s="665"/>
      <c r="CB39" s="705"/>
      <c r="CD39" s="706" t="s">
        <v>339</v>
      </c>
      <c r="CE39" s="703"/>
      <c r="CF39" s="703"/>
      <c r="CG39" s="703"/>
      <c r="CH39" s="703"/>
      <c r="CI39" s="703"/>
      <c r="CJ39" s="703"/>
      <c r="CK39" s="703"/>
      <c r="CL39" s="703"/>
      <c r="CM39" s="703"/>
      <c r="CN39" s="703"/>
      <c r="CO39" s="703"/>
      <c r="CP39" s="703"/>
      <c r="CQ39" s="704"/>
      <c r="CR39" s="664">
        <v>786042</v>
      </c>
      <c r="CS39" s="675"/>
      <c r="CT39" s="675"/>
      <c r="CU39" s="675"/>
      <c r="CV39" s="675"/>
      <c r="CW39" s="675"/>
      <c r="CX39" s="675"/>
      <c r="CY39" s="676"/>
      <c r="CZ39" s="667">
        <v>3</v>
      </c>
      <c r="DA39" s="677"/>
      <c r="DB39" s="677"/>
      <c r="DC39" s="678"/>
      <c r="DD39" s="670">
        <v>781511</v>
      </c>
      <c r="DE39" s="675"/>
      <c r="DF39" s="675"/>
      <c r="DG39" s="675"/>
      <c r="DH39" s="675"/>
      <c r="DI39" s="675"/>
      <c r="DJ39" s="675"/>
      <c r="DK39" s="676"/>
      <c r="DL39" s="670" t="s">
        <v>125</v>
      </c>
      <c r="DM39" s="675"/>
      <c r="DN39" s="675"/>
      <c r="DO39" s="675"/>
      <c r="DP39" s="675"/>
      <c r="DQ39" s="675"/>
      <c r="DR39" s="675"/>
      <c r="DS39" s="675"/>
      <c r="DT39" s="675"/>
      <c r="DU39" s="675"/>
      <c r="DV39" s="676"/>
      <c r="DW39" s="667" t="s">
        <v>125</v>
      </c>
      <c r="DX39" s="677"/>
      <c r="DY39" s="677"/>
      <c r="DZ39" s="677"/>
      <c r="EA39" s="677"/>
      <c r="EB39" s="677"/>
      <c r="EC39" s="698"/>
    </row>
    <row r="40" spans="2:133" ht="11.25" customHeight="1" x14ac:dyDescent="0.2">
      <c r="B40" s="661" t="s">
        <v>340</v>
      </c>
      <c r="C40" s="662"/>
      <c r="D40" s="662"/>
      <c r="E40" s="662"/>
      <c r="F40" s="662"/>
      <c r="G40" s="662"/>
      <c r="H40" s="662"/>
      <c r="I40" s="662"/>
      <c r="J40" s="662"/>
      <c r="K40" s="662"/>
      <c r="L40" s="662"/>
      <c r="M40" s="662"/>
      <c r="N40" s="662"/>
      <c r="O40" s="662"/>
      <c r="P40" s="662"/>
      <c r="Q40" s="663"/>
      <c r="R40" s="664">
        <v>1715100</v>
      </c>
      <c r="S40" s="665"/>
      <c r="T40" s="665"/>
      <c r="U40" s="665"/>
      <c r="V40" s="665"/>
      <c r="W40" s="665"/>
      <c r="X40" s="665"/>
      <c r="Y40" s="666"/>
      <c r="Z40" s="691">
        <v>6.2</v>
      </c>
      <c r="AA40" s="691"/>
      <c r="AB40" s="691"/>
      <c r="AC40" s="691"/>
      <c r="AD40" s="692" t="s">
        <v>125</v>
      </c>
      <c r="AE40" s="692"/>
      <c r="AF40" s="692"/>
      <c r="AG40" s="692"/>
      <c r="AH40" s="692"/>
      <c r="AI40" s="692"/>
      <c r="AJ40" s="692"/>
      <c r="AK40" s="692"/>
      <c r="AL40" s="667" t="s">
        <v>125</v>
      </c>
      <c r="AM40" s="668"/>
      <c r="AN40" s="668"/>
      <c r="AO40" s="693"/>
      <c r="AQ40" s="699" t="s">
        <v>341</v>
      </c>
      <c r="AR40" s="700"/>
      <c r="AS40" s="700"/>
      <c r="AT40" s="700"/>
      <c r="AU40" s="700"/>
      <c r="AV40" s="700"/>
      <c r="AW40" s="700"/>
      <c r="AX40" s="700"/>
      <c r="AY40" s="701"/>
      <c r="AZ40" s="664">
        <v>8082</v>
      </c>
      <c r="BA40" s="665"/>
      <c r="BB40" s="665"/>
      <c r="BC40" s="665"/>
      <c r="BD40" s="675"/>
      <c r="BE40" s="675"/>
      <c r="BF40" s="702"/>
      <c r="BG40" s="707" t="s">
        <v>342</v>
      </c>
      <c r="BH40" s="708"/>
      <c r="BI40" s="708"/>
      <c r="BJ40" s="708"/>
      <c r="BK40" s="708"/>
      <c r="BL40" s="363"/>
      <c r="BM40" s="703" t="s">
        <v>343</v>
      </c>
      <c r="BN40" s="703"/>
      <c r="BO40" s="703"/>
      <c r="BP40" s="703"/>
      <c r="BQ40" s="703"/>
      <c r="BR40" s="703"/>
      <c r="BS40" s="703"/>
      <c r="BT40" s="703"/>
      <c r="BU40" s="704"/>
      <c r="BV40" s="664">
        <v>93</v>
      </c>
      <c r="BW40" s="665"/>
      <c r="BX40" s="665"/>
      <c r="BY40" s="665"/>
      <c r="BZ40" s="665"/>
      <c r="CA40" s="665"/>
      <c r="CB40" s="705"/>
      <c r="CD40" s="706" t="s">
        <v>344</v>
      </c>
      <c r="CE40" s="703"/>
      <c r="CF40" s="703"/>
      <c r="CG40" s="703"/>
      <c r="CH40" s="703"/>
      <c r="CI40" s="703"/>
      <c r="CJ40" s="703"/>
      <c r="CK40" s="703"/>
      <c r="CL40" s="703"/>
      <c r="CM40" s="703"/>
      <c r="CN40" s="703"/>
      <c r="CO40" s="703"/>
      <c r="CP40" s="703"/>
      <c r="CQ40" s="704"/>
      <c r="CR40" s="664">
        <v>100873</v>
      </c>
      <c r="CS40" s="665"/>
      <c r="CT40" s="665"/>
      <c r="CU40" s="665"/>
      <c r="CV40" s="665"/>
      <c r="CW40" s="665"/>
      <c r="CX40" s="665"/>
      <c r="CY40" s="666"/>
      <c r="CZ40" s="667">
        <v>0.4</v>
      </c>
      <c r="DA40" s="677"/>
      <c r="DB40" s="677"/>
      <c r="DC40" s="678"/>
      <c r="DD40" s="670">
        <v>19873</v>
      </c>
      <c r="DE40" s="665"/>
      <c r="DF40" s="665"/>
      <c r="DG40" s="665"/>
      <c r="DH40" s="665"/>
      <c r="DI40" s="665"/>
      <c r="DJ40" s="665"/>
      <c r="DK40" s="666"/>
      <c r="DL40" s="670" t="s">
        <v>125</v>
      </c>
      <c r="DM40" s="665"/>
      <c r="DN40" s="665"/>
      <c r="DO40" s="665"/>
      <c r="DP40" s="665"/>
      <c r="DQ40" s="665"/>
      <c r="DR40" s="665"/>
      <c r="DS40" s="665"/>
      <c r="DT40" s="665"/>
      <c r="DU40" s="665"/>
      <c r="DV40" s="666"/>
      <c r="DW40" s="667" t="s">
        <v>125</v>
      </c>
      <c r="DX40" s="677"/>
      <c r="DY40" s="677"/>
      <c r="DZ40" s="677"/>
      <c r="EA40" s="677"/>
      <c r="EB40" s="677"/>
      <c r="EC40" s="698"/>
    </row>
    <row r="41" spans="2:133" ht="11.25" customHeight="1" x14ac:dyDescent="0.2">
      <c r="B41" s="661" t="s">
        <v>345</v>
      </c>
      <c r="C41" s="662"/>
      <c r="D41" s="662"/>
      <c r="E41" s="662"/>
      <c r="F41" s="662"/>
      <c r="G41" s="662"/>
      <c r="H41" s="662"/>
      <c r="I41" s="662"/>
      <c r="J41" s="662"/>
      <c r="K41" s="662"/>
      <c r="L41" s="662"/>
      <c r="M41" s="662"/>
      <c r="N41" s="662"/>
      <c r="O41" s="662"/>
      <c r="P41" s="662"/>
      <c r="Q41" s="663"/>
      <c r="R41" s="664" t="s">
        <v>125</v>
      </c>
      <c r="S41" s="665"/>
      <c r="T41" s="665"/>
      <c r="U41" s="665"/>
      <c r="V41" s="665"/>
      <c r="W41" s="665"/>
      <c r="X41" s="665"/>
      <c r="Y41" s="666"/>
      <c r="Z41" s="691" t="s">
        <v>125</v>
      </c>
      <c r="AA41" s="691"/>
      <c r="AB41" s="691"/>
      <c r="AC41" s="691"/>
      <c r="AD41" s="692" t="s">
        <v>125</v>
      </c>
      <c r="AE41" s="692"/>
      <c r="AF41" s="692"/>
      <c r="AG41" s="692"/>
      <c r="AH41" s="692"/>
      <c r="AI41" s="692"/>
      <c r="AJ41" s="692"/>
      <c r="AK41" s="692"/>
      <c r="AL41" s="667" t="s">
        <v>125</v>
      </c>
      <c r="AM41" s="668"/>
      <c r="AN41" s="668"/>
      <c r="AO41" s="693"/>
      <c r="AQ41" s="699" t="s">
        <v>346</v>
      </c>
      <c r="AR41" s="700"/>
      <c r="AS41" s="700"/>
      <c r="AT41" s="700"/>
      <c r="AU41" s="700"/>
      <c r="AV41" s="700"/>
      <c r="AW41" s="700"/>
      <c r="AX41" s="700"/>
      <c r="AY41" s="701"/>
      <c r="AZ41" s="664">
        <v>510976</v>
      </c>
      <c r="BA41" s="665"/>
      <c r="BB41" s="665"/>
      <c r="BC41" s="665"/>
      <c r="BD41" s="675"/>
      <c r="BE41" s="675"/>
      <c r="BF41" s="702"/>
      <c r="BG41" s="707"/>
      <c r="BH41" s="708"/>
      <c r="BI41" s="708"/>
      <c r="BJ41" s="708"/>
      <c r="BK41" s="708"/>
      <c r="BL41" s="363"/>
      <c r="BM41" s="703" t="s">
        <v>347</v>
      </c>
      <c r="BN41" s="703"/>
      <c r="BO41" s="703"/>
      <c r="BP41" s="703"/>
      <c r="BQ41" s="703"/>
      <c r="BR41" s="703"/>
      <c r="BS41" s="703"/>
      <c r="BT41" s="703"/>
      <c r="BU41" s="704"/>
      <c r="BV41" s="664" t="s">
        <v>125</v>
      </c>
      <c r="BW41" s="665"/>
      <c r="BX41" s="665"/>
      <c r="BY41" s="665"/>
      <c r="BZ41" s="665"/>
      <c r="CA41" s="665"/>
      <c r="CB41" s="705"/>
      <c r="CD41" s="706" t="s">
        <v>348</v>
      </c>
      <c r="CE41" s="703"/>
      <c r="CF41" s="703"/>
      <c r="CG41" s="703"/>
      <c r="CH41" s="703"/>
      <c r="CI41" s="703"/>
      <c r="CJ41" s="703"/>
      <c r="CK41" s="703"/>
      <c r="CL41" s="703"/>
      <c r="CM41" s="703"/>
      <c r="CN41" s="703"/>
      <c r="CO41" s="703"/>
      <c r="CP41" s="703"/>
      <c r="CQ41" s="704"/>
      <c r="CR41" s="664" t="s">
        <v>125</v>
      </c>
      <c r="CS41" s="675"/>
      <c r="CT41" s="675"/>
      <c r="CU41" s="675"/>
      <c r="CV41" s="675"/>
      <c r="CW41" s="675"/>
      <c r="CX41" s="675"/>
      <c r="CY41" s="676"/>
      <c r="CZ41" s="667" t="s">
        <v>125</v>
      </c>
      <c r="DA41" s="677"/>
      <c r="DB41" s="677"/>
      <c r="DC41" s="678"/>
      <c r="DD41" s="670" t="s">
        <v>125</v>
      </c>
      <c r="DE41" s="675"/>
      <c r="DF41" s="675"/>
      <c r="DG41" s="675"/>
      <c r="DH41" s="675"/>
      <c r="DI41" s="675"/>
      <c r="DJ41" s="675"/>
      <c r="DK41" s="676"/>
      <c r="DL41" s="671"/>
      <c r="DM41" s="672"/>
      <c r="DN41" s="672"/>
      <c r="DO41" s="672"/>
      <c r="DP41" s="672"/>
      <c r="DQ41" s="672"/>
      <c r="DR41" s="672"/>
      <c r="DS41" s="672"/>
      <c r="DT41" s="672"/>
      <c r="DU41" s="672"/>
      <c r="DV41" s="673"/>
      <c r="DW41" s="657"/>
      <c r="DX41" s="658"/>
      <c r="DY41" s="658"/>
      <c r="DZ41" s="658"/>
      <c r="EA41" s="658"/>
      <c r="EB41" s="658"/>
      <c r="EC41" s="659"/>
    </row>
    <row r="42" spans="2:133" ht="11.25" customHeight="1" x14ac:dyDescent="0.2">
      <c r="B42" s="661" t="s">
        <v>349</v>
      </c>
      <c r="C42" s="662"/>
      <c r="D42" s="662"/>
      <c r="E42" s="662"/>
      <c r="F42" s="662"/>
      <c r="G42" s="662"/>
      <c r="H42" s="662"/>
      <c r="I42" s="662"/>
      <c r="J42" s="662"/>
      <c r="K42" s="662"/>
      <c r="L42" s="662"/>
      <c r="M42" s="662"/>
      <c r="N42" s="662"/>
      <c r="O42" s="662"/>
      <c r="P42" s="662"/>
      <c r="Q42" s="663"/>
      <c r="R42" s="664" t="s">
        <v>125</v>
      </c>
      <c r="S42" s="665"/>
      <c r="T42" s="665"/>
      <c r="U42" s="665"/>
      <c r="V42" s="665"/>
      <c r="W42" s="665"/>
      <c r="X42" s="665"/>
      <c r="Y42" s="666"/>
      <c r="Z42" s="691" t="s">
        <v>125</v>
      </c>
      <c r="AA42" s="691"/>
      <c r="AB42" s="691"/>
      <c r="AC42" s="691"/>
      <c r="AD42" s="692" t="s">
        <v>125</v>
      </c>
      <c r="AE42" s="692"/>
      <c r="AF42" s="692"/>
      <c r="AG42" s="692"/>
      <c r="AH42" s="692"/>
      <c r="AI42" s="692"/>
      <c r="AJ42" s="692"/>
      <c r="AK42" s="692"/>
      <c r="AL42" s="667" t="s">
        <v>125</v>
      </c>
      <c r="AM42" s="668"/>
      <c r="AN42" s="668"/>
      <c r="AO42" s="693"/>
      <c r="AQ42" s="711" t="s">
        <v>350</v>
      </c>
      <c r="AR42" s="712"/>
      <c r="AS42" s="712"/>
      <c r="AT42" s="712"/>
      <c r="AU42" s="712"/>
      <c r="AV42" s="712"/>
      <c r="AW42" s="712"/>
      <c r="AX42" s="712"/>
      <c r="AY42" s="713"/>
      <c r="AZ42" s="644">
        <v>1873290</v>
      </c>
      <c r="BA42" s="679"/>
      <c r="BB42" s="679"/>
      <c r="BC42" s="679"/>
      <c r="BD42" s="645"/>
      <c r="BE42" s="645"/>
      <c r="BF42" s="694"/>
      <c r="BG42" s="709"/>
      <c r="BH42" s="710"/>
      <c r="BI42" s="710"/>
      <c r="BJ42" s="710"/>
      <c r="BK42" s="710"/>
      <c r="BL42" s="364"/>
      <c r="BM42" s="695" t="s">
        <v>351</v>
      </c>
      <c r="BN42" s="695"/>
      <c r="BO42" s="695"/>
      <c r="BP42" s="695"/>
      <c r="BQ42" s="695"/>
      <c r="BR42" s="695"/>
      <c r="BS42" s="695"/>
      <c r="BT42" s="695"/>
      <c r="BU42" s="696"/>
      <c r="BV42" s="644">
        <v>354</v>
      </c>
      <c r="BW42" s="679"/>
      <c r="BX42" s="679"/>
      <c r="BY42" s="679"/>
      <c r="BZ42" s="679"/>
      <c r="CA42" s="679"/>
      <c r="CB42" s="697"/>
      <c r="CD42" s="661" t="s">
        <v>352</v>
      </c>
      <c r="CE42" s="662"/>
      <c r="CF42" s="662"/>
      <c r="CG42" s="662"/>
      <c r="CH42" s="662"/>
      <c r="CI42" s="662"/>
      <c r="CJ42" s="662"/>
      <c r="CK42" s="662"/>
      <c r="CL42" s="662"/>
      <c r="CM42" s="662"/>
      <c r="CN42" s="662"/>
      <c r="CO42" s="662"/>
      <c r="CP42" s="662"/>
      <c r="CQ42" s="663"/>
      <c r="CR42" s="664">
        <v>2181505</v>
      </c>
      <c r="CS42" s="675"/>
      <c r="CT42" s="675"/>
      <c r="CU42" s="675"/>
      <c r="CV42" s="675"/>
      <c r="CW42" s="675"/>
      <c r="CX42" s="675"/>
      <c r="CY42" s="676"/>
      <c r="CZ42" s="667">
        <v>8.3000000000000007</v>
      </c>
      <c r="DA42" s="677"/>
      <c r="DB42" s="677"/>
      <c r="DC42" s="678"/>
      <c r="DD42" s="670">
        <v>812217</v>
      </c>
      <c r="DE42" s="675"/>
      <c r="DF42" s="675"/>
      <c r="DG42" s="675"/>
      <c r="DH42" s="675"/>
      <c r="DI42" s="675"/>
      <c r="DJ42" s="675"/>
      <c r="DK42" s="676"/>
      <c r="DL42" s="671"/>
      <c r="DM42" s="672"/>
      <c r="DN42" s="672"/>
      <c r="DO42" s="672"/>
      <c r="DP42" s="672"/>
      <c r="DQ42" s="672"/>
      <c r="DR42" s="672"/>
      <c r="DS42" s="672"/>
      <c r="DT42" s="672"/>
      <c r="DU42" s="672"/>
      <c r="DV42" s="673"/>
      <c r="DW42" s="657"/>
      <c r="DX42" s="658"/>
      <c r="DY42" s="658"/>
      <c r="DZ42" s="658"/>
      <c r="EA42" s="658"/>
      <c r="EB42" s="658"/>
      <c r="EC42" s="659"/>
    </row>
    <row r="43" spans="2:133" ht="11.25" customHeight="1" x14ac:dyDescent="0.2">
      <c r="B43" s="661" t="s">
        <v>353</v>
      </c>
      <c r="C43" s="662"/>
      <c r="D43" s="662"/>
      <c r="E43" s="662"/>
      <c r="F43" s="662"/>
      <c r="G43" s="662"/>
      <c r="H43" s="662"/>
      <c r="I43" s="662"/>
      <c r="J43" s="662"/>
      <c r="K43" s="662"/>
      <c r="L43" s="662"/>
      <c r="M43" s="662"/>
      <c r="N43" s="662"/>
      <c r="O43" s="662"/>
      <c r="P43" s="662"/>
      <c r="Q43" s="663"/>
      <c r="R43" s="664">
        <v>1255700</v>
      </c>
      <c r="S43" s="665"/>
      <c r="T43" s="665"/>
      <c r="U43" s="665"/>
      <c r="V43" s="665"/>
      <c r="W43" s="665"/>
      <c r="X43" s="665"/>
      <c r="Y43" s="666"/>
      <c r="Z43" s="691">
        <v>4.5</v>
      </c>
      <c r="AA43" s="691"/>
      <c r="AB43" s="691"/>
      <c r="AC43" s="691"/>
      <c r="AD43" s="692" t="s">
        <v>125</v>
      </c>
      <c r="AE43" s="692"/>
      <c r="AF43" s="692"/>
      <c r="AG43" s="692"/>
      <c r="AH43" s="692"/>
      <c r="AI43" s="692"/>
      <c r="AJ43" s="692"/>
      <c r="AK43" s="692"/>
      <c r="AL43" s="667" t="s">
        <v>125</v>
      </c>
      <c r="AM43" s="668"/>
      <c r="AN43" s="668"/>
      <c r="AO43" s="693"/>
      <c r="BV43" s="219"/>
      <c r="BW43" s="219"/>
      <c r="BX43" s="219"/>
      <c r="BY43" s="219"/>
      <c r="BZ43" s="219"/>
      <c r="CA43" s="219"/>
      <c r="CB43" s="219"/>
      <c r="CD43" s="661" t="s">
        <v>354</v>
      </c>
      <c r="CE43" s="662"/>
      <c r="CF43" s="662"/>
      <c r="CG43" s="662"/>
      <c r="CH43" s="662"/>
      <c r="CI43" s="662"/>
      <c r="CJ43" s="662"/>
      <c r="CK43" s="662"/>
      <c r="CL43" s="662"/>
      <c r="CM43" s="662"/>
      <c r="CN43" s="662"/>
      <c r="CO43" s="662"/>
      <c r="CP43" s="662"/>
      <c r="CQ43" s="663"/>
      <c r="CR43" s="664">
        <v>95720</v>
      </c>
      <c r="CS43" s="675"/>
      <c r="CT43" s="675"/>
      <c r="CU43" s="675"/>
      <c r="CV43" s="675"/>
      <c r="CW43" s="675"/>
      <c r="CX43" s="675"/>
      <c r="CY43" s="676"/>
      <c r="CZ43" s="667">
        <v>0.4</v>
      </c>
      <c r="DA43" s="677"/>
      <c r="DB43" s="677"/>
      <c r="DC43" s="678"/>
      <c r="DD43" s="670">
        <v>91879</v>
      </c>
      <c r="DE43" s="675"/>
      <c r="DF43" s="675"/>
      <c r="DG43" s="675"/>
      <c r="DH43" s="675"/>
      <c r="DI43" s="675"/>
      <c r="DJ43" s="675"/>
      <c r="DK43" s="676"/>
      <c r="DL43" s="671"/>
      <c r="DM43" s="672"/>
      <c r="DN43" s="672"/>
      <c r="DO43" s="672"/>
      <c r="DP43" s="672"/>
      <c r="DQ43" s="672"/>
      <c r="DR43" s="672"/>
      <c r="DS43" s="672"/>
      <c r="DT43" s="672"/>
      <c r="DU43" s="672"/>
      <c r="DV43" s="673"/>
      <c r="DW43" s="657"/>
      <c r="DX43" s="658"/>
      <c r="DY43" s="658"/>
      <c r="DZ43" s="658"/>
      <c r="EA43" s="658"/>
      <c r="EB43" s="658"/>
      <c r="EC43" s="659"/>
    </row>
    <row r="44" spans="2:133" ht="11.25" customHeight="1" x14ac:dyDescent="0.2">
      <c r="B44" s="641" t="s">
        <v>355</v>
      </c>
      <c r="C44" s="642"/>
      <c r="D44" s="642"/>
      <c r="E44" s="642"/>
      <c r="F44" s="642"/>
      <c r="G44" s="642"/>
      <c r="H44" s="642"/>
      <c r="I44" s="642"/>
      <c r="J44" s="642"/>
      <c r="K44" s="642"/>
      <c r="L44" s="642"/>
      <c r="M44" s="642"/>
      <c r="N44" s="642"/>
      <c r="O44" s="642"/>
      <c r="P44" s="642"/>
      <c r="Q44" s="643"/>
      <c r="R44" s="644">
        <v>27701808</v>
      </c>
      <c r="S44" s="679"/>
      <c r="T44" s="679"/>
      <c r="U44" s="679"/>
      <c r="V44" s="679"/>
      <c r="W44" s="679"/>
      <c r="X44" s="679"/>
      <c r="Y44" s="680"/>
      <c r="Z44" s="681">
        <v>100</v>
      </c>
      <c r="AA44" s="681"/>
      <c r="AB44" s="681"/>
      <c r="AC44" s="681"/>
      <c r="AD44" s="682">
        <v>15622823</v>
      </c>
      <c r="AE44" s="682"/>
      <c r="AF44" s="682"/>
      <c r="AG44" s="682"/>
      <c r="AH44" s="682"/>
      <c r="AI44" s="682"/>
      <c r="AJ44" s="682"/>
      <c r="AK44" s="682"/>
      <c r="AL44" s="647">
        <v>100</v>
      </c>
      <c r="AM44" s="683"/>
      <c r="AN44" s="683"/>
      <c r="AO44" s="684"/>
      <c r="CD44" s="685" t="s">
        <v>302</v>
      </c>
      <c r="CE44" s="686"/>
      <c r="CF44" s="661" t="s">
        <v>356</v>
      </c>
      <c r="CG44" s="662"/>
      <c r="CH44" s="662"/>
      <c r="CI44" s="662"/>
      <c r="CJ44" s="662"/>
      <c r="CK44" s="662"/>
      <c r="CL44" s="662"/>
      <c r="CM44" s="662"/>
      <c r="CN44" s="662"/>
      <c r="CO44" s="662"/>
      <c r="CP44" s="662"/>
      <c r="CQ44" s="663"/>
      <c r="CR44" s="664">
        <v>2181505</v>
      </c>
      <c r="CS44" s="665"/>
      <c r="CT44" s="665"/>
      <c r="CU44" s="665"/>
      <c r="CV44" s="665"/>
      <c r="CW44" s="665"/>
      <c r="CX44" s="665"/>
      <c r="CY44" s="666"/>
      <c r="CZ44" s="667">
        <v>8.3000000000000007</v>
      </c>
      <c r="DA44" s="668"/>
      <c r="DB44" s="668"/>
      <c r="DC44" s="669"/>
      <c r="DD44" s="670">
        <v>812217</v>
      </c>
      <c r="DE44" s="665"/>
      <c r="DF44" s="665"/>
      <c r="DG44" s="665"/>
      <c r="DH44" s="665"/>
      <c r="DI44" s="665"/>
      <c r="DJ44" s="665"/>
      <c r="DK44" s="666"/>
      <c r="DL44" s="671"/>
      <c r="DM44" s="672"/>
      <c r="DN44" s="672"/>
      <c r="DO44" s="672"/>
      <c r="DP44" s="672"/>
      <c r="DQ44" s="672"/>
      <c r="DR44" s="672"/>
      <c r="DS44" s="672"/>
      <c r="DT44" s="672"/>
      <c r="DU44" s="672"/>
      <c r="DV44" s="673"/>
      <c r="DW44" s="657"/>
      <c r="DX44" s="658"/>
      <c r="DY44" s="658"/>
      <c r="DZ44" s="658"/>
      <c r="EA44" s="658"/>
      <c r="EB44" s="658"/>
      <c r="EC44" s="659"/>
    </row>
    <row r="45" spans="2:133" ht="11.25" customHeight="1" x14ac:dyDescent="0.2">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87"/>
      <c r="CE45" s="688"/>
      <c r="CF45" s="661" t="s">
        <v>357</v>
      </c>
      <c r="CG45" s="662"/>
      <c r="CH45" s="662"/>
      <c r="CI45" s="662"/>
      <c r="CJ45" s="662"/>
      <c r="CK45" s="662"/>
      <c r="CL45" s="662"/>
      <c r="CM45" s="662"/>
      <c r="CN45" s="662"/>
      <c r="CO45" s="662"/>
      <c r="CP45" s="662"/>
      <c r="CQ45" s="663"/>
      <c r="CR45" s="664">
        <v>1015607</v>
      </c>
      <c r="CS45" s="675"/>
      <c r="CT45" s="675"/>
      <c r="CU45" s="675"/>
      <c r="CV45" s="675"/>
      <c r="CW45" s="675"/>
      <c r="CX45" s="675"/>
      <c r="CY45" s="676"/>
      <c r="CZ45" s="667">
        <v>3.9</v>
      </c>
      <c r="DA45" s="677"/>
      <c r="DB45" s="677"/>
      <c r="DC45" s="678"/>
      <c r="DD45" s="670">
        <v>60482</v>
      </c>
      <c r="DE45" s="675"/>
      <c r="DF45" s="675"/>
      <c r="DG45" s="675"/>
      <c r="DH45" s="675"/>
      <c r="DI45" s="675"/>
      <c r="DJ45" s="675"/>
      <c r="DK45" s="676"/>
      <c r="DL45" s="671"/>
      <c r="DM45" s="672"/>
      <c r="DN45" s="672"/>
      <c r="DO45" s="672"/>
      <c r="DP45" s="672"/>
      <c r="DQ45" s="672"/>
      <c r="DR45" s="672"/>
      <c r="DS45" s="672"/>
      <c r="DT45" s="672"/>
      <c r="DU45" s="672"/>
      <c r="DV45" s="673"/>
      <c r="DW45" s="657"/>
      <c r="DX45" s="658"/>
      <c r="DY45" s="658"/>
      <c r="DZ45" s="658"/>
      <c r="EA45" s="658"/>
      <c r="EB45" s="658"/>
      <c r="EC45" s="659"/>
    </row>
    <row r="46" spans="2:133" ht="11.25" customHeight="1" x14ac:dyDescent="0.2">
      <c r="B46" s="221" t="s">
        <v>358</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87"/>
      <c r="CE46" s="688"/>
      <c r="CF46" s="661" t="s">
        <v>359</v>
      </c>
      <c r="CG46" s="662"/>
      <c r="CH46" s="662"/>
      <c r="CI46" s="662"/>
      <c r="CJ46" s="662"/>
      <c r="CK46" s="662"/>
      <c r="CL46" s="662"/>
      <c r="CM46" s="662"/>
      <c r="CN46" s="662"/>
      <c r="CO46" s="662"/>
      <c r="CP46" s="662"/>
      <c r="CQ46" s="663"/>
      <c r="CR46" s="664">
        <v>930042</v>
      </c>
      <c r="CS46" s="665"/>
      <c r="CT46" s="665"/>
      <c r="CU46" s="665"/>
      <c r="CV46" s="665"/>
      <c r="CW46" s="665"/>
      <c r="CX46" s="665"/>
      <c r="CY46" s="666"/>
      <c r="CZ46" s="667">
        <v>3.6</v>
      </c>
      <c r="DA46" s="668"/>
      <c r="DB46" s="668"/>
      <c r="DC46" s="669"/>
      <c r="DD46" s="670">
        <v>712659</v>
      </c>
      <c r="DE46" s="665"/>
      <c r="DF46" s="665"/>
      <c r="DG46" s="665"/>
      <c r="DH46" s="665"/>
      <c r="DI46" s="665"/>
      <c r="DJ46" s="665"/>
      <c r="DK46" s="666"/>
      <c r="DL46" s="671"/>
      <c r="DM46" s="672"/>
      <c r="DN46" s="672"/>
      <c r="DO46" s="672"/>
      <c r="DP46" s="672"/>
      <c r="DQ46" s="672"/>
      <c r="DR46" s="672"/>
      <c r="DS46" s="672"/>
      <c r="DT46" s="672"/>
      <c r="DU46" s="672"/>
      <c r="DV46" s="673"/>
      <c r="DW46" s="657"/>
      <c r="DX46" s="658"/>
      <c r="DY46" s="658"/>
      <c r="DZ46" s="658"/>
      <c r="EA46" s="658"/>
      <c r="EB46" s="658"/>
      <c r="EC46" s="659"/>
    </row>
    <row r="47" spans="2:133" ht="11.25" customHeight="1" x14ac:dyDescent="0.2">
      <c r="B47" s="674" t="s">
        <v>360</v>
      </c>
      <c r="C47" s="674"/>
      <c r="D47" s="674"/>
      <c r="E47" s="674"/>
      <c r="F47" s="674"/>
      <c r="G47" s="674"/>
      <c r="H47" s="674"/>
      <c r="I47" s="674"/>
      <c r="J47" s="674"/>
      <c r="K47" s="674"/>
      <c r="L47" s="674"/>
      <c r="M47" s="674"/>
      <c r="N47" s="674"/>
      <c r="O47" s="674"/>
      <c r="P47" s="674"/>
      <c r="Q47" s="674"/>
      <c r="R47" s="674"/>
      <c r="S47" s="674"/>
      <c r="T47" s="674"/>
      <c r="U47" s="674"/>
      <c r="V47" s="674"/>
      <c r="W47" s="674"/>
      <c r="X47" s="674"/>
      <c r="Y47" s="674"/>
      <c r="Z47" s="674"/>
      <c r="AA47" s="674"/>
      <c r="AB47" s="674"/>
      <c r="AC47" s="674"/>
      <c r="AD47" s="674"/>
      <c r="AE47" s="674"/>
      <c r="AF47" s="674"/>
      <c r="AG47" s="674"/>
      <c r="AH47" s="674"/>
      <c r="AI47" s="674"/>
      <c r="AJ47" s="674"/>
      <c r="AK47" s="674"/>
      <c r="AL47" s="674"/>
      <c r="AM47" s="674"/>
      <c r="AN47" s="674"/>
      <c r="AO47" s="674"/>
      <c r="AP47" s="674"/>
      <c r="AQ47" s="674"/>
      <c r="AR47" s="674"/>
      <c r="AS47" s="674"/>
      <c r="AT47" s="674"/>
      <c r="AU47" s="674"/>
      <c r="AV47" s="674"/>
      <c r="AW47" s="674"/>
      <c r="AX47" s="674"/>
      <c r="AY47" s="674"/>
      <c r="AZ47" s="674"/>
      <c r="BA47" s="674"/>
      <c r="BB47" s="674"/>
      <c r="BC47" s="674"/>
      <c r="BD47" s="674"/>
      <c r="BE47" s="674"/>
      <c r="BF47" s="674"/>
      <c r="BG47" s="674"/>
      <c r="BH47" s="674"/>
      <c r="BI47" s="674"/>
      <c r="BJ47" s="674"/>
      <c r="BK47" s="674"/>
      <c r="BL47" s="674"/>
      <c r="BM47" s="674"/>
      <c r="BN47" s="674"/>
      <c r="BO47" s="674"/>
      <c r="BP47" s="674"/>
      <c r="BQ47" s="674"/>
      <c r="BR47" s="674"/>
      <c r="BS47" s="674"/>
      <c r="BT47" s="674"/>
      <c r="BU47" s="674"/>
      <c r="BV47" s="674"/>
      <c r="BW47" s="674"/>
      <c r="BX47" s="674"/>
      <c r="BY47" s="674"/>
      <c r="BZ47" s="674"/>
      <c r="CA47" s="674"/>
      <c r="CB47" s="674"/>
      <c r="CD47" s="687"/>
      <c r="CE47" s="688"/>
      <c r="CF47" s="661" t="s">
        <v>361</v>
      </c>
      <c r="CG47" s="662"/>
      <c r="CH47" s="662"/>
      <c r="CI47" s="662"/>
      <c r="CJ47" s="662"/>
      <c r="CK47" s="662"/>
      <c r="CL47" s="662"/>
      <c r="CM47" s="662"/>
      <c r="CN47" s="662"/>
      <c r="CO47" s="662"/>
      <c r="CP47" s="662"/>
      <c r="CQ47" s="663"/>
      <c r="CR47" s="664" t="s">
        <v>125</v>
      </c>
      <c r="CS47" s="675"/>
      <c r="CT47" s="675"/>
      <c r="CU47" s="675"/>
      <c r="CV47" s="675"/>
      <c r="CW47" s="675"/>
      <c r="CX47" s="675"/>
      <c r="CY47" s="676"/>
      <c r="CZ47" s="667" t="s">
        <v>125</v>
      </c>
      <c r="DA47" s="677"/>
      <c r="DB47" s="677"/>
      <c r="DC47" s="678"/>
      <c r="DD47" s="670" t="s">
        <v>125</v>
      </c>
      <c r="DE47" s="675"/>
      <c r="DF47" s="675"/>
      <c r="DG47" s="675"/>
      <c r="DH47" s="675"/>
      <c r="DI47" s="675"/>
      <c r="DJ47" s="675"/>
      <c r="DK47" s="676"/>
      <c r="DL47" s="671"/>
      <c r="DM47" s="672"/>
      <c r="DN47" s="672"/>
      <c r="DO47" s="672"/>
      <c r="DP47" s="672"/>
      <c r="DQ47" s="672"/>
      <c r="DR47" s="672"/>
      <c r="DS47" s="672"/>
      <c r="DT47" s="672"/>
      <c r="DU47" s="672"/>
      <c r="DV47" s="673"/>
      <c r="DW47" s="657"/>
      <c r="DX47" s="658"/>
      <c r="DY47" s="658"/>
      <c r="DZ47" s="658"/>
      <c r="EA47" s="658"/>
      <c r="EB47" s="658"/>
      <c r="EC47" s="659"/>
    </row>
    <row r="48" spans="2:133" ht="11" x14ac:dyDescent="0.2">
      <c r="B48" s="660" t="s">
        <v>362</v>
      </c>
      <c r="C48" s="660"/>
      <c r="D48" s="660"/>
      <c r="E48" s="660"/>
      <c r="F48" s="660"/>
      <c r="G48" s="660"/>
      <c r="H48" s="660"/>
      <c r="I48" s="660"/>
      <c r="J48" s="660"/>
      <c r="K48" s="660"/>
      <c r="L48" s="660"/>
      <c r="M48" s="660"/>
      <c r="N48" s="660"/>
      <c r="O48" s="660"/>
      <c r="P48" s="660"/>
      <c r="Q48" s="660"/>
      <c r="R48" s="660"/>
      <c r="S48" s="660"/>
      <c r="T48" s="660"/>
      <c r="U48" s="660"/>
      <c r="V48" s="660"/>
      <c r="W48" s="660"/>
      <c r="X48" s="660"/>
      <c r="Y48" s="660"/>
      <c r="Z48" s="660"/>
      <c r="AA48" s="660"/>
      <c r="AB48" s="660"/>
      <c r="AC48" s="660"/>
      <c r="AD48" s="660"/>
      <c r="AE48" s="660"/>
      <c r="AF48" s="660"/>
      <c r="AG48" s="660"/>
      <c r="AH48" s="660"/>
      <c r="AI48" s="660"/>
      <c r="AJ48" s="660"/>
      <c r="AK48" s="660"/>
      <c r="AL48" s="660"/>
      <c r="AM48" s="660"/>
      <c r="AN48" s="660"/>
      <c r="AO48" s="660"/>
      <c r="AP48" s="660"/>
      <c r="AQ48" s="660"/>
      <c r="AR48" s="660"/>
      <c r="AS48" s="660"/>
      <c r="AT48" s="660"/>
      <c r="AU48" s="660"/>
      <c r="AV48" s="660"/>
      <c r="AW48" s="660"/>
      <c r="AX48" s="660"/>
      <c r="AY48" s="660"/>
      <c r="AZ48" s="660"/>
      <c r="BA48" s="660"/>
      <c r="BB48" s="660"/>
      <c r="BC48" s="660"/>
      <c r="BD48" s="660"/>
      <c r="BE48" s="660"/>
      <c r="BF48" s="660"/>
      <c r="BG48" s="660"/>
      <c r="BH48" s="660"/>
      <c r="BI48" s="660"/>
      <c r="BJ48" s="660"/>
      <c r="BK48" s="660"/>
      <c r="BL48" s="660"/>
      <c r="BM48" s="660"/>
      <c r="BN48" s="660"/>
      <c r="BO48" s="660"/>
      <c r="BP48" s="660"/>
      <c r="BQ48" s="660"/>
      <c r="BR48" s="660"/>
      <c r="BS48" s="660"/>
      <c r="BT48" s="660"/>
      <c r="BU48" s="660"/>
      <c r="BV48" s="660"/>
      <c r="BW48" s="660"/>
      <c r="BX48" s="660"/>
      <c r="BY48" s="660"/>
      <c r="BZ48" s="660"/>
      <c r="CA48" s="660"/>
      <c r="CB48" s="660"/>
      <c r="CD48" s="689"/>
      <c r="CE48" s="690"/>
      <c r="CF48" s="661" t="s">
        <v>363</v>
      </c>
      <c r="CG48" s="662"/>
      <c r="CH48" s="662"/>
      <c r="CI48" s="662"/>
      <c r="CJ48" s="662"/>
      <c r="CK48" s="662"/>
      <c r="CL48" s="662"/>
      <c r="CM48" s="662"/>
      <c r="CN48" s="662"/>
      <c r="CO48" s="662"/>
      <c r="CP48" s="662"/>
      <c r="CQ48" s="663"/>
      <c r="CR48" s="664" t="s">
        <v>125</v>
      </c>
      <c r="CS48" s="665"/>
      <c r="CT48" s="665"/>
      <c r="CU48" s="665"/>
      <c r="CV48" s="665"/>
      <c r="CW48" s="665"/>
      <c r="CX48" s="665"/>
      <c r="CY48" s="666"/>
      <c r="CZ48" s="667" t="s">
        <v>125</v>
      </c>
      <c r="DA48" s="668"/>
      <c r="DB48" s="668"/>
      <c r="DC48" s="669"/>
      <c r="DD48" s="670" t="s">
        <v>125</v>
      </c>
      <c r="DE48" s="665"/>
      <c r="DF48" s="665"/>
      <c r="DG48" s="665"/>
      <c r="DH48" s="665"/>
      <c r="DI48" s="665"/>
      <c r="DJ48" s="665"/>
      <c r="DK48" s="666"/>
      <c r="DL48" s="671"/>
      <c r="DM48" s="672"/>
      <c r="DN48" s="672"/>
      <c r="DO48" s="672"/>
      <c r="DP48" s="672"/>
      <c r="DQ48" s="672"/>
      <c r="DR48" s="672"/>
      <c r="DS48" s="672"/>
      <c r="DT48" s="672"/>
      <c r="DU48" s="672"/>
      <c r="DV48" s="673"/>
      <c r="DW48" s="657"/>
      <c r="DX48" s="658"/>
      <c r="DY48" s="658"/>
      <c r="DZ48" s="658"/>
      <c r="EA48" s="658"/>
      <c r="EB48" s="658"/>
      <c r="EC48" s="659"/>
    </row>
    <row r="49" spans="2:133" ht="11.25" customHeight="1" x14ac:dyDescent="0.2">
      <c r="B49" s="366"/>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41" t="s">
        <v>364</v>
      </c>
      <c r="CE49" s="642"/>
      <c r="CF49" s="642"/>
      <c r="CG49" s="642"/>
      <c r="CH49" s="642"/>
      <c r="CI49" s="642"/>
      <c r="CJ49" s="642"/>
      <c r="CK49" s="642"/>
      <c r="CL49" s="642"/>
      <c r="CM49" s="642"/>
      <c r="CN49" s="642"/>
      <c r="CO49" s="642"/>
      <c r="CP49" s="642"/>
      <c r="CQ49" s="643"/>
      <c r="CR49" s="644">
        <v>26174677</v>
      </c>
      <c r="CS49" s="645"/>
      <c r="CT49" s="645"/>
      <c r="CU49" s="645"/>
      <c r="CV49" s="645"/>
      <c r="CW49" s="645"/>
      <c r="CX49" s="645"/>
      <c r="CY49" s="646"/>
      <c r="CZ49" s="647">
        <v>100</v>
      </c>
      <c r="DA49" s="648"/>
      <c r="DB49" s="648"/>
      <c r="DC49" s="649"/>
      <c r="DD49" s="650">
        <v>17696281</v>
      </c>
      <c r="DE49" s="645"/>
      <c r="DF49" s="645"/>
      <c r="DG49" s="645"/>
      <c r="DH49" s="645"/>
      <c r="DI49" s="645"/>
      <c r="DJ49" s="645"/>
      <c r="DK49" s="646"/>
      <c r="DL49" s="651"/>
      <c r="DM49" s="652"/>
      <c r="DN49" s="652"/>
      <c r="DO49" s="652"/>
      <c r="DP49" s="652"/>
      <c r="DQ49" s="652"/>
      <c r="DR49" s="652"/>
      <c r="DS49" s="652"/>
      <c r="DT49" s="652"/>
      <c r="DU49" s="652"/>
      <c r="DV49" s="653"/>
      <c r="DW49" s="654"/>
      <c r="DX49" s="655"/>
      <c r="DY49" s="655"/>
      <c r="DZ49" s="655"/>
      <c r="EA49" s="655"/>
      <c r="EB49" s="655"/>
      <c r="EC49" s="656"/>
    </row>
    <row r="50" spans="2:133" ht="11" hidden="1" x14ac:dyDescent="0.2">
      <c r="B50" s="365"/>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kPBTQC+uMMZlLcRn9NEEzkv6yjBX9sLSDEc7fP5Ghclbr1A63YA2gYn6ABy+Zr5Ov1bQ+DONpNG3tvA+GAsr4A==" saltValue="xxk7xDecRsA9xelx1Esh2g=="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 zeroHeight="1" x14ac:dyDescent="0.2"/>
  <cols>
    <col min="1" max="130" width="2.81640625" style="227" customWidth="1"/>
    <col min="131" max="131" width="1.6328125" style="227" customWidth="1"/>
    <col min="132" max="16384" width="9" style="227" hidden="1"/>
  </cols>
  <sheetData>
    <row r="1" spans="1:131" ht="11.25" customHeight="1" thickBot="1" x14ac:dyDescent="0.25">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5">
      <c r="A2" s="785" t="s">
        <v>365</v>
      </c>
      <c r="B2" s="785"/>
      <c r="C2" s="785"/>
      <c r="D2" s="785"/>
      <c r="E2" s="785"/>
      <c r="F2" s="785"/>
      <c r="G2" s="785"/>
      <c r="H2" s="785"/>
      <c r="I2" s="785"/>
      <c r="J2" s="785"/>
      <c r="K2" s="785"/>
      <c r="L2" s="785"/>
      <c r="M2" s="785"/>
      <c r="N2" s="785"/>
      <c r="O2" s="785"/>
      <c r="P2" s="785"/>
      <c r="Q2" s="785"/>
      <c r="R2" s="785"/>
      <c r="S2" s="785"/>
      <c r="T2" s="785"/>
      <c r="U2" s="785"/>
      <c r="V2" s="785"/>
      <c r="W2" s="785"/>
      <c r="X2" s="785"/>
      <c r="Y2" s="785"/>
      <c r="Z2" s="785"/>
      <c r="AA2" s="785"/>
      <c r="AB2" s="785"/>
      <c r="AC2" s="785"/>
      <c r="AD2" s="785"/>
      <c r="AE2" s="785"/>
      <c r="AF2" s="785"/>
      <c r="AG2" s="785"/>
      <c r="AH2" s="785"/>
      <c r="AI2" s="785"/>
      <c r="AJ2" s="785"/>
      <c r="AK2" s="785"/>
      <c r="AL2" s="785"/>
      <c r="AM2" s="785"/>
      <c r="AN2" s="785"/>
      <c r="AO2" s="785"/>
      <c r="AP2" s="785"/>
      <c r="AQ2" s="785"/>
      <c r="AR2" s="785"/>
      <c r="AS2" s="785"/>
      <c r="AT2" s="785"/>
      <c r="AU2" s="785"/>
      <c r="AV2" s="785"/>
      <c r="AW2" s="785"/>
      <c r="AX2" s="785"/>
      <c r="AY2" s="785"/>
      <c r="AZ2" s="785"/>
      <c r="BA2" s="785"/>
      <c r="BB2" s="785"/>
      <c r="BC2" s="785"/>
      <c r="BD2" s="785"/>
      <c r="BE2" s="785"/>
      <c r="BF2" s="785"/>
      <c r="BG2" s="785"/>
      <c r="BH2" s="785"/>
      <c r="BI2" s="785"/>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86" t="s">
        <v>366</v>
      </c>
      <c r="DK2" s="787"/>
      <c r="DL2" s="787"/>
      <c r="DM2" s="787"/>
      <c r="DN2" s="787"/>
      <c r="DO2" s="788"/>
      <c r="DP2" s="224"/>
      <c r="DQ2" s="786" t="s">
        <v>367</v>
      </c>
      <c r="DR2" s="787"/>
      <c r="DS2" s="787"/>
      <c r="DT2" s="787"/>
      <c r="DU2" s="787"/>
      <c r="DV2" s="787"/>
      <c r="DW2" s="787"/>
      <c r="DX2" s="787"/>
      <c r="DY2" s="787"/>
      <c r="DZ2" s="788"/>
      <c r="EA2" s="226"/>
    </row>
    <row r="3" spans="1:131" ht="11.25" customHeight="1" x14ac:dyDescent="0.2">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5">
      <c r="A4" s="789" t="s">
        <v>368</v>
      </c>
      <c r="B4" s="789"/>
      <c r="C4" s="789"/>
      <c r="D4" s="789"/>
      <c r="E4" s="789"/>
      <c r="F4" s="789"/>
      <c r="G4" s="789"/>
      <c r="H4" s="789"/>
      <c r="I4" s="789"/>
      <c r="J4" s="789"/>
      <c r="K4" s="789"/>
      <c r="L4" s="789"/>
      <c r="M4" s="789"/>
      <c r="N4" s="789"/>
      <c r="O4" s="789"/>
      <c r="P4" s="789"/>
      <c r="Q4" s="789"/>
      <c r="R4" s="789"/>
      <c r="S4" s="789"/>
      <c r="T4" s="789"/>
      <c r="U4" s="789"/>
      <c r="V4" s="789"/>
      <c r="W4" s="789"/>
      <c r="X4" s="789"/>
      <c r="Y4" s="789"/>
      <c r="Z4" s="789"/>
      <c r="AA4" s="789"/>
      <c r="AB4" s="789"/>
      <c r="AC4" s="789"/>
      <c r="AD4" s="789"/>
      <c r="AE4" s="789"/>
      <c r="AF4" s="789"/>
      <c r="AG4" s="789"/>
      <c r="AH4" s="789"/>
      <c r="AI4" s="789"/>
      <c r="AJ4" s="789"/>
      <c r="AK4" s="789"/>
      <c r="AL4" s="789"/>
      <c r="AM4" s="789"/>
      <c r="AN4" s="789"/>
      <c r="AO4" s="789"/>
      <c r="AP4" s="789"/>
      <c r="AQ4" s="789"/>
      <c r="AR4" s="789"/>
      <c r="AS4" s="789"/>
      <c r="AT4" s="789"/>
      <c r="AU4" s="789"/>
      <c r="AV4" s="789"/>
      <c r="AW4" s="789"/>
      <c r="AX4" s="789"/>
      <c r="AY4" s="789"/>
      <c r="AZ4" s="228"/>
      <c r="BA4" s="228"/>
      <c r="BB4" s="228"/>
      <c r="BC4" s="228"/>
      <c r="BD4" s="228"/>
      <c r="BE4" s="229"/>
      <c r="BF4" s="229"/>
      <c r="BG4" s="229"/>
      <c r="BH4" s="229"/>
      <c r="BI4" s="229"/>
      <c r="BJ4" s="229"/>
      <c r="BK4" s="229"/>
      <c r="BL4" s="229"/>
      <c r="BM4" s="229"/>
      <c r="BN4" s="229"/>
      <c r="BO4" s="229"/>
      <c r="BP4" s="229"/>
      <c r="BQ4" s="790" t="s">
        <v>369</v>
      </c>
      <c r="BR4" s="790"/>
      <c r="BS4" s="790"/>
      <c r="BT4" s="790"/>
      <c r="BU4" s="790"/>
      <c r="BV4" s="790"/>
      <c r="BW4" s="790"/>
      <c r="BX4" s="790"/>
      <c r="BY4" s="790"/>
      <c r="BZ4" s="790"/>
      <c r="CA4" s="790"/>
      <c r="CB4" s="790"/>
      <c r="CC4" s="790"/>
      <c r="CD4" s="790"/>
      <c r="CE4" s="790"/>
      <c r="CF4" s="790"/>
      <c r="CG4" s="790"/>
      <c r="CH4" s="790"/>
      <c r="CI4" s="790"/>
      <c r="CJ4" s="790"/>
      <c r="CK4" s="790"/>
      <c r="CL4" s="790"/>
      <c r="CM4" s="790"/>
      <c r="CN4" s="790"/>
      <c r="CO4" s="790"/>
      <c r="CP4" s="790"/>
      <c r="CQ4" s="790"/>
      <c r="CR4" s="790"/>
      <c r="CS4" s="790"/>
      <c r="CT4" s="790"/>
      <c r="CU4" s="790"/>
      <c r="CV4" s="790"/>
      <c r="CW4" s="790"/>
      <c r="CX4" s="790"/>
      <c r="CY4" s="790"/>
      <c r="CZ4" s="790"/>
      <c r="DA4" s="790"/>
      <c r="DB4" s="790"/>
      <c r="DC4" s="790"/>
      <c r="DD4" s="790"/>
      <c r="DE4" s="790"/>
      <c r="DF4" s="790"/>
      <c r="DG4" s="790"/>
      <c r="DH4" s="790"/>
      <c r="DI4" s="790"/>
      <c r="DJ4" s="790"/>
      <c r="DK4" s="790"/>
      <c r="DL4" s="790"/>
      <c r="DM4" s="790"/>
      <c r="DN4" s="790"/>
      <c r="DO4" s="790"/>
      <c r="DP4" s="790"/>
      <c r="DQ4" s="790"/>
      <c r="DR4" s="790"/>
      <c r="DS4" s="790"/>
      <c r="DT4" s="790"/>
      <c r="DU4" s="790"/>
      <c r="DV4" s="790"/>
      <c r="DW4" s="790"/>
      <c r="DX4" s="790"/>
      <c r="DY4" s="790"/>
      <c r="DZ4" s="790"/>
      <c r="EA4" s="230"/>
    </row>
    <row r="5" spans="1:131" s="231" customFormat="1" ht="26.25" customHeight="1" x14ac:dyDescent="0.2">
      <c r="A5" s="791" t="s">
        <v>370</v>
      </c>
      <c r="B5" s="792"/>
      <c r="C5" s="792"/>
      <c r="D5" s="792"/>
      <c r="E5" s="792"/>
      <c r="F5" s="792"/>
      <c r="G5" s="792"/>
      <c r="H5" s="792"/>
      <c r="I5" s="792"/>
      <c r="J5" s="792"/>
      <c r="K5" s="792"/>
      <c r="L5" s="792"/>
      <c r="M5" s="792"/>
      <c r="N5" s="792"/>
      <c r="O5" s="792"/>
      <c r="P5" s="793"/>
      <c r="Q5" s="797" t="s">
        <v>371</v>
      </c>
      <c r="R5" s="798"/>
      <c r="S5" s="798"/>
      <c r="T5" s="798"/>
      <c r="U5" s="799"/>
      <c r="V5" s="797" t="s">
        <v>372</v>
      </c>
      <c r="W5" s="798"/>
      <c r="X5" s="798"/>
      <c r="Y5" s="798"/>
      <c r="Z5" s="799"/>
      <c r="AA5" s="797" t="s">
        <v>373</v>
      </c>
      <c r="AB5" s="798"/>
      <c r="AC5" s="798"/>
      <c r="AD5" s="798"/>
      <c r="AE5" s="798"/>
      <c r="AF5" s="803" t="s">
        <v>374</v>
      </c>
      <c r="AG5" s="798"/>
      <c r="AH5" s="798"/>
      <c r="AI5" s="798"/>
      <c r="AJ5" s="804"/>
      <c r="AK5" s="798" t="s">
        <v>375</v>
      </c>
      <c r="AL5" s="798"/>
      <c r="AM5" s="798"/>
      <c r="AN5" s="798"/>
      <c r="AO5" s="799"/>
      <c r="AP5" s="797" t="s">
        <v>376</v>
      </c>
      <c r="AQ5" s="798"/>
      <c r="AR5" s="798"/>
      <c r="AS5" s="798"/>
      <c r="AT5" s="799"/>
      <c r="AU5" s="797" t="s">
        <v>377</v>
      </c>
      <c r="AV5" s="798"/>
      <c r="AW5" s="798"/>
      <c r="AX5" s="798"/>
      <c r="AY5" s="804"/>
      <c r="AZ5" s="228"/>
      <c r="BA5" s="228"/>
      <c r="BB5" s="228"/>
      <c r="BC5" s="228"/>
      <c r="BD5" s="228"/>
      <c r="BE5" s="229"/>
      <c r="BF5" s="229"/>
      <c r="BG5" s="229"/>
      <c r="BH5" s="229"/>
      <c r="BI5" s="229"/>
      <c r="BJ5" s="229"/>
      <c r="BK5" s="229"/>
      <c r="BL5" s="229"/>
      <c r="BM5" s="229"/>
      <c r="BN5" s="229"/>
      <c r="BO5" s="229"/>
      <c r="BP5" s="229"/>
      <c r="BQ5" s="791" t="s">
        <v>378</v>
      </c>
      <c r="BR5" s="792"/>
      <c r="BS5" s="792"/>
      <c r="BT5" s="792"/>
      <c r="BU5" s="792"/>
      <c r="BV5" s="792"/>
      <c r="BW5" s="792"/>
      <c r="BX5" s="792"/>
      <c r="BY5" s="792"/>
      <c r="BZ5" s="792"/>
      <c r="CA5" s="792"/>
      <c r="CB5" s="792"/>
      <c r="CC5" s="792"/>
      <c r="CD5" s="792"/>
      <c r="CE5" s="792"/>
      <c r="CF5" s="792"/>
      <c r="CG5" s="793"/>
      <c r="CH5" s="797" t="s">
        <v>379</v>
      </c>
      <c r="CI5" s="798"/>
      <c r="CJ5" s="798"/>
      <c r="CK5" s="798"/>
      <c r="CL5" s="799"/>
      <c r="CM5" s="797" t="s">
        <v>380</v>
      </c>
      <c r="CN5" s="798"/>
      <c r="CO5" s="798"/>
      <c r="CP5" s="798"/>
      <c r="CQ5" s="799"/>
      <c r="CR5" s="797" t="s">
        <v>381</v>
      </c>
      <c r="CS5" s="798"/>
      <c r="CT5" s="798"/>
      <c r="CU5" s="798"/>
      <c r="CV5" s="799"/>
      <c r="CW5" s="797" t="s">
        <v>382</v>
      </c>
      <c r="CX5" s="798"/>
      <c r="CY5" s="798"/>
      <c r="CZ5" s="798"/>
      <c r="DA5" s="799"/>
      <c r="DB5" s="797" t="s">
        <v>383</v>
      </c>
      <c r="DC5" s="798"/>
      <c r="DD5" s="798"/>
      <c r="DE5" s="798"/>
      <c r="DF5" s="799"/>
      <c r="DG5" s="827" t="s">
        <v>384</v>
      </c>
      <c r="DH5" s="828"/>
      <c r="DI5" s="828"/>
      <c r="DJ5" s="828"/>
      <c r="DK5" s="829"/>
      <c r="DL5" s="827" t="s">
        <v>385</v>
      </c>
      <c r="DM5" s="828"/>
      <c r="DN5" s="828"/>
      <c r="DO5" s="828"/>
      <c r="DP5" s="829"/>
      <c r="DQ5" s="797" t="s">
        <v>386</v>
      </c>
      <c r="DR5" s="798"/>
      <c r="DS5" s="798"/>
      <c r="DT5" s="798"/>
      <c r="DU5" s="799"/>
      <c r="DV5" s="797" t="s">
        <v>377</v>
      </c>
      <c r="DW5" s="798"/>
      <c r="DX5" s="798"/>
      <c r="DY5" s="798"/>
      <c r="DZ5" s="804"/>
      <c r="EA5" s="230"/>
    </row>
    <row r="6" spans="1:131" s="231" customFormat="1" ht="26.25" customHeight="1" thickBot="1" x14ac:dyDescent="0.25">
      <c r="A6" s="794"/>
      <c r="B6" s="795"/>
      <c r="C6" s="795"/>
      <c r="D6" s="795"/>
      <c r="E6" s="795"/>
      <c r="F6" s="795"/>
      <c r="G6" s="795"/>
      <c r="H6" s="795"/>
      <c r="I6" s="795"/>
      <c r="J6" s="795"/>
      <c r="K6" s="795"/>
      <c r="L6" s="795"/>
      <c r="M6" s="795"/>
      <c r="N6" s="795"/>
      <c r="O6" s="795"/>
      <c r="P6" s="796"/>
      <c r="Q6" s="800"/>
      <c r="R6" s="801"/>
      <c r="S6" s="801"/>
      <c r="T6" s="801"/>
      <c r="U6" s="802"/>
      <c r="V6" s="800"/>
      <c r="W6" s="801"/>
      <c r="X6" s="801"/>
      <c r="Y6" s="801"/>
      <c r="Z6" s="802"/>
      <c r="AA6" s="800"/>
      <c r="AB6" s="801"/>
      <c r="AC6" s="801"/>
      <c r="AD6" s="801"/>
      <c r="AE6" s="801"/>
      <c r="AF6" s="805"/>
      <c r="AG6" s="801"/>
      <c r="AH6" s="801"/>
      <c r="AI6" s="801"/>
      <c r="AJ6" s="806"/>
      <c r="AK6" s="801"/>
      <c r="AL6" s="801"/>
      <c r="AM6" s="801"/>
      <c r="AN6" s="801"/>
      <c r="AO6" s="802"/>
      <c r="AP6" s="800"/>
      <c r="AQ6" s="801"/>
      <c r="AR6" s="801"/>
      <c r="AS6" s="801"/>
      <c r="AT6" s="802"/>
      <c r="AU6" s="800"/>
      <c r="AV6" s="801"/>
      <c r="AW6" s="801"/>
      <c r="AX6" s="801"/>
      <c r="AY6" s="806"/>
      <c r="AZ6" s="228"/>
      <c r="BA6" s="228"/>
      <c r="BB6" s="228"/>
      <c r="BC6" s="228"/>
      <c r="BD6" s="228"/>
      <c r="BE6" s="229"/>
      <c r="BF6" s="229"/>
      <c r="BG6" s="229"/>
      <c r="BH6" s="229"/>
      <c r="BI6" s="229"/>
      <c r="BJ6" s="229"/>
      <c r="BK6" s="229"/>
      <c r="BL6" s="229"/>
      <c r="BM6" s="229"/>
      <c r="BN6" s="229"/>
      <c r="BO6" s="229"/>
      <c r="BP6" s="229"/>
      <c r="BQ6" s="794"/>
      <c r="BR6" s="795"/>
      <c r="BS6" s="795"/>
      <c r="BT6" s="795"/>
      <c r="BU6" s="795"/>
      <c r="BV6" s="795"/>
      <c r="BW6" s="795"/>
      <c r="BX6" s="795"/>
      <c r="BY6" s="795"/>
      <c r="BZ6" s="795"/>
      <c r="CA6" s="795"/>
      <c r="CB6" s="795"/>
      <c r="CC6" s="795"/>
      <c r="CD6" s="795"/>
      <c r="CE6" s="795"/>
      <c r="CF6" s="795"/>
      <c r="CG6" s="796"/>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30"/>
      <c r="DH6" s="831"/>
      <c r="DI6" s="831"/>
      <c r="DJ6" s="831"/>
      <c r="DK6" s="832"/>
      <c r="DL6" s="830"/>
      <c r="DM6" s="831"/>
      <c r="DN6" s="831"/>
      <c r="DO6" s="831"/>
      <c r="DP6" s="832"/>
      <c r="DQ6" s="800"/>
      <c r="DR6" s="801"/>
      <c r="DS6" s="801"/>
      <c r="DT6" s="801"/>
      <c r="DU6" s="802"/>
      <c r="DV6" s="800"/>
      <c r="DW6" s="801"/>
      <c r="DX6" s="801"/>
      <c r="DY6" s="801"/>
      <c r="DZ6" s="806"/>
      <c r="EA6" s="230"/>
    </row>
    <row r="7" spans="1:131" s="231" customFormat="1" ht="26.25" customHeight="1" thickTop="1" x14ac:dyDescent="0.2">
      <c r="A7" s="232">
        <v>1</v>
      </c>
      <c r="B7" s="813" t="s">
        <v>387</v>
      </c>
      <c r="C7" s="814"/>
      <c r="D7" s="814"/>
      <c r="E7" s="814"/>
      <c r="F7" s="814"/>
      <c r="G7" s="814"/>
      <c r="H7" s="814"/>
      <c r="I7" s="814"/>
      <c r="J7" s="814"/>
      <c r="K7" s="814"/>
      <c r="L7" s="814"/>
      <c r="M7" s="814"/>
      <c r="N7" s="814"/>
      <c r="O7" s="814"/>
      <c r="P7" s="815"/>
      <c r="Q7" s="816">
        <v>27764</v>
      </c>
      <c r="R7" s="817"/>
      <c r="S7" s="817"/>
      <c r="T7" s="817"/>
      <c r="U7" s="817"/>
      <c r="V7" s="817">
        <v>26237</v>
      </c>
      <c r="W7" s="817"/>
      <c r="X7" s="817"/>
      <c r="Y7" s="817"/>
      <c r="Z7" s="817"/>
      <c r="AA7" s="817">
        <v>1527</v>
      </c>
      <c r="AB7" s="817"/>
      <c r="AC7" s="817"/>
      <c r="AD7" s="817"/>
      <c r="AE7" s="818"/>
      <c r="AF7" s="819">
        <v>1417</v>
      </c>
      <c r="AG7" s="820"/>
      <c r="AH7" s="820"/>
      <c r="AI7" s="820"/>
      <c r="AJ7" s="821"/>
      <c r="AK7" s="822">
        <v>274</v>
      </c>
      <c r="AL7" s="823"/>
      <c r="AM7" s="823"/>
      <c r="AN7" s="823"/>
      <c r="AO7" s="823"/>
      <c r="AP7" s="823">
        <v>20629</v>
      </c>
      <c r="AQ7" s="823"/>
      <c r="AR7" s="823"/>
      <c r="AS7" s="823"/>
      <c r="AT7" s="823"/>
      <c r="AU7" s="824"/>
      <c r="AV7" s="824"/>
      <c r="AW7" s="824"/>
      <c r="AX7" s="824"/>
      <c r="AY7" s="825"/>
      <c r="AZ7" s="228"/>
      <c r="BA7" s="228"/>
      <c r="BB7" s="228"/>
      <c r="BC7" s="228"/>
      <c r="BD7" s="228"/>
      <c r="BE7" s="229"/>
      <c r="BF7" s="229"/>
      <c r="BG7" s="229"/>
      <c r="BH7" s="229"/>
      <c r="BI7" s="229"/>
      <c r="BJ7" s="229"/>
      <c r="BK7" s="229"/>
      <c r="BL7" s="229"/>
      <c r="BM7" s="229"/>
      <c r="BN7" s="229"/>
      <c r="BO7" s="229"/>
      <c r="BP7" s="229"/>
      <c r="BQ7" s="232">
        <v>1</v>
      </c>
      <c r="BR7" s="233" t="s">
        <v>596</v>
      </c>
      <c r="BS7" s="810" t="s">
        <v>593</v>
      </c>
      <c r="BT7" s="811"/>
      <c r="BU7" s="811"/>
      <c r="BV7" s="811"/>
      <c r="BW7" s="811"/>
      <c r="BX7" s="811"/>
      <c r="BY7" s="811"/>
      <c r="BZ7" s="811"/>
      <c r="CA7" s="811"/>
      <c r="CB7" s="811"/>
      <c r="CC7" s="811"/>
      <c r="CD7" s="811"/>
      <c r="CE7" s="811"/>
      <c r="CF7" s="811"/>
      <c r="CG7" s="826"/>
      <c r="CH7" s="807">
        <v>-5</v>
      </c>
      <c r="CI7" s="808"/>
      <c r="CJ7" s="808"/>
      <c r="CK7" s="808"/>
      <c r="CL7" s="809"/>
      <c r="CM7" s="807">
        <v>-241</v>
      </c>
      <c r="CN7" s="808"/>
      <c r="CO7" s="808"/>
      <c r="CP7" s="808"/>
      <c r="CQ7" s="809"/>
      <c r="CR7" s="807">
        <v>5</v>
      </c>
      <c r="CS7" s="808"/>
      <c r="CT7" s="808"/>
      <c r="CU7" s="808"/>
      <c r="CV7" s="809"/>
      <c r="CW7" s="807" t="s">
        <v>587</v>
      </c>
      <c r="CX7" s="808"/>
      <c r="CY7" s="808"/>
      <c r="CZ7" s="808"/>
      <c r="DA7" s="809"/>
      <c r="DB7" s="807" t="s">
        <v>587</v>
      </c>
      <c r="DC7" s="808"/>
      <c r="DD7" s="808"/>
      <c r="DE7" s="808"/>
      <c r="DF7" s="809"/>
      <c r="DG7" s="807" t="s">
        <v>587</v>
      </c>
      <c r="DH7" s="808"/>
      <c r="DI7" s="808"/>
      <c r="DJ7" s="808"/>
      <c r="DK7" s="809"/>
      <c r="DL7" s="807" t="s">
        <v>587</v>
      </c>
      <c r="DM7" s="808"/>
      <c r="DN7" s="808"/>
      <c r="DO7" s="808"/>
      <c r="DP7" s="809"/>
      <c r="DQ7" s="807">
        <v>252</v>
      </c>
      <c r="DR7" s="808"/>
      <c r="DS7" s="808"/>
      <c r="DT7" s="808"/>
      <c r="DU7" s="809"/>
      <c r="DV7" s="810"/>
      <c r="DW7" s="811"/>
      <c r="DX7" s="811"/>
      <c r="DY7" s="811"/>
      <c r="DZ7" s="812"/>
      <c r="EA7" s="230"/>
    </row>
    <row r="8" spans="1:131" s="231" customFormat="1" ht="26.25" customHeight="1" x14ac:dyDescent="0.2">
      <c r="A8" s="234">
        <v>2</v>
      </c>
      <c r="B8" s="844"/>
      <c r="C8" s="845"/>
      <c r="D8" s="845"/>
      <c r="E8" s="845"/>
      <c r="F8" s="845"/>
      <c r="G8" s="845"/>
      <c r="H8" s="845"/>
      <c r="I8" s="845"/>
      <c r="J8" s="845"/>
      <c r="K8" s="845"/>
      <c r="L8" s="845"/>
      <c r="M8" s="845"/>
      <c r="N8" s="845"/>
      <c r="O8" s="845"/>
      <c r="P8" s="846"/>
      <c r="Q8" s="847"/>
      <c r="R8" s="848"/>
      <c r="S8" s="848"/>
      <c r="T8" s="848"/>
      <c r="U8" s="848"/>
      <c r="V8" s="848"/>
      <c r="W8" s="848"/>
      <c r="X8" s="848"/>
      <c r="Y8" s="848"/>
      <c r="Z8" s="848"/>
      <c r="AA8" s="848"/>
      <c r="AB8" s="848"/>
      <c r="AC8" s="848"/>
      <c r="AD8" s="848"/>
      <c r="AE8" s="849"/>
      <c r="AF8" s="850"/>
      <c r="AG8" s="851"/>
      <c r="AH8" s="851"/>
      <c r="AI8" s="851"/>
      <c r="AJ8" s="852"/>
      <c r="AK8" s="833"/>
      <c r="AL8" s="834"/>
      <c r="AM8" s="834"/>
      <c r="AN8" s="834"/>
      <c r="AO8" s="834"/>
      <c r="AP8" s="834"/>
      <c r="AQ8" s="834"/>
      <c r="AR8" s="834"/>
      <c r="AS8" s="834"/>
      <c r="AT8" s="834"/>
      <c r="AU8" s="835"/>
      <c r="AV8" s="835"/>
      <c r="AW8" s="835"/>
      <c r="AX8" s="835"/>
      <c r="AY8" s="836"/>
      <c r="AZ8" s="228"/>
      <c r="BA8" s="228"/>
      <c r="BB8" s="228"/>
      <c r="BC8" s="228"/>
      <c r="BD8" s="228"/>
      <c r="BE8" s="229"/>
      <c r="BF8" s="229"/>
      <c r="BG8" s="229"/>
      <c r="BH8" s="229"/>
      <c r="BI8" s="229"/>
      <c r="BJ8" s="229"/>
      <c r="BK8" s="229"/>
      <c r="BL8" s="229"/>
      <c r="BM8" s="229"/>
      <c r="BN8" s="229"/>
      <c r="BO8" s="229"/>
      <c r="BP8" s="229"/>
      <c r="BQ8" s="234">
        <v>2</v>
      </c>
      <c r="BR8" s="235"/>
      <c r="BS8" s="837" t="s">
        <v>594</v>
      </c>
      <c r="BT8" s="838"/>
      <c r="BU8" s="838"/>
      <c r="BV8" s="838"/>
      <c r="BW8" s="838"/>
      <c r="BX8" s="838"/>
      <c r="BY8" s="838"/>
      <c r="BZ8" s="838"/>
      <c r="CA8" s="838"/>
      <c r="CB8" s="838"/>
      <c r="CC8" s="838"/>
      <c r="CD8" s="838"/>
      <c r="CE8" s="838"/>
      <c r="CF8" s="838"/>
      <c r="CG8" s="839"/>
      <c r="CH8" s="840">
        <v>-5</v>
      </c>
      <c r="CI8" s="841"/>
      <c r="CJ8" s="841"/>
      <c r="CK8" s="841"/>
      <c r="CL8" s="842"/>
      <c r="CM8" s="840">
        <v>22</v>
      </c>
      <c r="CN8" s="841"/>
      <c r="CO8" s="841"/>
      <c r="CP8" s="841"/>
      <c r="CQ8" s="842"/>
      <c r="CR8" s="840">
        <v>200</v>
      </c>
      <c r="CS8" s="841"/>
      <c r="CT8" s="841"/>
      <c r="CU8" s="841"/>
      <c r="CV8" s="842"/>
      <c r="CW8" s="840">
        <v>13</v>
      </c>
      <c r="CX8" s="841"/>
      <c r="CY8" s="841"/>
      <c r="CZ8" s="841"/>
      <c r="DA8" s="842"/>
      <c r="DB8" s="840" t="s">
        <v>587</v>
      </c>
      <c r="DC8" s="841"/>
      <c r="DD8" s="841"/>
      <c r="DE8" s="841"/>
      <c r="DF8" s="842"/>
      <c r="DG8" s="840" t="s">
        <v>587</v>
      </c>
      <c r="DH8" s="841"/>
      <c r="DI8" s="841"/>
      <c r="DJ8" s="841"/>
      <c r="DK8" s="842"/>
      <c r="DL8" s="840" t="s">
        <v>587</v>
      </c>
      <c r="DM8" s="841"/>
      <c r="DN8" s="841"/>
      <c r="DO8" s="841"/>
      <c r="DP8" s="842"/>
      <c r="DQ8" s="840" t="s">
        <v>587</v>
      </c>
      <c r="DR8" s="841"/>
      <c r="DS8" s="841"/>
      <c r="DT8" s="841"/>
      <c r="DU8" s="842"/>
      <c r="DV8" s="837"/>
      <c r="DW8" s="838"/>
      <c r="DX8" s="838"/>
      <c r="DY8" s="838"/>
      <c r="DZ8" s="843"/>
      <c r="EA8" s="230"/>
    </row>
    <row r="9" spans="1:131" s="231" customFormat="1" ht="26.25" customHeight="1" x14ac:dyDescent="0.2">
      <c r="A9" s="234">
        <v>3</v>
      </c>
      <c r="B9" s="844"/>
      <c r="C9" s="845"/>
      <c r="D9" s="845"/>
      <c r="E9" s="845"/>
      <c r="F9" s="845"/>
      <c r="G9" s="845"/>
      <c r="H9" s="845"/>
      <c r="I9" s="845"/>
      <c r="J9" s="845"/>
      <c r="K9" s="845"/>
      <c r="L9" s="845"/>
      <c r="M9" s="845"/>
      <c r="N9" s="845"/>
      <c r="O9" s="845"/>
      <c r="P9" s="846"/>
      <c r="Q9" s="847"/>
      <c r="R9" s="848"/>
      <c r="S9" s="848"/>
      <c r="T9" s="848"/>
      <c r="U9" s="848"/>
      <c r="V9" s="848"/>
      <c r="W9" s="848"/>
      <c r="X9" s="848"/>
      <c r="Y9" s="848"/>
      <c r="Z9" s="848"/>
      <c r="AA9" s="848"/>
      <c r="AB9" s="848"/>
      <c r="AC9" s="848"/>
      <c r="AD9" s="848"/>
      <c r="AE9" s="849"/>
      <c r="AF9" s="850"/>
      <c r="AG9" s="851"/>
      <c r="AH9" s="851"/>
      <c r="AI9" s="851"/>
      <c r="AJ9" s="852"/>
      <c r="AK9" s="833"/>
      <c r="AL9" s="834"/>
      <c r="AM9" s="834"/>
      <c r="AN9" s="834"/>
      <c r="AO9" s="834"/>
      <c r="AP9" s="834"/>
      <c r="AQ9" s="834"/>
      <c r="AR9" s="834"/>
      <c r="AS9" s="834"/>
      <c r="AT9" s="834"/>
      <c r="AU9" s="835"/>
      <c r="AV9" s="835"/>
      <c r="AW9" s="835"/>
      <c r="AX9" s="835"/>
      <c r="AY9" s="836"/>
      <c r="AZ9" s="228"/>
      <c r="BA9" s="228"/>
      <c r="BB9" s="228"/>
      <c r="BC9" s="228"/>
      <c r="BD9" s="228"/>
      <c r="BE9" s="229"/>
      <c r="BF9" s="229"/>
      <c r="BG9" s="229"/>
      <c r="BH9" s="229"/>
      <c r="BI9" s="229"/>
      <c r="BJ9" s="229"/>
      <c r="BK9" s="229"/>
      <c r="BL9" s="229"/>
      <c r="BM9" s="229"/>
      <c r="BN9" s="229"/>
      <c r="BO9" s="229"/>
      <c r="BP9" s="229"/>
      <c r="BQ9" s="234">
        <v>3</v>
      </c>
      <c r="BR9" s="235"/>
      <c r="BS9" s="837"/>
      <c r="BT9" s="838"/>
      <c r="BU9" s="838"/>
      <c r="BV9" s="838"/>
      <c r="BW9" s="838"/>
      <c r="BX9" s="838"/>
      <c r="BY9" s="838"/>
      <c r="BZ9" s="838"/>
      <c r="CA9" s="838"/>
      <c r="CB9" s="838"/>
      <c r="CC9" s="838"/>
      <c r="CD9" s="838"/>
      <c r="CE9" s="838"/>
      <c r="CF9" s="838"/>
      <c r="CG9" s="839"/>
      <c r="CH9" s="840"/>
      <c r="CI9" s="841"/>
      <c r="CJ9" s="841"/>
      <c r="CK9" s="841"/>
      <c r="CL9" s="842"/>
      <c r="CM9" s="840"/>
      <c r="CN9" s="841"/>
      <c r="CO9" s="841"/>
      <c r="CP9" s="841"/>
      <c r="CQ9" s="842"/>
      <c r="CR9" s="840"/>
      <c r="CS9" s="841"/>
      <c r="CT9" s="841"/>
      <c r="CU9" s="841"/>
      <c r="CV9" s="842"/>
      <c r="CW9" s="840"/>
      <c r="CX9" s="841"/>
      <c r="CY9" s="841"/>
      <c r="CZ9" s="841"/>
      <c r="DA9" s="842"/>
      <c r="DB9" s="840"/>
      <c r="DC9" s="841"/>
      <c r="DD9" s="841"/>
      <c r="DE9" s="841"/>
      <c r="DF9" s="842"/>
      <c r="DG9" s="840"/>
      <c r="DH9" s="841"/>
      <c r="DI9" s="841"/>
      <c r="DJ9" s="841"/>
      <c r="DK9" s="842"/>
      <c r="DL9" s="840"/>
      <c r="DM9" s="841"/>
      <c r="DN9" s="841"/>
      <c r="DO9" s="841"/>
      <c r="DP9" s="842"/>
      <c r="DQ9" s="840"/>
      <c r="DR9" s="841"/>
      <c r="DS9" s="841"/>
      <c r="DT9" s="841"/>
      <c r="DU9" s="842"/>
      <c r="DV9" s="837"/>
      <c r="DW9" s="838"/>
      <c r="DX9" s="838"/>
      <c r="DY9" s="838"/>
      <c r="DZ9" s="843"/>
      <c r="EA9" s="230"/>
    </row>
    <row r="10" spans="1:131" s="231" customFormat="1" ht="26.25" customHeight="1" x14ac:dyDescent="0.2">
      <c r="A10" s="234">
        <v>4</v>
      </c>
      <c r="B10" s="844"/>
      <c r="C10" s="845"/>
      <c r="D10" s="845"/>
      <c r="E10" s="845"/>
      <c r="F10" s="845"/>
      <c r="G10" s="845"/>
      <c r="H10" s="845"/>
      <c r="I10" s="845"/>
      <c r="J10" s="845"/>
      <c r="K10" s="845"/>
      <c r="L10" s="845"/>
      <c r="M10" s="845"/>
      <c r="N10" s="845"/>
      <c r="O10" s="845"/>
      <c r="P10" s="846"/>
      <c r="Q10" s="847"/>
      <c r="R10" s="848"/>
      <c r="S10" s="848"/>
      <c r="T10" s="848"/>
      <c r="U10" s="848"/>
      <c r="V10" s="848"/>
      <c r="W10" s="848"/>
      <c r="X10" s="848"/>
      <c r="Y10" s="848"/>
      <c r="Z10" s="848"/>
      <c r="AA10" s="848"/>
      <c r="AB10" s="848"/>
      <c r="AC10" s="848"/>
      <c r="AD10" s="848"/>
      <c r="AE10" s="849"/>
      <c r="AF10" s="850"/>
      <c r="AG10" s="851"/>
      <c r="AH10" s="851"/>
      <c r="AI10" s="851"/>
      <c r="AJ10" s="852"/>
      <c r="AK10" s="833"/>
      <c r="AL10" s="834"/>
      <c r="AM10" s="834"/>
      <c r="AN10" s="834"/>
      <c r="AO10" s="834"/>
      <c r="AP10" s="834"/>
      <c r="AQ10" s="834"/>
      <c r="AR10" s="834"/>
      <c r="AS10" s="834"/>
      <c r="AT10" s="834"/>
      <c r="AU10" s="835"/>
      <c r="AV10" s="835"/>
      <c r="AW10" s="835"/>
      <c r="AX10" s="835"/>
      <c r="AY10" s="836"/>
      <c r="AZ10" s="228"/>
      <c r="BA10" s="228"/>
      <c r="BB10" s="228"/>
      <c r="BC10" s="228"/>
      <c r="BD10" s="228"/>
      <c r="BE10" s="229"/>
      <c r="BF10" s="229"/>
      <c r="BG10" s="229"/>
      <c r="BH10" s="229"/>
      <c r="BI10" s="229"/>
      <c r="BJ10" s="229"/>
      <c r="BK10" s="229"/>
      <c r="BL10" s="229"/>
      <c r="BM10" s="229"/>
      <c r="BN10" s="229"/>
      <c r="BO10" s="229"/>
      <c r="BP10" s="229"/>
      <c r="BQ10" s="234">
        <v>4</v>
      </c>
      <c r="BR10" s="235"/>
      <c r="BS10" s="837"/>
      <c r="BT10" s="838"/>
      <c r="BU10" s="838"/>
      <c r="BV10" s="838"/>
      <c r="BW10" s="838"/>
      <c r="BX10" s="838"/>
      <c r="BY10" s="838"/>
      <c r="BZ10" s="838"/>
      <c r="CA10" s="838"/>
      <c r="CB10" s="838"/>
      <c r="CC10" s="838"/>
      <c r="CD10" s="838"/>
      <c r="CE10" s="838"/>
      <c r="CF10" s="838"/>
      <c r="CG10" s="839"/>
      <c r="CH10" s="840"/>
      <c r="CI10" s="841"/>
      <c r="CJ10" s="841"/>
      <c r="CK10" s="841"/>
      <c r="CL10" s="842"/>
      <c r="CM10" s="840"/>
      <c r="CN10" s="841"/>
      <c r="CO10" s="841"/>
      <c r="CP10" s="841"/>
      <c r="CQ10" s="842"/>
      <c r="CR10" s="840"/>
      <c r="CS10" s="841"/>
      <c r="CT10" s="841"/>
      <c r="CU10" s="841"/>
      <c r="CV10" s="842"/>
      <c r="CW10" s="840"/>
      <c r="CX10" s="841"/>
      <c r="CY10" s="841"/>
      <c r="CZ10" s="841"/>
      <c r="DA10" s="842"/>
      <c r="DB10" s="840"/>
      <c r="DC10" s="841"/>
      <c r="DD10" s="841"/>
      <c r="DE10" s="841"/>
      <c r="DF10" s="842"/>
      <c r="DG10" s="840"/>
      <c r="DH10" s="841"/>
      <c r="DI10" s="841"/>
      <c r="DJ10" s="841"/>
      <c r="DK10" s="842"/>
      <c r="DL10" s="840"/>
      <c r="DM10" s="841"/>
      <c r="DN10" s="841"/>
      <c r="DO10" s="841"/>
      <c r="DP10" s="842"/>
      <c r="DQ10" s="840"/>
      <c r="DR10" s="841"/>
      <c r="DS10" s="841"/>
      <c r="DT10" s="841"/>
      <c r="DU10" s="842"/>
      <c r="DV10" s="837"/>
      <c r="DW10" s="838"/>
      <c r="DX10" s="838"/>
      <c r="DY10" s="838"/>
      <c r="DZ10" s="843"/>
      <c r="EA10" s="230"/>
    </row>
    <row r="11" spans="1:131" s="231" customFormat="1" ht="26.25" customHeight="1" x14ac:dyDescent="0.2">
      <c r="A11" s="234">
        <v>5</v>
      </c>
      <c r="B11" s="844"/>
      <c r="C11" s="845"/>
      <c r="D11" s="845"/>
      <c r="E11" s="845"/>
      <c r="F11" s="845"/>
      <c r="G11" s="845"/>
      <c r="H11" s="845"/>
      <c r="I11" s="845"/>
      <c r="J11" s="845"/>
      <c r="K11" s="845"/>
      <c r="L11" s="845"/>
      <c r="M11" s="845"/>
      <c r="N11" s="845"/>
      <c r="O11" s="845"/>
      <c r="P11" s="846"/>
      <c r="Q11" s="847"/>
      <c r="R11" s="848"/>
      <c r="S11" s="848"/>
      <c r="T11" s="848"/>
      <c r="U11" s="848"/>
      <c r="V11" s="848"/>
      <c r="W11" s="848"/>
      <c r="X11" s="848"/>
      <c r="Y11" s="848"/>
      <c r="Z11" s="848"/>
      <c r="AA11" s="848"/>
      <c r="AB11" s="848"/>
      <c r="AC11" s="848"/>
      <c r="AD11" s="848"/>
      <c r="AE11" s="849"/>
      <c r="AF11" s="850"/>
      <c r="AG11" s="851"/>
      <c r="AH11" s="851"/>
      <c r="AI11" s="851"/>
      <c r="AJ11" s="852"/>
      <c r="AK11" s="833"/>
      <c r="AL11" s="834"/>
      <c r="AM11" s="834"/>
      <c r="AN11" s="834"/>
      <c r="AO11" s="834"/>
      <c r="AP11" s="834"/>
      <c r="AQ11" s="834"/>
      <c r="AR11" s="834"/>
      <c r="AS11" s="834"/>
      <c r="AT11" s="834"/>
      <c r="AU11" s="835"/>
      <c r="AV11" s="835"/>
      <c r="AW11" s="835"/>
      <c r="AX11" s="835"/>
      <c r="AY11" s="836"/>
      <c r="AZ11" s="228"/>
      <c r="BA11" s="228"/>
      <c r="BB11" s="228"/>
      <c r="BC11" s="228"/>
      <c r="BD11" s="228"/>
      <c r="BE11" s="229"/>
      <c r="BF11" s="229"/>
      <c r="BG11" s="229"/>
      <c r="BH11" s="229"/>
      <c r="BI11" s="229"/>
      <c r="BJ11" s="229"/>
      <c r="BK11" s="229"/>
      <c r="BL11" s="229"/>
      <c r="BM11" s="229"/>
      <c r="BN11" s="229"/>
      <c r="BO11" s="229"/>
      <c r="BP11" s="229"/>
      <c r="BQ11" s="234">
        <v>5</v>
      </c>
      <c r="BR11" s="235"/>
      <c r="BS11" s="837"/>
      <c r="BT11" s="838"/>
      <c r="BU11" s="838"/>
      <c r="BV11" s="838"/>
      <c r="BW11" s="838"/>
      <c r="BX11" s="838"/>
      <c r="BY11" s="838"/>
      <c r="BZ11" s="838"/>
      <c r="CA11" s="838"/>
      <c r="CB11" s="838"/>
      <c r="CC11" s="838"/>
      <c r="CD11" s="838"/>
      <c r="CE11" s="838"/>
      <c r="CF11" s="838"/>
      <c r="CG11" s="839"/>
      <c r="CH11" s="840"/>
      <c r="CI11" s="841"/>
      <c r="CJ11" s="841"/>
      <c r="CK11" s="841"/>
      <c r="CL11" s="842"/>
      <c r="CM11" s="840"/>
      <c r="CN11" s="841"/>
      <c r="CO11" s="841"/>
      <c r="CP11" s="841"/>
      <c r="CQ11" s="842"/>
      <c r="CR11" s="840"/>
      <c r="CS11" s="841"/>
      <c r="CT11" s="841"/>
      <c r="CU11" s="841"/>
      <c r="CV11" s="842"/>
      <c r="CW11" s="840"/>
      <c r="CX11" s="841"/>
      <c r="CY11" s="841"/>
      <c r="CZ11" s="841"/>
      <c r="DA11" s="842"/>
      <c r="DB11" s="840"/>
      <c r="DC11" s="841"/>
      <c r="DD11" s="841"/>
      <c r="DE11" s="841"/>
      <c r="DF11" s="842"/>
      <c r="DG11" s="840"/>
      <c r="DH11" s="841"/>
      <c r="DI11" s="841"/>
      <c r="DJ11" s="841"/>
      <c r="DK11" s="842"/>
      <c r="DL11" s="840"/>
      <c r="DM11" s="841"/>
      <c r="DN11" s="841"/>
      <c r="DO11" s="841"/>
      <c r="DP11" s="842"/>
      <c r="DQ11" s="840"/>
      <c r="DR11" s="841"/>
      <c r="DS11" s="841"/>
      <c r="DT11" s="841"/>
      <c r="DU11" s="842"/>
      <c r="DV11" s="837"/>
      <c r="DW11" s="838"/>
      <c r="DX11" s="838"/>
      <c r="DY11" s="838"/>
      <c r="DZ11" s="843"/>
      <c r="EA11" s="230"/>
    </row>
    <row r="12" spans="1:131" s="231" customFormat="1" ht="26.25" customHeight="1" x14ac:dyDescent="0.2">
      <c r="A12" s="234">
        <v>6</v>
      </c>
      <c r="B12" s="844"/>
      <c r="C12" s="845"/>
      <c r="D12" s="845"/>
      <c r="E12" s="845"/>
      <c r="F12" s="845"/>
      <c r="G12" s="845"/>
      <c r="H12" s="845"/>
      <c r="I12" s="845"/>
      <c r="J12" s="845"/>
      <c r="K12" s="845"/>
      <c r="L12" s="845"/>
      <c r="M12" s="845"/>
      <c r="N12" s="845"/>
      <c r="O12" s="845"/>
      <c r="P12" s="846"/>
      <c r="Q12" s="847"/>
      <c r="R12" s="848"/>
      <c r="S12" s="848"/>
      <c r="T12" s="848"/>
      <c r="U12" s="848"/>
      <c r="V12" s="848"/>
      <c r="W12" s="848"/>
      <c r="X12" s="848"/>
      <c r="Y12" s="848"/>
      <c r="Z12" s="848"/>
      <c r="AA12" s="848"/>
      <c r="AB12" s="848"/>
      <c r="AC12" s="848"/>
      <c r="AD12" s="848"/>
      <c r="AE12" s="849"/>
      <c r="AF12" s="850"/>
      <c r="AG12" s="851"/>
      <c r="AH12" s="851"/>
      <c r="AI12" s="851"/>
      <c r="AJ12" s="852"/>
      <c r="AK12" s="833"/>
      <c r="AL12" s="834"/>
      <c r="AM12" s="834"/>
      <c r="AN12" s="834"/>
      <c r="AO12" s="834"/>
      <c r="AP12" s="834"/>
      <c r="AQ12" s="834"/>
      <c r="AR12" s="834"/>
      <c r="AS12" s="834"/>
      <c r="AT12" s="834"/>
      <c r="AU12" s="835"/>
      <c r="AV12" s="835"/>
      <c r="AW12" s="835"/>
      <c r="AX12" s="835"/>
      <c r="AY12" s="836"/>
      <c r="AZ12" s="228"/>
      <c r="BA12" s="228"/>
      <c r="BB12" s="228"/>
      <c r="BC12" s="228"/>
      <c r="BD12" s="228"/>
      <c r="BE12" s="229"/>
      <c r="BF12" s="229"/>
      <c r="BG12" s="229"/>
      <c r="BH12" s="229"/>
      <c r="BI12" s="229"/>
      <c r="BJ12" s="229"/>
      <c r="BK12" s="229"/>
      <c r="BL12" s="229"/>
      <c r="BM12" s="229"/>
      <c r="BN12" s="229"/>
      <c r="BO12" s="229"/>
      <c r="BP12" s="229"/>
      <c r="BQ12" s="234">
        <v>6</v>
      </c>
      <c r="BR12" s="235"/>
      <c r="BS12" s="837"/>
      <c r="BT12" s="838"/>
      <c r="BU12" s="838"/>
      <c r="BV12" s="838"/>
      <c r="BW12" s="838"/>
      <c r="BX12" s="838"/>
      <c r="BY12" s="838"/>
      <c r="BZ12" s="838"/>
      <c r="CA12" s="838"/>
      <c r="CB12" s="838"/>
      <c r="CC12" s="838"/>
      <c r="CD12" s="838"/>
      <c r="CE12" s="838"/>
      <c r="CF12" s="838"/>
      <c r="CG12" s="839"/>
      <c r="CH12" s="840"/>
      <c r="CI12" s="841"/>
      <c r="CJ12" s="841"/>
      <c r="CK12" s="841"/>
      <c r="CL12" s="842"/>
      <c r="CM12" s="840"/>
      <c r="CN12" s="841"/>
      <c r="CO12" s="841"/>
      <c r="CP12" s="841"/>
      <c r="CQ12" s="842"/>
      <c r="CR12" s="840"/>
      <c r="CS12" s="841"/>
      <c r="CT12" s="841"/>
      <c r="CU12" s="841"/>
      <c r="CV12" s="842"/>
      <c r="CW12" s="840"/>
      <c r="CX12" s="841"/>
      <c r="CY12" s="841"/>
      <c r="CZ12" s="841"/>
      <c r="DA12" s="842"/>
      <c r="DB12" s="840"/>
      <c r="DC12" s="841"/>
      <c r="DD12" s="841"/>
      <c r="DE12" s="841"/>
      <c r="DF12" s="842"/>
      <c r="DG12" s="840"/>
      <c r="DH12" s="841"/>
      <c r="DI12" s="841"/>
      <c r="DJ12" s="841"/>
      <c r="DK12" s="842"/>
      <c r="DL12" s="840"/>
      <c r="DM12" s="841"/>
      <c r="DN12" s="841"/>
      <c r="DO12" s="841"/>
      <c r="DP12" s="842"/>
      <c r="DQ12" s="840"/>
      <c r="DR12" s="841"/>
      <c r="DS12" s="841"/>
      <c r="DT12" s="841"/>
      <c r="DU12" s="842"/>
      <c r="DV12" s="837"/>
      <c r="DW12" s="838"/>
      <c r="DX12" s="838"/>
      <c r="DY12" s="838"/>
      <c r="DZ12" s="843"/>
      <c r="EA12" s="230"/>
    </row>
    <row r="13" spans="1:131" s="231" customFormat="1" ht="26.25" customHeight="1" x14ac:dyDescent="0.2">
      <c r="A13" s="234">
        <v>7</v>
      </c>
      <c r="B13" s="844"/>
      <c r="C13" s="845"/>
      <c r="D13" s="845"/>
      <c r="E13" s="845"/>
      <c r="F13" s="845"/>
      <c r="G13" s="845"/>
      <c r="H13" s="845"/>
      <c r="I13" s="845"/>
      <c r="J13" s="845"/>
      <c r="K13" s="845"/>
      <c r="L13" s="845"/>
      <c r="M13" s="845"/>
      <c r="N13" s="845"/>
      <c r="O13" s="845"/>
      <c r="P13" s="846"/>
      <c r="Q13" s="847"/>
      <c r="R13" s="848"/>
      <c r="S13" s="848"/>
      <c r="T13" s="848"/>
      <c r="U13" s="848"/>
      <c r="V13" s="848"/>
      <c r="W13" s="848"/>
      <c r="X13" s="848"/>
      <c r="Y13" s="848"/>
      <c r="Z13" s="848"/>
      <c r="AA13" s="848"/>
      <c r="AB13" s="848"/>
      <c r="AC13" s="848"/>
      <c r="AD13" s="848"/>
      <c r="AE13" s="849"/>
      <c r="AF13" s="850"/>
      <c r="AG13" s="851"/>
      <c r="AH13" s="851"/>
      <c r="AI13" s="851"/>
      <c r="AJ13" s="852"/>
      <c r="AK13" s="833"/>
      <c r="AL13" s="834"/>
      <c r="AM13" s="834"/>
      <c r="AN13" s="834"/>
      <c r="AO13" s="834"/>
      <c r="AP13" s="834"/>
      <c r="AQ13" s="834"/>
      <c r="AR13" s="834"/>
      <c r="AS13" s="834"/>
      <c r="AT13" s="834"/>
      <c r="AU13" s="835"/>
      <c r="AV13" s="835"/>
      <c r="AW13" s="835"/>
      <c r="AX13" s="835"/>
      <c r="AY13" s="836"/>
      <c r="AZ13" s="228"/>
      <c r="BA13" s="228"/>
      <c r="BB13" s="228"/>
      <c r="BC13" s="228"/>
      <c r="BD13" s="228"/>
      <c r="BE13" s="229"/>
      <c r="BF13" s="229"/>
      <c r="BG13" s="229"/>
      <c r="BH13" s="229"/>
      <c r="BI13" s="229"/>
      <c r="BJ13" s="229"/>
      <c r="BK13" s="229"/>
      <c r="BL13" s="229"/>
      <c r="BM13" s="229"/>
      <c r="BN13" s="229"/>
      <c r="BO13" s="229"/>
      <c r="BP13" s="229"/>
      <c r="BQ13" s="234">
        <v>7</v>
      </c>
      <c r="BR13" s="235"/>
      <c r="BS13" s="837"/>
      <c r="BT13" s="838"/>
      <c r="BU13" s="838"/>
      <c r="BV13" s="838"/>
      <c r="BW13" s="838"/>
      <c r="BX13" s="838"/>
      <c r="BY13" s="838"/>
      <c r="BZ13" s="838"/>
      <c r="CA13" s="838"/>
      <c r="CB13" s="838"/>
      <c r="CC13" s="838"/>
      <c r="CD13" s="838"/>
      <c r="CE13" s="838"/>
      <c r="CF13" s="838"/>
      <c r="CG13" s="839"/>
      <c r="CH13" s="840"/>
      <c r="CI13" s="841"/>
      <c r="CJ13" s="841"/>
      <c r="CK13" s="841"/>
      <c r="CL13" s="842"/>
      <c r="CM13" s="840"/>
      <c r="CN13" s="841"/>
      <c r="CO13" s="841"/>
      <c r="CP13" s="841"/>
      <c r="CQ13" s="842"/>
      <c r="CR13" s="840"/>
      <c r="CS13" s="841"/>
      <c r="CT13" s="841"/>
      <c r="CU13" s="841"/>
      <c r="CV13" s="842"/>
      <c r="CW13" s="840"/>
      <c r="CX13" s="841"/>
      <c r="CY13" s="841"/>
      <c r="CZ13" s="841"/>
      <c r="DA13" s="842"/>
      <c r="DB13" s="840"/>
      <c r="DC13" s="841"/>
      <c r="DD13" s="841"/>
      <c r="DE13" s="841"/>
      <c r="DF13" s="842"/>
      <c r="DG13" s="840"/>
      <c r="DH13" s="841"/>
      <c r="DI13" s="841"/>
      <c r="DJ13" s="841"/>
      <c r="DK13" s="842"/>
      <c r="DL13" s="840"/>
      <c r="DM13" s="841"/>
      <c r="DN13" s="841"/>
      <c r="DO13" s="841"/>
      <c r="DP13" s="842"/>
      <c r="DQ13" s="840"/>
      <c r="DR13" s="841"/>
      <c r="DS13" s="841"/>
      <c r="DT13" s="841"/>
      <c r="DU13" s="842"/>
      <c r="DV13" s="837"/>
      <c r="DW13" s="838"/>
      <c r="DX13" s="838"/>
      <c r="DY13" s="838"/>
      <c r="DZ13" s="843"/>
      <c r="EA13" s="230"/>
    </row>
    <row r="14" spans="1:131" s="231" customFormat="1" ht="26.25" customHeight="1" x14ac:dyDescent="0.2">
      <c r="A14" s="234">
        <v>8</v>
      </c>
      <c r="B14" s="844"/>
      <c r="C14" s="845"/>
      <c r="D14" s="845"/>
      <c r="E14" s="845"/>
      <c r="F14" s="845"/>
      <c r="G14" s="845"/>
      <c r="H14" s="845"/>
      <c r="I14" s="845"/>
      <c r="J14" s="845"/>
      <c r="K14" s="845"/>
      <c r="L14" s="845"/>
      <c r="M14" s="845"/>
      <c r="N14" s="845"/>
      <c r="O14" s="845"/>
      <c r="P14" s="846"/>
      <c r="Q14" s="847"/>
      <c r="R14" s="848"/>
      <c r="S14" s="848"/>
      <c r="T14" s="848"/>
      <c r="U14" s="848"/>
      <c r="V14" s="848"/>
      <c r="W14" s="848"/>
      <c r="X14" s="848"/>
      <c r="Y14" s="848"/>
      <c r="Z14" s="848"/>
      <c r="AA14" s="848"/>
      <c r="AB14" s="848"/>
      <c r="AC14" s="848"/>
      <c r="AD14" s="848"/>
      <c r="AE14" s="849"/>
      <c r="AF14" s="850"/>
      <c r="AG14" s="851"/>
      <c r="AH14" s="851"/>
      <c r="AI14" s="851"/>
      <c r="AJ14" s="852"/>
      <c r="AK14" s="833"/>
      <c r="AL14" s="834"/>
      <c r="AM14" s="834"/>
      <c r="AN14" s="834"/>
      <c r="AO14" s="834"/>
      <c r="AP14" s="834"/>
      <c r="AQ14" s="834"/>
      <c r="AR14" s="834"/>
      <c r="AS14" s="834"/>
      <c r="AT14" s="834"/>
      <c r="AU14" s="835"/>
      <c r="AV14" s="835"/>
      <c r="AW14" s="835"/>
      <c r="AX14" s="835"/>
      <c r="AY14" s="836"/>
      <c r="AZ14" s="228"/>
      <c r="BA14" s="228"/>
      <c r="BB14" s="228"/>
      <c r="BC14" s="228"/>
      <c r="BD14" s="228"/>
      <c r="BE14" s="229"/>
      <c r="BF14" s="229"/>
      <c r="BG14" s="229"/>
      <c r="BH14" s="229"/>
      <c r="BI14" s="229"/>
      <c r="BJ14" s="229"/>
      <c r="BK14" s="229"/>
      <c r="BL14" s="229"/>
      <c r="BM14" s="229"/>
      <c r="BN14" s="229"/>
      <c r="BO14" s="229"/>
      <c r="BP14" s="229"/>
      <c r="BQ14" s="234">
        <v>8</v>
      </c>
      <c r="BR14" s="235"/>
      <c r="BS14" s="837"/>
      <c r="BT14" s="838"/>
      <c r="BU14" s="838"/>
      <c r="BV14" s="838"/>
      <c r="BW14" s="838"/>
      <c r="BX14" s="838"/>
      <c r="BY14" s="838"/>
      <c r="BZ14" s="838"/>
      <c r="CA14" s="838"/>
      <c r="CB14" s="838"/>
      <c r="CC14" s="838"/>
      <c r="CD14" s="838"/>
      <c r="CE14" s="838"/>
      <c r="CF14" s="838"/>
      <c r="CG14" s="839"/>
      <c r="CH14" s="840"/>
      <c r="CI14" s="841"/>
      <c r="CJ14" s="841"/>
      <c r="CK14" s="841"/>
      <c r="CL14" s="842"/>
      <c r="CM14" s="840"/>
      <c r="CN14" s="841"/>
      <c r="CO14" s="841"/>
      <c r="CP14" s="841"/>
      <c r="CQ14" s="842"/>
      <c r="CR14" s="840"/>
      <c r="CS14" s="841"/>
      <c r="CT14" s="841"/>
      <c r="CU14" s="841"/>
      <c r="CV14" s="842"/>
      <c r="CW14" s="840"/>
      <c r="CX14" s="841"/>
      <c r="CY14" s="841"/>
      <c r="CZ14" s="841"/>
      <c r="DA14" s="842"/>
      <c r="DB14" s="840"/>
      <c r="DC14" s="841"/>
      <c r="DD14" s="841"/>
      <c r="DE14" s="841"/>
      <c r="DF14" s="842"/>
      <c r="DG14" s="840"/>
      <c r="DH14" s="841"/>
      <c r="DI14" s="841"/>
      <c r="DJ14" s="841"/>
      <c r="DK14" s="842"/>
      <c r="DL14" s="840"/>
      <c r="DM14" s="841"/>
      <c r="DN14" s="841"/>
      <c r="DO14" s="841"/>
      <c r="DP14" s="842"/>
      <c r="DQ14" s="840"/>
      <c r="DR14" s="841"/>
      <c r="DS14" s="841"/>
      <c r="DT14" s="841"/>
      <c r="DU14" s="842"/>
      <c r="DV14" s="837"/>
      <c r="DW14" s="838"/>
      <c r="DX14" s="838"/>
      <c r="DY14" s="838"/>
      <c r="DZ14" s="843"/>
      <c r="EA14" s="230"/>
    </row>
    <row r="15" spans="1:131" s="231" customFormat="1" ht="26.25" customHeight="1" x14ac:dyDescent="0.2">
      <c r="A15" s="234">
        <v>9</v>
      </c>
      <c r="B15" s="844"/>
      <c r="C15" s="845"/>
      <c r="D15" s="845"/>
      <c r="E15" s="845"/>
      <c r="F15" s="845"/>
      <c r="G15" s="845"/>
      <c r="H15" s="845"/>
      <c r="I15" s="845"/>
      <c r="J15" s="845"/>
      <c r="K15" s="845"/>
      <c r="L15" s="845"/>
      <c r="M15" s="845"/>
      <c r="N15" s="845"/>
      <c r="O15" s="845"/>
      <c r="P15" s="846"/>
      <c r="Q15" s="847"/>
      <c r="R15" s="848"/>
      <c r="S15" s="848"/>
      <c r="T15" s="848"/>
      <c r="U15" s="848"/>
      <c r="V15" s="848"/>
      <c r="W15" s="848"/>
      <c r="X15" s="848"/>
      <c r="Y15" s="848"/>
      <c r="Z15" s="848"/>
      <c r="AA15" s="848"/>
      <c r="AB15" s="848"/>
      <c r="AC15" s="848"/>
      <c r="AD15" s="848"/>
      <c r="AE15" s="849"/>
      <c r="AF15" s="850"/>
      <c r="AG15" s="851"/>
      <c r="AH15" s="851"/>
      <c r="AI15" s="851"/>
      <c r="AJ15" s="852"/>
      <c r="AK15" s="833"/>
      <c r="AL15" s="834"/>
      <c r="AM15" s="834"/>
      <c r="AN15" s="834"/>
      <c r="AO15" s="834"/>
      <c r="AP15" s="834"/>
      <c r="AQ15" s="834"/>
      <c r="AR15" s="834"/>
      <c r="AS15" s="834"/>
      <c r="AT15" s="834"/>
      <c r="AU15" s="835"/>
      <c r="AV15" s="835"/>
      <c r="AW15" s="835"/>
      <c r="AX15" s="835"/>
      <c r="AY15" s="836"/>
      <c r="AZ15" s="228"/>
      <c r="BA15" s="228"/>
      <c r="BB15" s="228"/>
      <c r="BC15" s="228"/>
      <c r="BD15" s="228"/>
      <c r="BE15" s="229"/>
      <c r="BF15" s="229"/>
      <c r="BG15" s="229"/>
      <c r="BH15" s="229"/>
      <c r="BI15" s="229"/>
      <c r="BJ15" s="229"/>
      <c r="BK15" s="229"/>
      <c r="BL15" s="229"/>
      <c r="BM15" s="229"/>
      <c r="BN15" s="229"/>
      <c r="BO15" s="229"/>
      <c r="BP15" s="229"/>
      <c r="BQ15" s="234">
        <v>9</v>
      </c>
      <c r="BR15" s="235"/>
      <c r="BS15" s="837"/>
      <c r="BT15" s="838"/>
      <c r="BU15" s="838"/>
      <c r="BV15" s="838"/>
      <c r="BW15" s="838"/>
      <c r="BX15" s="838"/>
      <c r="BY15" s="838"/>
      <c r="BZ15" s="838"/>
      <c r="CA15" s="838"/>
      <c r="CB15" s="838"/>
      <c r="CC15" s="838"/>
      <c r="CD15" s="838"/>
      <c r="CE15" s="838"/>
      <c r="CF15" s="838"/>
      <c r="CG15" s="839"/>
      <c r="CH15" s="840"/>
      <c r="CI15" s="841"/>
      <c r="CJ15" s="841"/>
      <c r="CK15" s="841"/>
      <c r="CL15" s="842"/>
      <c r="CM15" s="840"/>
      <c r="CN15" s="841"/>
      <c r="CO15" s="841"/>
      <c r="CP15" s="841"/>
      <c r="CQ15" s="842"/>
      <c r="CR15" s="840"/>
      <c r="CS15" s="841"/>
      <c r="CT15" s="841"/>
      <c r="CU15" s="841"/>
      <c r="CV15" s="842"/>
      <c r="CW15" s="840"/>
      <c r="CX15" s="841"/>
      <c r="CY15" s="841"/>
      <c r="CZ15" s="841"/>
      <c r="DA15" s="842"/>
      <c r="DB15" s="840"/>
      <c r="DC15" s="841"/>
      <c r="DD15" s="841"/>
      <c r="DE15" s="841"/>
      <c r="DF15" s="842"/>
      <c r="DG15" s="840"/>
      <c r="DH15" s="841"/>
      <c r="DI15" s="841"/>
      <c r="DJ15" s="841"/>
      <c r="DK15" s="842"/>
      <c r="DL15" s="840"/>
      <c r="DM15" s="841"/>
      <c r="DN15" s="841"/>
      <c r="DO15" s="841"/>
      <c r="DP15" s="842"/>
      <c r="DQ15" s="840"/>
      <c r="DR15" s="841"/>
      <c r="DS15" s="841"/>
      <c r="DT15" s="841"/>
      <c r="DU15" s="842"/>
      <c r="DV15" s="837"/>
      <c r="DW15" s="838"/>
      <c r="DX15" s="838"/>
      <c r="DY15" s="838"/>
      <c r="DZ15" s="843"/>
      <c r="EA15" s="230"/>
    </row>
    <row r="16" spans="1:131" s="231" customFormat="1" ht="26.25" customHeight="1" x14ac:dyDescent="0.2">
      <c r="A16" s="234">
        <v>10</v>
      </c>
      <c r="B16" s="844"/>
      <c r="C16" s="845"/>
      <c r="D16" s="845"/>
      <c r="E16" s="845"/>
      <c r="F16" s="845"/>
      <c r="G16" s="845"/>
      <c r="H16" s="845"/>
      <c r="I16" s="845"/>
      <c r="J16" s="845"/>
      <c r="K16" s="845"/>
      <c r="L16" s="845"/>
      <c r="M16" s="845"/>
      <c r="N16" s="845"/>
      <c r="O16" s="845"/>
      <c r="P16" s="846"/>
      <c r="Q16" s="847"/>
      <c r="R16" s="848"/>
      <c r="S16" s="848"/>
      <c r="T16" s="848"/>
      <c r="U16" s="848"/>
      <c r="V16" s="848"/>
      <c r="W16" s="848"/>
      <c r="X16" s="848"/>
      <c r="Y16" s="848"/>
      <c r="Z16" s="848"/>
      <c r="AA16" s="848"/>
      <c r="AB16" s="848"/>
      <c r="AC16" s="848"/>
      <c r="AD16" s="848"/>
      <c r="AE16" s="849"/>
      <c r="AF16" s="850"/>
      <c r="AG16" s="851"/>
      <c r="AH16" s="851"/>
      <c r="AI16" s="851"/>
      <c r="AJ16" s="852"/>
      <c r="AK16" s="833"/>
      <c r="AL16" s="834"/>
      <c r="AM16" s="834"/>
      <c r="AN16" s="834"/>
      <c r="AO16" s="834"/>
      <c r="AP16" s="834"/>
      <c r="AQ16" s="834"/>
      <c r="AR16" s="834"/>
      <c r="AS16" s="834"/>
      <c r="AT16" s="834"/>
      <c r="AU16" s="835"/>
      <c r="AV16" s="835"/>
      <c r="AW16" s="835"/>
      <c r="AX16" s="835"/>
      <c r="AY16" s="836"/>
      <c r="AZ16" s="228"/>
      <c r="BA16" s="228"/>
      <c r="BB16" s="228"/>
      <c r="BC16" s="228"/>
      <c r="BD16" s="228"/>
      <c r="BE16" s="229"/>
      <c r="BF16" s="229"/>
      <c r="BG16" s="229"/>
      <c r="BH16" s="229"/>
      <c r="BI16" s="229"/>
      <c r="BJ16" s="229"/>
      <c r="BK16" s="229"/>
      <c r="BL16" s="229"/>
      <c r="BM16" s="229"/>
      <c r="BN16" s="229"/>
      <c r="BO16" s="229"/>
      <c r="BP16" s="229"/>
      <c r="BQ16" s="234">
        <v>10</v>
      </c>
      <c r="BR16" s="235"/>
      <c r="BS16" s="837"/>
      <c r="BT16" s="838"/>
      <c r="BU16" s="838"/>
      <c r="BV16" s="838"/>
      <c r="BW16" s="838"/>
      <c r="BX16" s="838"/>
      <c r="BY16" s="838"/>
      <c r="BZ16" s="838"/>
      <c r="CA16" s="838"/>
      <c r="CB16" s="838"/>
      <c r="CC16" s="838"/>
      <c r="CD16" s="838"/>
      <c r="CE16" s="838"/>
      <c r="CF16" s="838"/>
      <c r="CG16" s="839"/>
      <c r="CH16" s="840"/>
      <c r="CI16" s="841"/>
      <c r="CJ16" s="841"/>
      <c r="CK16" s="841"/>
      <c r="CL16" s="842"/>
      <c r="CM16" s="840"/>
      <c r="CN16" s="841"/>
      <c r="CO16" s="841"/>
      <c r="CP16" s="841"/>
      <c r="CQ16" s="842"/>
      <c r="CR16" s="840"/>
      <c r="CS16" s="841"/>
      <c r="CT16" s="841"/>
      <c r="CU16" s="841"/>
      <c r="CV16" s="842"/>
      <c r="CW16" s="840"/>
      <c r="CX16" s="841"/>
      <c r="CY16" s="841"/>
      <c r="CZ16" s="841"/>
      <c r="DA16" s="842"/>
      <c r="DB16" s="840"/>
      <c r="DC16" s="841"/>
      <c r="DD16" s="841"/>
      <c r="DE16" s="841"/>
      <c r="DF16" s="842"/>
      <c r="DG16" s="840"/>
      <c r="DH16" s="841"/>
      <c r="DI16" s="841"/>
      <c r="DJ16" s="841"/>
      <c r="DK16" s="842"/>
      <c r="DL16" s="840"/>
      <c r="DM16" s="841"/>
      <c r="DN16" s="841"/>
      <c r="DO16" s="841"/>
      <c r="DP16" s="842"/>
      <c r="DQ16" s="840"/>
      <c r="DR16" s="841"/>
      <c r="DS16" s="841"/>
      <c r="DT16" s="841"/>
      <c r="DU16" s="842"/>
      <c r="DV16" s="837"/>
      <c r="DW16" s="838"/>
      <c r="DX16" s="838"/>
      <c r="DY16" s="838"/>
      <c r="DZ16" s="843"/>
      <c r="EA16" s="230"/>
    </row>
    <row r="17" spans="1:131" s="231" customFormat="1" ht="26.25" customHeight="1" x14ac:dyDescent="0.2">
      <c r="A17" s="234">
        <v>11</v>
      </c>
      <c r="B17" s="844"/>
      <c r="C17" s="845"/>
      <c r="D17" s="845"/>
      <c r="E17" s="845"/>
      <c r="F17" s="845"/>
      <c r="G17" s="845"/>
      <c r="H17" s="845"/>
      <c r="I17" s="845"/>
      <c r="J17" s="845"/>
      <c r="K17" s="845"/>
      <c r="L17" s="845"/>
      <c r="M17" s="845"/>
      <c r="N17" s="845"/>
      <c r="O17" s="845"/>
      <c r="P17" s="846"/>
      <c r="Q17" s="847"/>
      <c r="R17" s="848"/>
      <c r="S17" s="848"/>
      <c r="T17" s="848"/>
      <c r="U17" s="848"/>
      <c r="V17" s="848"/>
      <c r="W17" s="848"/>
      <c r="X17" s="848"/>
      <c r="Y17" s="848"/>
      <c r="Z17" s="848"/>
      <c r="AA17" s="848"/>
      <c r="AB17" s="848"/>
      <c r="AC17" s="848"/>
      <c r="AD17" s="848"/>
      <c r="AE17" s="849"/>
      <c r="AF17" s="850"/>
      <c r="AG17" s="851"/>
      <c r="AH17" s="851"/>
      <c r="AI17" s="851"/>
      <c r="AJ17" s="852"/>
      <c r="AK17" s="833"/>
      <c r="AL17" s="834"/>
      <c r="AM17" s="834"/>
      <c r="AN17" s="834"/>
      <c r="AO17" s="834"/>
      <c r="AP17" s="834"/>
      <c r="AQ17" s="834"/>
      <c r="AR17" s="834"/>
      <c r="AS17" s="834"/>
      <c r="AT17" s="834"/>
      <c r="AU17" s="835"/>
      <c r="AV17" s="835"/>
      <c r="AW17" s="835"/>
      <c r="AX17" s="835"/>
      <c r="AY17" s="836"/>
      <c r="AZ17" s="228"/>
      <c r="BA17" s="228"/>
      <c r="BB17" s="228"/>
      <c r="BC17" s="228"/>
      <c r="BD17" s="228"/>
      <c r="BE17" s="229"/>
      <c r="BF17" s="229"/>
      <c r="BG17" s="229"/>
      <c r="BH17" s="229"/>
      <c r="BI17" s="229"/>
      <c r="BJ17" s="229"/>
      <c r="BK17" s="229"/>
      <c r="BL17" s="229"/>
      <c r="BM17" s="229"/>
      <c r="BN17" s="229"/>
      <c r="BO17" s="229"/>
      <c r="BP17" s="229"/>
      <c r="BQ17" s="234">
        <v>11</v>
      </c>
      <c r="BR17" s="235"/>
      <c r="BS17" s="837"/>
      <c r="BT17" s="838"/>
      <c r="BU17" s="838"/>
      <c r="BV17" s="838"/>
      <c r="BW17" s="838"/>
      <c r="BX17" s="838"/>
      <c r="BY17" s="838"/>
      <c r="BZ17" s="838"/>
      <c r="CA17" s="838"/>
      <c r="CB17" s="838"/>
      <c r="CC17" s="838"/>
      <c r="CD17" s="838"/>
      <c r="CE17" s="838"/>
      <c r="CF17" s="838"/>
      <c r="CG17" s="839"/>
      <c r="CH17" s="840"/>
      <c r="CI17" s="841"/>
      <c r="CJ17" s="841"/>
      <c r="CK17" s="841"/>
      <c r="CL17" s="842"/>
      <c r="CM17" s="840"/>
      <c r="CN17" s="841"/>
      <c r="CO17" s="841"/>
      <c r="CP17" s="841"/>
      <c r="CQ17" s="842"/>
      <c r="CR17" s="840"/>
      <c r="CS17" s="841"/>
      <c r="CT17" s="841"/>
      <c r="CU17" s="841"/>
      <c r="CV17" s="842"/>
      <c r="CW17" s="840"/>
      <c r="CX17" s="841"/>
      <c r="CY17" s="841"/>
      <c r="CZ17" s="841"/>
      <c r="DA17" s="842"/>
      <c r="DB17" s="840"/>
      <c r="DC17" s="841"/>
      <c r="DD17" s="841"/>
      <c r="DE17" s="841"/>
      <c r="DF17" s="842"/>
      <c r="DG17" s="840"/>
      <c r="DH17" s="841"/>
      <c r="DI17" s="841"/>
      <c r="DJ17" s="841"/>
      <c r="DK17" s="842"/>
      <c r="DL17" s="840"/>
      <c r="DM17" s="841"/>
      <c r="DN17" s="841"/>
      <c r="DO17" s="841"/>
      <c r="DP17" s="842"/>
      <c r="DQ17" s="840"/>
      <c r="DR17" s="841"/>
      <c r="DS17" s="841"/>
      <c r="DT17" s="841"/>
      <c r="DU17" s="842"/>
      <c r="DV17" s="837"/>
      <c r="DW17" s="838"/>
      <c r="DX17" s="838"/>
      <c r="DY17" s="838"/>
      <c r="DZ17" s="843"/>
      <c r="EA17" s="230"/>
    </row>
    <row r="18" spans="1:131" s="231" customFormat="1" ht="26.25" customHeight="1" x14ac:dyDescent="0.2">
      <c r="A18" s="234">
        <v>12</v>
      </c>
      <c r="B18" s="844"/>
      <c r="C18" s="845"/>
      <c r="D18" s="845"/>
      <c r="E18" s="845"/>
      <c r="F18" s="845"/>
      <c r="G18" s="845"/>
      <c r="H18" s="845"/>
      <c r="I18" s="845"/>
      <c r="J18" s="845"/>
      <c r="K18" s="845"/>
      <c r="L18" s="845"/>
      <c r="M18" s="845"/>
      <c r="N18" s="845"/>
      <c r="O18" s="845"/>
      <c r="P18" s="846"/>
      <c r="Q18" s="847"/>
      <c r="R18" s="848"/>
      <c r="S18" s="848"/>
      <c r="T18" s="848"/>
      <c r="U18" s="848"/>
      <c r="V18" s="848"/>
      <c r="W18" s="848"/>
      <c r="X18" s="848"/>
      <c r="Y18" s="848"/>
      <c r="Z18" s="848"/>
      <c r="AA18" s="848"/>
      <c r="AB18" s="848"/>
      <c r="AC18" s="848"/>
      <c r="AD18" s="848"/>
      <c r="AE18" s="849"/>
      <c r="AF18" s="850"/>
      <c r="AG18" s="851"/>
      <c r="AH18" s="851"/>
      <c r="AI18" s="851"/>
      <c r="AJ18" s="852"/>
      <c r="AK18" s="833"/>
      <c r="AL18" s="834"/>
      <c r="AM18" s="834"/>
      <c r="AN18" s="834"/>
      <c r="AO18" s="834"/>
      <c r="AP18" s="834"/>
      <c r="AQ18" s="834"/>
      <c r="AR18" s="834"/>
      <c r="AS18" s="834"/>
      <c r="AT18" s="834"/>
      <c r="AU18" s="835"/>
      <c r="AV18" s="835"/>
      <c r="AW18" s="835"/>
      <c r="AX18" s="835"/>
      <c r="AY18" s="836"/>
      <c r="AZ18" s="228"/>
      <c r="BA18" s="228"/>
      <c r="BB18" s="228"/>
      <c r="BC18" s="228"/>
      <c r="BD18" s="228"/>
      <c r="BE18" s="229"/>
      <c r="BF18" s="229"/>
      <c r="BG18" s="229"/>
      <c r="BH18" s="229"/>
      <c r="BI18" s="229"/>
      <c r="BJ18" s="229"/>
      <c r="BK18" s="229"/>
      <c r="BL18" s="229"/>
      <c r="BM18" s="229"/>
      <c r="BN18" s="229"/>
      <c r="BO18" s="229"/>
      <c r="BP18" s="229"/>
      <c r="BQ18" s="234">
        <v>12</v>
      </c>
      <c r="BR18" s="235"/>
      <c r="BS18" s="837"/>
      <c r="BT18" s="838"/>
      <c r="BU18" s="838"/>
      <c r="BV18" s="838"/>
      <c r="BW18" s="838"/>
      <c r="BX18" s="838"/>
      <c r="BY18" s="838"/>
      <c r="BZ18" s="838"/>
      <c r="CA18" s="838"/>
      <c r="CB18" s="838"/>
      <c r="CC18" s="838"/>
      <c r="CD18" s="838"/>
      <c r="CE18" s="838"/>
      <c r="CF18" s="838"/>
      <c r="CG18" s="839"/>
      <c r="CH18" s="840"/>
      <c r="CI18" s="841"/>
      <c r="CJ18" s="841"/>
      <c r="CK18" s="841"/>
      <c r="CL18" s="842"/>
      <c r="CM18" s="840"/>
      <c r="CN18" s="841"/>
      <c r="CO18" s="841"/>
      <c r="CP18" s="841"/>
      <c r="CQ18" s="842"/>
      <c r="CR18" s="840"/>
      <c r="CS18" s="841"/>
      <c r="CT18" s="841"/>
      <c r="CU18" s="841"/>
      <c r="CV18" s="842"/>
      <c r="CW18" s="840"/>
      <c r="CX18" s="841"/>
      <c r="CY18" s="841"/>
      <c r="CZ18" s="841"/>
      <c r="DA18" s="842"/>
      <c r="DB18" s="840"/>
      <c r="DC18" s="841"/>
      <c r="DD18" s="841"/>
      <c r="DE18" s="841"/>
      <c r="DF18" s="842"/>
      <c r="DG18" s="840"/>
      <c r="DH18" s="841"/>
      <c r="DI18" s="841"/>
      <c r="DJ18" s="841"/>
      <c r="DK18" s="842"/>
      <c r="DL18" s="840"/>
      <c r="DM18" s="841"/>
      <c r="DN18" s="841"/>
      <c r="DO18" s="841"/>
      <c r="DP18" s="842"/>
      <c r="DQ18" s="840"/>
      <c r="DR18" s="841"/>
      <c r="DS18" s="841"/>
      <c r="DT18" s="841"/>
      <c r="DU18" s="842"/>
      <c r="DV18" s="837"/>
      <c r="DW18" s="838"/>
      <c r="DX18" s="838"/>
      <c r="DY18" s="838"/>
      <c r="DZ18" s="843"/>
      <c r="EA18" s="230"/>
    </row>
    <row r="19" spans="1:131" s="231" customFormat="1" ht="26.25" customHeight="1" x14ac:dyDescent="0.2">
      <c r="A19" s="234">
        <v>13</v>
      </c>
      <c r="B19" s="844"/>
      <c r="C19" s="845"/>
      <c r="D19" s="845"/>
      <c r="E19" s="845"/>
      <c r="F19" s="845"/>
      <c r="G19" s="845"/>
      <c r="H19" s="845"/>
      <c r="I19" s="845"/>
      <c r="J19" s="845"/>
      <c r="K19" s="845"/>
      <c r="L19" s="845"/>
      <c r="M19" s="845"/>
      <c r="N19" s="845"/>
      <c r="O19" s="845"/>
      <c r="P19" s="846"/>
      <c r="Q19" s="847"/>
      <c r="R19" s="848"/>
      <c r="S19" s="848"/>
      <c r="T19" s="848"/>
      <c r="U19" s="848"/>
      <c r="V19" s="848"/>
      <c r="W19" s="848"/>
      <c r="X19" s="848"/>
      <c r="Y19" s="848"/>
      <c r="Z19" s="848"/>
      <c r="AA19" s="848"/>
      <c r="AB19" s="848"/>
      <c r="AC19" s="848"/>
      <c r="AD19" s="848"/>
      <c r="AE19" s="849"/>
      <c r="AF19" s="850"/>
      <c r="AG19" s="851"/>
      <c r="AH19" s="851"/>
      <c r="AI19" s="851"/>
      <c r="AJ19" s="852"/>
      <c r="AK19" s="833"/>
      <c r="AL19" s="834"/>
      <c r="AM19" s="834"/>
      <c r="AN19" s="834"/>
      <c r="AO19" s="834"/>
      <c r="AP19" s="834"/>
      <c r="AQ19" s="834"/>
      <c r="AR19" s="834"/>
      <c r="AS19" s="834"/>
      <c r="AT19" s="834"/>
      <c r="AU19" s="835"/>
      <c r="AV19" s="835"/>
      <c r="AW19" s="835"/>
      <c r="AX19" s="835"/>
      <c r="AY19" s="836"/>
      <c r="AZ19" s="228"/>
      <c r="BA19" s="228"/>
      <c r="BB19" s="228"/>
      <c r="BC19" s="228"/>
      <c r="BD19" s="228"/>
      <c r="BE19" s="229"/>
      <c r="BF19" s="229"/>
      <c r="BG19" s="229"/>
      <c r="BH19" s="229"/>
      <c r="BI19" s="229"/>
      <c r="BJ19" s="229"/>
      <c r="BK19" s="229"/>
      <c r="BL19" s="229"/>
      <c r="BM19" s="229"/>
      <c r="BN19" s="229"/>
      <c r="BO19" s="229"/>
      <c r="BP19" s="229"/>
      <c r="BQ19" s="234">
        <v>13</v>
      </c>
      <c r="BR19" s="235"/>
      <c r="BS19" s="837"/>
      <c r="BT19" s="838"/>
      <c r="BU19" s="838"/>
      <c r="BV19" s="838"/>
      <c r="BW19" s="838"/>
      <c r="BX19" s="838"/>
      <c r="BY19" s="838"/>
      <c r="BZ19" s="838"/>
      <c r="CA19" s="838"/>
      <c r="CB19" s="838"/>
      <c r="CC19" s="838"/>
      <c r="CD19" s="838"/>
      <c r="CE19" s="838"/>
      <c r="CF19" s="838"/>
      <c r="CG19" s="839"/>
      <c r="CH19" s="840"/>
      <c r="CI19" s="841"/>
      <c r="CJ19" s="841"/>
      <c r="CK19" s="841"/>
      <c r="CL19" s="842"/>
      <c r="CM19" s="840"/>
      <c r="CN19" s="841"/>
      <c r="CO19" s="841"/>
      <c r="CP19" s="841"/>
      <c r="CQ19" s="842"/>
      <c r="CR19" s="840"/>
      <c r="CS19" s="841"/>
      <c r="CT19" s="841"/>
      <c r="CU19" s="841"/>
      <c r="CV19" s="842"/>
      <c r="CW19" s="840"/>
      <c r="CX19" s="841"/>
      <c r="CY19" s="841"/>
      <c r="CZ19" s="841"/>
      <c r="DA19" s="842"/>
      <c r="DB19" s="840"/>
      <c r="DC19" s="841"/>
      <c r="DD19" s="841"/>
      <c r="DE19" s="841"/>
      <c r="DF19" s="842"/>
      <c r="DG19" s="840"/>
      <c r="DH19" s="841"/>
      <c r="DI19" s="841"/>
      <c r="DJ19" s="841"/>
      <c r="DK19" s="842"/>
      <c r="DL19" s="840"/>
      <c r="DM19" s="841"/>
      <c r="DN19" s="841"/>
      <c r="DO19" s="841"/>
      <c r="DP19" s="842"/>
      <c r="DQ19" s="840"/>
      <c r="DR19" s="841"/>
      <c r="DS19" s="841"/>
      <c r="DT19" s="841"/>
      <c r="DU19" s="842"/>
      <c r="DV19" s="837"/>
      <c r="DW19" s="838"/>
      <c r="DX19" s="838"/>
      <c r="DY19" s="838"/>
      <c r="DZ19" s="843"/>
      <c r="EA19" s="230"/>
    </row>
    <row r="20" spans="1:131" s="231" customFormat="1" ht="26.25" customHeight="1" x14ac:dyDescent="0.2">
      <c r="A20" s="234">
        <v>14</v>
      </c>
      <c r="B20" s="844"/>
      <c r="C20" s="845"/>
      <c r="D20" s="845"/>
      <c r="E20" s="845"/>
      <c r="F20" s="845"/>
      <c r="G20" s="845"/>
      <c r="H20" s="845"/>
      <c r="I20" s="845"/>
      <c r="J20" s="845"/>
      <c r="K20" s="845"/>
      <c r="L20" s="845"/>
      <c r="M20" s="845"/>
      <c r="N20" s="845"/>
      <c r="O20" s="845"/>
      <c r="P20" s="846"/>
      <c r="Q20" s="847"/>
      <c r="R20" s="848"/>
      <c r="S20" s="848"/>
      <c r="T20" s="848"/>
      <c r="U20" s="848"/>
      <c r="V20" s="848"/>
      <c r="W20" s="848"/>
      <c r="X20" s="848"/>
      <c r="Y20" s="848"/>
      <c r="Z20" s="848"/>
      <c r="AA20" s="848"/>
      <c r="AB20" s="848"/>
      <c r="AC20" s="848"/>
      <c r="AD20" s="848"/>
      <c r="AE20" s="849"/>
      <c r="AF20" s="850"/>
      <c r="AG20" s="851"/>
      <c r="AH20" s="851"/>
      <c r="AI20" s="851"/>
      <c r="AJ20" s="852"/>
      <c r="AK20" s="833"/>
      <c r="AL20" s="834"/>
      <c r="AM20" s="834"/>
      <c r="AN20" s="834"/>
      <c r="AO20" s="834"/>
      <c r="AP20" s="834"/>
      <c r="AQ20" s="834"/>
      <c r="AR20" s="834"/>
      <c r="AS20" s="834"/>
      <c r="AT20" s="834"/>
      <c r="AU20" s="835"/>
      <c r="AV20" s="835"/>
      <c r="AW20" s="835"/>
      <c r="AX20" s="835"/>
      <c r="AY20" s="836"/>
      <c r="AZ20" s="228"/>
      <c r="BA20" s="228"/>
      <c r="BB20" s="228"/>
      <c r="BC20" s="228"/>
      <c r="BD20" s="228"/>
      <c r="BE20" s="229"/>
      <c r="BF20" s="229"/>
      <c r="BG20" s="229"/>
      <c r="BH20" s="229"/>
      <c r="BI20" s="229"/>
      <c r="BJ20" s="229"/>
      <c r="BK20" s="229"/>
      <c r="BL20" s="229"/>
      <c r="BM20" s="229"/>
      <c r="BN20" s="229"/>
      <c r="BO20" s="229"/>
      <c r="BP20" s="229"/>
      <c r="BQ20" s="234">
        <v>14</v>
      </c>
      <c r="BR20" s="235"/>
      <c r="BS20" s="837"/>
      <c r="BT20" s="838"/>
      <c r="BU20" s="838"/>
      <c r="BV20" s="838"/>
      <c r="BW20" s="838"/>
      <c r="BX20" s="838"/>
      <c r="BY20" s="838"/>
      <c r="BZ20" s="838"/>
      <c r="CA20" s="838"/>
      <c r="CB20" s="838"/>
      <c r="CC20" s="838"/>
      <c r="CD20" s="838"/>
      <c r="CE20" s="838"/>
      <c r="CF20" s="838"/>
      <c r="CG20" s="839"/>
      <c r="CH20" s="840"/>
      <c r="CI20" s="841"/>
      <c r="CJ20" s="841"/>
      <c r="CK20" s="841"/>
      <c r="CL20" s="842"/>
      <c r="CM20" s="840"/>
      <c r="CN20" s="841"/>
      <c r="CO20" s="841"/>
      <c r="CP20" s="841"/>
      <c r="CQ20" s="842"/>
      <c r="CR20" s="840"/>
      <c r="CS20" s="841"/>
      <c r="CT20" s="841"/>
      <c r="CU20" s="841"/>
      <c r="CV20" s="842"/>
      <c r="CW20" s="840"/>
      <c r="CX20" s="841"/>
      <c r="CY20" s="841"/>
      <c r="CZ20" s="841"/>
      <c r="DA20" s="842"/>
      <c r="DB20" s="840"/>
      <c r="DC20" s="841"/>
      <c r="DD20" s="841"/>
      <c r="DE20" s="841"/>
      <c r="DF20" s="842"/>
      <c r="DG20" s="840"/>
      <c r="DH20" s="841"/>
      <c r="DI20" s="841"/>
      <c r="DJ20" s="841"/>
      <c r="DK20" s="842"/>
      <c r="DL20" s="840"/>
      <c r="DM20" s="841"/>
      <c r="DN20" s="841"/>
      <c r="DO20" s="841"/>
      <c r="DP20" s="842"/>
      <c r="DQ20" s="840"/>
      <c r="DR20" s="841"/>
      <c r="DS20" s="841"/>
      <c r="DT20" s="841"/>
      <c r="DU20" s="842"/>
      <c r="DV20" s="837"/>
      <c r="DW20" s="838"/>
      <c r="DX20" s="838"/>
      <c r="DY20" s="838"/>
      <c r="DZ20" s="843"/>
      <c r="EA20" s="230"/>
    </row>
    <row r="21" spans="1:131" s="231" customFormat="1" ht="26.25" customHeight="1" thickBot="1" x14ac:dyDescent="0.25">
      <c r="A21" s="234">
        <v>15</v>
      </c>
      <c r="B21" s="844"/>
      <c r="C21" s="845"/>
      <c r="D21" s="845"/>
      <c r="E21" s="845"/>
      <c r="F21" s="845"/>
      <c r="G21" s="845"/>
      <c r="H21" s="845"/>
      <c r="I21" s="845"/>
      <c r="J21" s="845"/>
      <c r="K21" s="845"/>
      <c r="L21" s="845"/>
      <c r="M21" s="845"/>
      <c r="N21" s="845"/>
      <c r="O21" s="845"/>
      <c r="P21" s="846"/>
      <c r="Q21" s="847"/>
      <c r="R21" s="848"/>
      <c r="S21" s="848"/>
      <c r="T21" s="848"/>
      <c r="U21" s="848"/>
      <c r="V21" s="848"/>
      <c r="W21" s="848"/>
      <c r="X21" s="848"/>
      <c r="Y21" s="848"/>
      <c r="Z21" s="848"/>
      <c r="AA21" s="848"/>
      <c r="AB21" s="848"/>
      <c r="AC21" s="848"/>
      <c r="AD21" s="848"/>
      <c r="AE21" s="849"/>
      <c r="AF21" s="850"/>
      <c r="AG21" s="851"/>
      <c r="AH21" s="851"/>
      <c r="AI21" s="851"/>
      <c r="AJ21" s="852"/>
      <c r="AK21" s="833"/>
      <c r="AL21" s="834"/>
      <c r="AM21" s="834"/>
      <c r="AN21" s="834"/>
      <c r="AO21" s="834"/>
      <c r="AP21" s="834"/>
      <c r="AQ21" s="834"/>
      <c r="AR21" s="834"/>
      <c r="AS21" s="834"/>
      <c r="AT21" s="834"/>
      <c r="AU21" s="835"/>
      <c r="AV21" s="835"/>
      <c r="AW21" s="835"/>
      <c r="AX21" s="835"/>
      <c r="AY21" s="836"/>
      <c r="AZ21" s="228"/>
      <c r="BA21" s="228"/>
      <c r="BB21" s="228"/>
      <c r="BC21" s="228"/>
      <c r="BD21" s="228"/>
      <c r="BE21" s="229"/>
      <c r="BF21" s="229"/>
      <c r="BG21" s="229"/>
      <c r="BH21" s="229"/>
      <c r="BI21" s="229"/>
      <c r="BJ21" s="229"/>
      <c r="BK21" s="229"/>
      <c r="BL21" s="229"/>
      <c r="BM21" s="229"/>
      <c r="BN21" s="229"/>
      <c r="BO21" s="229"/>
      <c r="BP21" s="229"/>
      <c r="BQ21" s="234">
        <v>15</v>
      </c>
      <c r="BR21" s="235"/>
      <c r="BS21" s="837"/>
      <c r="BT21" s="838"/>
      <c r="BU21" s="838"/>
      <c r="BV21" s="838"/>
      <c r="BW21" s="838"/>
      <c r="BX21" s="838"/>
      <c r="BY21" s="838"/>
      <c r="BZ21" s="838"/>
      <c r="CA21" s="838"/>
      <c r="CB21" s="838"/>
      <c r="CC21" s="838"/>
      <c r="CD21" s="838"/>
      <c r="CE21" s="838"/>
      <c r="CF21" s="838"/>
      <c r="CG21" s="839"/>
      <c r="CH21" s="840"/>
      <c r="CI21" s="841"/>
      <c r="CJ21" s="841"/>
      <c r="CK21" s="841"/>
      <c r="CL21" s="842"/>
      <c r="CM21" s="840"/>
      <c r="CN21" s="841"/>
      <c r="CO21" s="841"/>
      <c r="CP21" s="841"/>
      <c r="CQ21" s="842"/>
      <c r="CR21" s="840"/>
      <c r="CS21" s="841"/>
      <c r="CT21" s="841"/>
      <c r="CU21" s="841"/>
      <c r="CV21" s="842"/>
      <c r="CW21" s="840"/>
      <c r="CX21" s="841"/>
      <c r="CY21" s="841"/>
      <c r="CZ21" s="841"/>
      <c r="DA21" s="842"/>
      <c r="DB21" s="840"/>
      <c r="DC21" s="841"/>
      <c r="DD21" s="841"/>
      <c r="DE21" s="841"/>
      <c r="DF21" s="842"/>
      <c r="DG21" s="840"/>
      <c r="DH21" s="841"/>
      <c r="DI21" s="841"/>
      <c r="DJ21" s="841"/>
      <c r="DK21" s="842"/>
      <c r="DL21" s="840"/>
      <c r="DM21" s="841"/>
      <c r="DN21" s="841"/>
      <c r="DO21" s="841"/>
      <c r="DP21" s="842"/>
      <c r="DQ21" s="840"/>
      <c r="DR21" s="841"/>
      <c r="DS21" s="841"/>
      <c r="DT21" s="841"/>
      <c r="DU21" s="842"/>
      <c r="DV21" s="837"/>
      <c r="DW21" s="838"/>
      <c r="DX21" s="838"/>
      <c r="DY21" s="838"/>
      <c r="DZ21" s="843"/>
      <c r="EA21" s="230"/>
    </row>
    <row r="22" spans="1:131" s="231" customFormat="1" ht="26.25" customHeight="1" x14ac:dyDescent="0.2">
      <c r="A22" s="234">
        <v>16</v>
      </c>
      <c r="B22" s="844"/>
      <c r="C22" s="845"/>
      <c r="D22" s="845"/>
      <c r="E22" s="845"/>
      <c r="F22" s="845"/>
      <c r="G22" s="845"/>
      <c r="H22" s="845"/>
      <c r="I22" s="845"/>
      <c r="J22" s="845"/>
      <c r="K22" s="845"/>
      <c r="L22" s="845"/>
      <c r="M22" s="845"/>
      <c r="N22" s="845"/>
      <c r="O22" s="845"/>
      <c r="P22" s="846"/>
      <c r="Q22" s="863"/>
      <c r="R22" s="864"/>
      <c r="S22" s="864"/>
      <c r="T22" s="864"/>
      <c r="U22" s="864"/>
      <c r="V22" s="864"/>
      <c r="W22" s="864"/>
      <c r="X22" s="864"/>
      <c r="Y22" s="864"/>
      <c r="Z22" s="864"/>
      <c r="AA22" s="864"/>
      <c r="AB22" s="864"/>
      <c r="AC22" s="864"/>
      <c r="AD22" s="864"/>
      <c r="AE22" s="865"/>
      <c r="AF22" s="850"/>
      <c r="AG22" s="851"/>
      <c r="AH22" s="851"/>
      <c r="AI22" s="851"/>
      <c r="AJ22" s="852"/>
      <c r="AK22" s="866"/>
      <c r="AL22" s="867"/>
      <c r="AM22" s="867"/>
      <c r="AN22" s="867"/>
      <c r="AO22" s="867"/>
      <c r="AP22" s="867"/>
      <c r="AQ22" s="867"/>
      <c r="AR22" s="867"/>
      <c r="AS22" s="867"/>
      <c r="AT22" s="867"/>
      <c r="AU22" s="868"/>
      <c r="AV22" s="868"/>
      <c r="AW22" s="868"/>
      <c r="AX22" s="868"/>
      <c r="AY22" s="869"/>
      <c r="AZ22" s="870" t="s">
        <v>388</v>
      </c>
      <c r="BA22" s="870"/>
      <c r="BB22" s="870"/>
      <c r="BC22" s="870"/>
      <c r="BD22" s="871"/>
      <c r="BE22" s="229"/>
      <c r="BF22" s="229"/>
      <c r="BG22" s="229"/>
      <c r="BH22" s="229"/>
      <c r="BI22" s="229"/>
      <c r="BJ22" s="229"/>
      <c r="BK22" s="229"/>
      <c r="BL22" s="229"/>
      <c r="BM22" s="229"/>
      <c r="BN22" s="229"/>
      <c r="BO22" s="229"/>
      <c r="BP22" s="229"/>
      <c r="BQ22" s="234">
        <v>16</v>
      </c>
      <c r="BR22" s="235"/>
      <c r="BS22" s="837"/>
      <c r="BT22" s="838"/>
      <c r="BU22" s="838"/>
      <c r="BV22" s="838"/>
      <c r="BW22" s="838"/>
      <c r="BX22" s="838"/>
      <c r="BY22" s="838"/>
      <c r="BZ22" s="838"/>
      <c r="CA22" s="838"/>
      <c r="CB22" s="838"/>
      <c r="CC22" s="838"/>
      <c r="CD22" s="838"/>
      <c r="CE22" s="838"/>
      <c r="CF22" s="838"/>
      <c r="CG22" s="839"/>
      <c r="CH22" s="840"/>
      <c r="CI22" s="841"/>
      <c r="CJ22" s="841"/>
      <c r="CK22" s="841"/>
      <c r="CL22" s="842"/>
      <c r="CM22" s="840"/>
      <c r="CN22" s="841"/>
      <c r="CO22" s="841"/>
      <c r="CP22" s="841"/>
      <c r="CQ22" s="842"/>
      <c r="CR22" s="840"/>
      <c r="CS22" s="841"/>
      <c r="CT22" s="841"/>
      <c r="CU22" s="841"/>
      <c r="CV22" s="842"/>
      <c r="CW22" s="840"/>
      <c r="CX22" s="841"/>
      <c r="CY22" s="841"/>
      <c r="CZ22" s="841"/>
      <c r="DA22" s="842"/>
      <c r="DB22" s="840"/>
      <c r="DC22" s="841"/>
      <c r="DD22" s="841"/>
      <c r="DE22" s="841"/>
      <c r="DF22" s="842"/>
      <c r="DG22" s="840"/>
      <c r="DH22" s="841"/>
      <c r="DI22" s="841"/>
      <c r="DJ22" s="841"/>
      <c r="DK22" s="842"/>
      <c r="DL22" s="840"/>
      <c r="DM22" s="841"/>
      <c r="DN22" s="841"/>
      <c r="DO22" s="841"/>
      <c r="DP22" s="842"/>
      <c r="DQ22" s="840"/>
      <c r="DR22" s="841"/>
      <c r="DS22" s="841"/>
      <c r="DT22" s="841"/>
      <c r="DU22" s="842"/>
      <c r="DV22" s="837"/>
      <c r="DW22" s="838"/>
      <c r="DX22" s="838"/>
      <c r="DY22" s="838"/>
      <c r="DZ22" s="843"/>
      <c r="EA22" s="230"/>
    </row>
    <row r="23" spans="1:131" s="231" customFormat="1" ht="26.25" customHeight="1" thickBot="1" x14ac:dyDescent="0.25">
      <c r="A23" s="236" t="s">
        <v>389</v>
      </c>
      <c r="B23" s="853" t="s">
        <v>390</v>
      </c>
      <c r="C23" s="854"/>
      <c r="D23" s="854"/>
      <c r="E23" s="854"/>
      <c r="F23" s="854"/>
      <c r="G23" s="854"/>
      <c r="H23" s="854"/>
      <c r="I23" s="854"/>
      <c r="J23" s="854"/>
      <c r="K23" s="854"/>
      <c r="L23" s="854"/>
      <c r="M23" s="854"/>
      <c r="N23" s="854"/>
      <c r="O23" s="854"/>
      <c r="P23" s="855"/>
      <c r="Q23" s="856">
        <v>27764</v>
      </c>
      <c r="R23" s="857"/>
      <c r="S23" s="857"/>
      <c r="T23" s="857"/>
      <c r="U23" s="857"/>
      <c r="V23" s="857">
        <v>26237</v>
      </c>
      <c r="W23" s="857"/>
      <c r="X23" s="857"/>
      <c r="Y23" s="857"/>
      <c r="Z23" s="857"/>
      <c r="AA23" s="857">
        <v>1527</v>
      </c>
      <c r="AB23" s="857"/>
      <c r="AC23" s="857"/>
      <c r="AD23" s="857"/>
      <c r="AE23" s="858"/>
      <c r="AF23" s="859">
        <v>1417</v>
      </c>
      <c r="AG23" s="857"/>
      <c r="AH23" s="857"/>
      <c r="AI23" s="857"/>
      <c r="AJ23" s="860"/>
      <c r="AK23" s="861"/>
      <c r="AL23" s="862"/>
      <c r="AM23" s="862"/>
      <c r="AN23" s="862"/>
      <c r="AO23" s="862"/>
      <c r="AP23" s="857">
        <v>20629</v>
      </c>
      <c r="AQ23" s="857"/>
      <c r="AR23" s="857"/>
      <c r="AS23" s="857"/>
      <c r="AT23" s="857"/>
      <c r="AU23" s="873"/>
      <c r="AV23" s="873"/>
      <c r="AW23" s="873"/>
      <c r="AX23" s="873"/>
      <c r="AY23" s="874"/>
      <c r="AZ23" s="875" t="s">
        <v>391</v>
      </c>
      <c r="BA23" s="876"/>
      <c r="BB23" s="876"/>
      <c r="BC23" s="876"/>
      <c r="BD23" s="877"/>
      <c r="BE23" s="229"/>
      <c r="BF23" s="229"/>
      <c r="BG23" s="229"/>
      <c r="BH23" s="229"/>
      <c r="BI23" s="229"/>
      <c r="BJ23" s="229"/>
      <c r="BK23" s="229"/>
      <c r="BL23" s="229"/>
      <c r="BM23" s="229"/>
      <c r="BN23" s="229"/>
      <c r="BO23" s="229"/>
      <c r="BP23" s="229"/>
      <c r="BQ23" s="234">
        <v>17</v>
      </c>
      <c r="BR23" s="235"/>
      <c r="BS23" s="837"/>
      <c r="BT23" s="838"/>
      <c r="BU23" s="838"/>
      <c r="BV23" s="838"/>
      <c r="BW23" s="838"/>
      <c r="BX23" s="838"/>
      <c r="BY23" s="838"/>
      <c r="BZ23" s="838"/>
      <c r="CA23" s="838"/>
      <c r="CB23" s="838"/>
      <c r="CC23" s="838"/>
      <c r="CD23" s="838"/>
      <c r="CE23" s="838"/>
      <c r="CF23" s="838"/>
      <c r="CG23" s="839"/>
      <c r="CH23" s="840"/>
      <c r="CI23" s="841"/>
      <c r="CJ23" s="841"/>
      <c r="CK23" s="841"/>
      <c r="CL23" s="842"/>
      <c r="CM23" s="840"/>
      <c r="CN23" s="841"/>
      <c r="CO23" s="841"/>
      <c r="CP23" s="841"/>
      <c r="CQ23" s="842"/>
      <c r="CR23" s="840"/>
      <c r="CS23" s="841"/>
      <c r="CT23" s="841"/>
      <c r="CU23" s="841"/>
      <c r="CV23" s="842"/>
      <c r="CW23" s="840"/>
      <c r="CX23" s="841"/>
      <c r="CY23" s="841"/>
      <c r="CZ23" s="841"/>
      <c r="DA23" s="842"/>
      <c r="DB23" s="840"/>
      <c r="DC23" s="841"/>
      <c r="DD23" s="841"/>
      <c r="DE23" s="841"/>
      <c r="DF23" s="842"/>
      <c r="DG23" s="840"/>
      <c r="DH23" s="841"/>
      <c r="DI23" s="841"/>
      <c r="DJ23" s="841"/>
      <c r="DK23" s="842"/>
      <c r="DL23" s="840"/>
      <c r="DM23" s="841"/>
      <c r="DN23" s="841"/>
      <c r="DO23" s="841"/>
      <c r="DP23" s="842"/>
      <c r="DQ23" s="840"/>
      <c r="DR23" s="841"/>
      <c r="DS23" s="841"/>
      <c r="DT23" s="841"/>
      <c r="DU23" s="842"/>
      <c r="DV23" s="837"/>
      <c r="DW23" s="838"/>
      <c r="DX23" s="838"/>
      <c r="DY23" s="838"/>
      <c r="DZ23" s="843"/>
      <c r="EA23" s="230"/>
    </row>
    <row r="24" spans="1:131" s="231" customFormat="1" ht="26.25" customHeight="1" x14ac:dyDescent="0.2">
      <c r="A24" s="872" t="s">
        <v>392</v>
      </c>
      <c r="B24" s="872"/>
      <c r="C24" s="872"/>
      <c r="D24" s="872"/>
      <c r="E24" s="872"/>
      <c r="F24" s="872"/>
      <c r="G24" s="872"/>
      <c r="H24" s="872"/>
      <c r="I24" s="872"/>
      <c r="J24" s="872"/>
      <c r="K24" s="872"/>
      <c r="L24" s="872"/>
      <c r="M24" s="872"/>
      <c r="N24" s="872"/>
      <c r="O24" s="872"/>
      <c r="P24" s="872"/>
      <c r="Q24" s="872"/>
      <c r="R24" s="872"/>
      <c r="S24" s="872"/>
      <c r="T24" s="872"/>
      <c r="U24" s="872"/>
      <c r="V24" s="872"/>
      <c r="W24" s="872"/>
      <c r="X24" s="872"/>
      <c r="Y24" s="872"/>
      <c r="Z24" s="872"/>
      <c r="AA24" s="872"/>
      <c r="AB24" s="872"/>
      <c r="AC24" s="872"/>
      <c r="AD24" s="872"/>
      <c r="AE24" s="872"/>
      <c r="AF24" s="872"/>
      <c r="AG24" s="872"/>
      <c r="AH24" s="872"/>
      <c r="AI24" s="872"/>
      <c r="AJ24" s="872"/>
      <c r="AK24" s="872"/>
      <c r="AL24" s="872"/>
      <c r="AM24" s="872"/>
      <c r="AN24" s="872"/>
      <c r="AO24" s="872"/>
      <c r="AP24" s="872"/>
      <c r="AQ24" s="872"/>
      <c r="AR24" s="872"/>
      <c r="AS24" s="872"/>
      <c r="AT24" s="872"/>
      <c r="AU24" s="872"/>
      <c r="AV24" s="872"/>
      <c r="AW24" s="872"/>
      <c r="AX24" s="872"/>
      <c r="AY24" s="872"/>
      <c r="AZ24" s="228"/>
      <c r="BA24" s="228"/>
      <c r="BB24" s="228"/>
      <c r="BC24" s="228"/>
      <c r="BD24" s="228"/>
      <c r="BE24" s="229"/>
      <c r="BF24" s="229"/>
      <c r="BG24" s="229"/>
      <c r="BH24" s="229"/>
      <c r="BI24" s="229"/>
      <c r="BJ24" s="229"/>
      <c r="BK24" s="229"/>
      <c r="BL24" s="229"/>
      <c r="BM24" s="229"/>
      <c r="BN24" s="229"/>
      <c r="BO24" s="229"/>
      <c r="BP24" s="229"/>
      <c r="BQ24" s="234">
        <v>18</v>
      </c>
      <c r="BR24" s="235"/>
      <c r="BS24" s="837"/>
      <c r="BT24" s="838"/>
      <c r="BU24" s="838"/>
      <c r="BV24" s="838"/>
      <c r="BW24" s="838"/>
      <c r="BX24" s="838"/>
      <c r="BY24" s="838"/>
      <c r="BZ24" s="838"/>
      <c r="CA24" s="838"/>
      <c r="CB24" s="838"/>
      <c r="CC24" s="838"/>
      <c r="CD24" s="838"/>
      <c r="CE24" s="838"/>
      <c r="CF24" s="838"/>
      <c r="CG24" s="839"/>
      <c r="CH24" s="840"/>
      <c r="CI24" s="841"/>
      <c r="CJ24" s="841"/>
      <c r="CK24" s="841"/>
      <c r="CL24" s="842"/>
      <c r="CM24" s="840"/>
      <c r="CN24" s="841"/>
      <c r="CO24" s="841"/>
      <c r="CP24" s="841"/>
      <c r="CQ24" s="842"/>
      <c r="CR24" s="840"/>
      <c r="CS24" s="841"/>
      <c r="CT24" s="841"/>
      <c r="CU24" s="841"/>
      <c r="CV24" s="842"/>
      <c r="CW24" s="840"/>
      <c r="CX24" s="841"/>
      <c r="CY24" s="841"/>
      <c r="CZ24" s="841"/>
      <c r="DA24" s="842"/>
      <c r="DB24" s="840"/>
      <c r="DC24" s="841"/>
      <c r="DD24" s="841"/>
      <c r="DE24" s="841"/>
      <c r="DF24" s="842"/>
      <c r="DG24" s="840"/>
      <c r="DH24" s="841"/>
      <c r="DI24" s="841"/>
      <c r="DJ24" s="841"/>
      <c r="DK24" s="842"/>
      <c r="DL24" s="840"/>
      <c r="DM24" s="841"/>
      <c r="DN24" s="841"/>
      <c r="DO24" s="841"/>
      <c r="DP24" s="842"/>
      <c r="DQ24" s="840"/>
      <c r="DR24" s="841"/>
      <c r="DS24" s="841"/>
      <c r="DT24" s="841"/>
      <c r="DU24" s="842"/>
      <c r="DV24" s="837"/>
      <c r="DW24" s="838"/>
      <c r="DX24" s="838"/>
      <c r="DY24" s="838"/>
      <c r="DZ24" s="843"/>
      <c r="EA24" s="230"/>
    </row>
    <row r="25" spans="1:131" ht="26.25" customHeight="1" thickBot="1" x14ac:dyDescent="0.25">
      <c r="A25" s="789" t="s">
        <v>393</v>
      </c>
      <c r="B25" s="789"/>
      <c r="C25" s="789"/>
      <c r="D25" s="789"/>
      <c r="E25" s="789"/>
      <c r="F25" s="789"/>
      <c r="G25" s="789"/>
      <c r="H25" s="789"/>
      <c r="I25" s="789"/>
      <c r="J25" s="789"/>
      <c r="K25" s="789"/>
      <c r="L25" s="789"/>
      <c r="M25" s="789"/>
      <c r="N25" s="789"/>
      <c r="O25" s="789"/>
      <c r="P25" s="789"/>
      <c r="Q25" s="789"/>
      <c r="R25" s="789"/>
      <c r="S25" s="789"/>
      <c r="T25" s="789"/>
      <c r="U25" s="789"/>
      <c r="V25" s="789"/>
      <c r="W25" s="789"/>
      <c r="X25" s="789"/>
      <c r="Y25" s="789"/>
      <c r="Z25" s="789"/>
      <c r="AA25" s="789"/>
      <c r="AB25" s="789"/>
      <c r="AC25" s="789"/>
      <c r="AD25" s="789"/>
      <c r="AE25" s="789"/>
      <c r="AF25" s="789"/>
      <c r="AG25" s="789"/>
      <c r="AH25" s="789"/>
      <c r="AI25" s="789"/>
      <c r="AJ25" s="789"/>
      <c r="AK25" s="789"/>
      <c r="AL25" s="789"/>
      <c r="AM25" s="789"/>
      <c r="AN25" s="789"/>
      <c r="AO25" s="789"/>
      <c r="AP25" s="789"/>
      <c r="AQ25" s="789"/>
      <c r="AR25" s="789"/>
      <c r="AS25" s="789"/>
      <c r="AT25" s="789"/>
      <c r="AU25" s="789"/>
      <c r="AV25" s="789"/>
      <c r="AW25" s="789"/>
      <c r="AX25" s="789"/>
      <c r="AY25" s="789"/>
      <c r="AZ25" s="789"/>
      <c r="BA25" s="789"/>
      <c r="BB25" s="789"/>
      <c r="BC25" s="789"/>
      <c r="BD25" s="789"/>
      <c r="BE25" s="789"/>
      <c r="BF25" s="789"/>
      <c r="BG25" s="789"/>
      <c r="BH25" s="789"/>
      <c r="BI25" s="789"/>
      <c r="BJ25" s="228"/>
      <c r="BK25" s="228"/>
      <c r="BL25" s="228"/>
      <c r="BM25" s="228"/>
      <c r="BN25" s="228"/>
      <c r="BO25" s="237"/>
      <c r="BP25" s="237"/>
      <c r="BQ25" s="234">
        <v>19</v>
      </c>
      <c r="BR25" s="235"/>
      <c r="BS25" s="837"/>
      <c r="BT25" s="838"/>
      <c r="BU25" s="838"/>
      <c r="BV25" s="838"/>
      <c r="BW25" s="838"/>
      <c r="BX25" s="838"/>
      <c r="BY25" s="838"/>
      <c r="BZ25" s="838"/>
      <c r="CA25" s="838"/>
      <c r="CB25" s="838"/>
      <c r="CC25" s="838"/>
      <c r="CD25" s="838"/>
      <c r="CE25" s="838"/>
      <c r="CF25" s="838"/>
      <c r="CG25" s="839"/>
      <c r="CH25" s="840"/>
      <c r="CI25" s="841"/>
      <c r="CJ25" s="841"/>
      <c r="CK25" s="841"/>
      <c r="CL25" s="842"/>
      <c r="CM25" s="840"/>
      <c r="CN25" s="841"/>
      <c r="CO25" s="841"/>
      <c r="CP25" s="841"/>
      <c r="CQ25" s="842"/>
      <c r="CR25" s="840"/>
      <c r="CS25" s="841"/>
      <c r="CT25" s="841"/>
      <c r="CU25" s="841"/>
      <c r="CV25" s="842"/>
      <c r="CW25" s="840"/>
      <c r="CX25" s="841"/>
      <c r="CY25" s="841"/>
      <c r="CZ25" s="841"/>
      <c r="DA25" s="842"/>
      <c r="DB25" s="840"/>
      <c r="DC25" s="841"/>
      <c r="DD25" s="841"/>
      <c r="DE25" s="841"/>
      <c r="DF25" s="842"/>
      <c r="DG25" s="840"/>
      <c r="DH25" s="841"/>
      <c r="DI25" s="841"/>
      <c r="DJ25" s="841"/>
      <c r="DK25" s="842"/>
      <c r="DL25" s="840"/>
      <c r="DM25" s="841"/>
      <c r="DN25" s="841"/>
      <c r="DO25" s="841"/>
      <c r="DP25" s="842"/>
      <c r="DQ25" s="840"/>
      <c r="DR25" s="841"/>
      <c r="DS25" s="841"/>
      <c r="DT25" s="841"/>
      <c r="DU25" s="842"/>
      <c r="DV25" s="837"/>
      <c r="DW25" s="838"/>
      <c r="DX25" s="838"/>
      <c r="DY25" s="838"/>
      <c r="DZ25" s="843"/>
      <c r="EA25" s="226"/>
    </row>
    <row r="26" spans="1:131" ht="26.25" customHeight="1" x14ac:dyDescent="0.2">
      <c r="A26" s="791" t="s">
        <v>370</v>
      </c>
      <c r="B26" s="792"/>
      <c r="C26" s="792"/>
      <c r="D26" s="792"/>
      <c r="E26" s="792"/>
      <c r="F26" s="792"/>
      <c r="G26" s="792"/>
      <c r="H26" s="792"/>
      <c r="I26" s="792"/>
      <c r="J26" s="792"/>
      <c r="K26" s="792"/>
      <c r="L26" s="792"/>
      <c r="M26" s="792"/>
      <c r="N26" s="792"/>
      <c r="O26" s="792"/>
      <c r="P26" s="793"/>
      <c r="Q26" s="797" t="s">
        <v>394</v>
      </c>
      <c r="R26" s="798"/>
      <c r="S26" s="798"/>
      <c r="T26" s="798"/>
      <c r="U26" s="799"/>
      <c r="V26" s="797" t="s">
        <v>395</v>
      </c>
      <c r="W26" s="798"/>
      <c r="X26" s="798"/>
      <c r="Y26" s="798"/>
      <c r="Z26" s="799"/>
      <c r="AA26" s="797" t="s">
        <v>396</v>
      </c>
      <c r="AB26" s="798"/>
      <c r="AC26" s="798"/>
      <c r="AD26" s="798"/>
      <c r="AE26" s="798"/>
      <c r="AF26" s="878" t="s">
        <v>397</v>
      </c>
      <c r="AG26" s="879"/>
      <c r="AH26" s="879"/>
      <c r="AI26" s="879"/>
      <c r="AJ26" s="880"/>
      <c r="AK26" s="798" t="s">
        <v>398</v>
      </c>
      <c r="AL26" s="798"/>
      <c r="AM26" s="798"/>
      <c r="AN26" s="798"/>
      <c r="AO26" s="799"/>
      <c r="AP26" s="797" t="s">
        <v>399</v>
      </c>
      <c r="AQ26" s="798"/>
      <c r="AR26" s="798"/>
      <c r="AS26" s="798"/>
      <c r="AT26" s="799"/>
      <c r="AU26" s="797" t="s">
        <v>400</v>
      </c>
      <c r="AV26" s="798"/>
      <c r="AW26" s="798"/>
      <c r="AX26" s="798"/>
      <c r="AY26" s="799"/>
      <c r="AZ26" s="797" t="s">
        <v>401</v>
      </c>
      <c r="BA26" s="798"/>
      <c r="BB26" s="798"/>
      <c r="BC26" s="798"/>
      <c r="BD26" s="799"/>
      <c r="BE26" s="797" t="s">
        <v>377</v>
      </c>
      <c r="BF26" s="798"/>
      <c r="BG26" s="798"/>
      <c r="BH26" s="798"/>
      <c r="BI26" s="804"/>
      <c r="BJ26" s="228"/>
      <c r="BK26" s="228"/>
      <c r="BL26" s="228"/>
      <c r="BM26" s="228"/>
      <c r="BN26" s="228"/>
      <c r="BO26" s="237"/>
      <c r="BP26" s="237"/>
      <c r="BQ26" s="234">
        <v>20</v>
      </c>
      <c r="BR26" s="235"/>
      <c r="BS26" s="837"/>
      <c r="BT26" s="838"/>
      <c r="BU26" s="838"/>
      <c r="BV26" s="838"/>
      <c r="BW26" s="838"/>
      <c r="BX26" s="838"/>
      <c r="BY26" s="838"/>
      <c r="BZ26" s="838"/>
      <c r="CA26" s="838"/>
      <c r="CB26" s="838"/>
      <c r="CC26" s="838"/>
      <c r="CD26" s="838"/>
      <c r="CE26" s="838"/>
      <c r="CF26" s="838"/>
      <c r="CG26" s="839"/>
      <c r="CH26" s="840"/>
      <c r="CI26" s="841"/>
      <c r="CJ26" s="841"/>
      <c r="CK26" s="841"/>
      <c r="CL26" s="842"/>
      <c r="CM26" s="840"/>
      <c r="CN26" s="841"/>
      <c r="CO26" s="841"/>
      <c r="CP26" s="841"/>
      <c r="CQ26" s="842"/>
      <c r="CR26" s="840"/>
      <c r="CS26" s="841"/>
      <c r="CT26" s="841"/>
      <c r="CU26" s="841"/>
      <c r="CV26" s="842"/>
      <c r="CW26" s="840"/>
      <c r="CX26" s="841"/>
      <c r="CY26" s="841"/>
      <c r="CZ26" s="841"/>
      <c r="DA26" s="842"/>
      <c r="DB26" s="840"/>
      <c r="DC26" s="841"/>
      <c r="DD26" s="841"/>
      <c r="DE26" s="841"/>
      <c r="DF26" s="842"/>
      <c r="DG26" s="840"/>
      <c r="DH26" s="841"/>
      <c r="DI26" s="841"/>
      <c r="DJ26" s="841"/>
      <c r="DK26" s="842"/>
      <c r="DL26" s="840"/>
      <c r="DM26" s="841"/>
      <c r="DN26" s="841"/>
      <c r="DO26" s="841"/>
      <c r="DP26" s="842"/>
      <c r="DQ26" s="840"/>
      <c r="DR26" s="841"/>
      <c r="DS26" s="841"/>
      <c r="DT26" s="841"/>
      <c r="DU26" s="842"/>
      <c r="DV26" s="837"/>
      <c r="DW26" s="838"/>
      <c r="DX26" s="838"/>
      <c r="DY26" s="838"/>
      <c r="DZ26" s="843"/>
      <c r="EA26" s="226"/>
    </row>
    <row r="27" spans="1:131" ht="26.25" customHeight="1" thickBot="1" x14ac:dyDescent="0.25">
      <c r="A27" s="794"/>
      <c r="B27" s="795"/>
      <c r="C27" s="795"/>
      <c r="D27" s="795"/>
      <c r="E27" s="795"/>
      <c r="F27" s="795"/>
      <c r="G27" s="795"/>
      <c r="H27" s="795"/>
      <c r="I27" s="795"/>
      <c r="J27" s="795"/>
      <c r="K27" s="795"/>
      <c r="L27" s="795"/>
      <c r="M27" s="795"/>
      <c r="N27" s="795"/>
      <c r="O27" s="795"/>
      <c r="P27" s="796"/>
      <c r="Q27" s="800"/>
      <c r="R27" s="801"/>
      <c r="S27" s="801"/>
      <c r="T27" s="801"/>
      <c r="U27" s="802"/>
      <c r="V27" s="800"/>
      <c r="W27" s="801"/>
      <c r="X27" s="801"/>
      <c r="Y27" s="801"/>
      <c r="Z27" s="802"/>
      <c r="AA27" s="800"/>
      <c r="AB27" s="801"/>
      <c r="AC27" s="801"/>
      <c r="AD27" s="801"/>
      <c r="AE27" s="801"/>
      <c r="AF27" s="881"/>
      <c r="AG27" s="882"/>
      <c r="AH27" s="882"/>
      <c r="AI27" s="882"/>
      <c r="AJ27" s="883"/>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06"/>
      <c r="BJ27" s="228"/>
      <c r="BK27" s="228"/>
      <c r="BL27" s="228"/>
      <c r="BM27" s="228"/>
      <c r="BN27" s="228"/>
      <c r="BO27" s="237"/>
      <c r="BP27" s="237"/>
      <c r="BQ27" s="234">
        <v>21</v>
      </c>
      <c r="BR27" s="235"/>
      <c r="BS27" s="837"/>
      <c r="BT27" s="838"/>
      <c r="BU27" s="838"/>
      <c r="BV27" s="838"/>
      <c r="BW27" s="838"/>
      <c r="BX27" s="838"/>
      <c r="BY27" s="838"/>
      <c r="BZ27" s="838"/>
      <c r="CA27" s="838"/>
      <c r="CB27" s="838"/>
      <c r="CC27" s="838"/>
      <c r="CD27" s="838"/>
      <c r="CE27" s="838"/>
      <c r="CF27" s="838"/>
      <c r="CG27" s="839"/>
      <c r="CH27" s="840"/>
      <c r="CI27" s="841"/>
      <c r="CJ27" s="841"/>
      <c r="CK27" s="841"/>
      <c r="CL27" s="842"/>
      <c r="CM27" s="840"/>
      <c r="CN27" s="841"/>
      <c r="CO27" s="841"/>
      <c r="CP27" s="841"/>
      <c r="CQ27" s="842"/>
      <c r="CR27" s="840"/>
      <c r="CS27" s="841"/>
      <c r="CT27" s="841"/>
      <c r="CU27" s="841"/>
      <c r="CV27" s="842"/>
      <c r="CW27" s="840"/>
      <c r="CX27" s="841"/>
      <c r="CY27" s="841"/>
      <c r="CZ27" s="841"/>
      <c r="DA27" s="842"/>
      <c r="DB27" s="840"/>
      <c r="DC27" s="841"/>
      <c r="DD27" s="841"/>
      <c r="DE27" s="841"/>
      <c r="DF27" s="842"/>
      <c r="DG27" s="840"/>
      <c r="DH27" s="841"/>
      <c r="DI27" s="841"/>
      <c r="DJ27" s="841"/>
      <c r="DK27" s="842"/>
      <c r="DL27" s="840"/>
      <c r="DM27" s="841"/>
      <c r="DN27" s="841"/>
      <c r="DO27" s="841"/>
      <c r="DP27" s="842"/>
      <c r="DQ27" s="840"/>
      <c r="DR27" s="841"/>
      <c r="DS27" s="841"/>
      <c r="DT27" s="841"/>
      <c r="DU27" s="842"/>
      <c r="DV27" s="837"/>
      <c r="DW27" s="838"/>
      <c r="DX27" s="838"/>
      <c r="DY27" s="838"/>
      <c r="DZ27" s="843"/>
      <c r="EA27" s="226"/>
    </row>
    <row r="28" spans="1:131" ht="26.25" customHeight="1" thickTop="1" x14ac:dyDescent="0.2">
      <c r="A28" s="238">
        <v>1</v>
      </c>
      <c r="B28" s="813" t="s">
        <v>402</v>
      </c>
      <c r="C28" s="814"/>
      <c r="D28" s="814"/>
      <c r="E28" s="814"/>
      <c r="F28" s="814"/>
      <c r="G28" s="814"/>
      <c r="H28" s="814"/>
      <c r="I28" s="814"/>
      <c r="J28" s="814"/>
      <c r="K28" s="814"/>
      <c r="L28" s="814"/>
      <c r="M28" s="814"/>
      <c r="N28" s="814"/>
      <c r="O28" s="814"/>
      <c r="P28" s="815"/>
      <c r="Q28" s="886">
        <v>6361</v>
      </c>
      <c r="R28" s="887"/>
      <c r="S28" s="887"/>
      <c r="T28" s="887"/>
      <c r="U28" s="887"/>
      <c r="V28" s="887">
        <v>6340</v>
      </c>
      <c r="W28" s="887"/>
      <c r="X28" s="887"/>
      <c r="Y28" s="887"/>
      <c r="Z28" s="887"/>
      <c r="AA28" s="887">
        <v>21</v>
      </c>
      <c r="AB28" s="887"/>
      <c r="AC28" s="887"/>
      <c r="AD28" s="887"/>
      <c r="AE28" s="888"/>
      <c r="AF28" s="889">
        <v>21</v>
      </c>
      <c r="AG28" s="887"/>
      <c r="AH28" s="887"/>
      <c r="AI28" s="887"/>
      <c r="AJ28" s="890"/>
      <c r="AK28" s="891">
        <v>460</v>
      </c>
      <c r="AL28" s="892"/>
      <c r="AM28" s="892"/>
      <c r="AN28" s="892"/>
      <c r="AO28" s="892"/>
      <c r="AP28" s="892" t="s">
        <v>587</v>
      </c>
      <c r="AQ28" s="892"/>
      <c r="AR28" s="892"/>
      <c r="AS28" s="892"/>
      <c r="AT28" s="892"/>
      <c r="AU28" s="892" t="s">
        <v>587</v>
      </c>
      <c r="AV28" s="892"/>
      <c r="AW28" s="892"/>
      <c r="AX28" s="892"/>
      <c r="AY28" s="892"/>
      <c r="AZ28" s="893" t="s">
        <v>587</v>
      </c>
      <c r="BA28" s="893"/>
      <c r="BB28" s="893"/>
      <c r="BC28" s="893"/>
      <c r="BD28" s="893"/>
      <c r="BE28" s="884"/>
      <c r="BF28" s="884"/>
      <c r="BG28" s="884"/>
      <c r="BH28" s="884"/>
      <c r="BI28" s="885"/>
      <c r="BJ28" s="228"/>
      <c r="BK28" s="228"/>
      <c r="BL28" s="228"/>
      <c r="BM28" s="228"/>
      <c r="BN28" s="228"/>
      <c r="BO28" s="237"/>
      <c r="BP28" s="237"/>
      <c r="BQ28" s="234">
        <v>22</v>
      </c>
      <c r="BR28" s="235"/>
      <c r="BS28" s="837"/>
      <c r="BT28" s="838"/>
      <c r="BU28" s="838"/>
      <c r="BV28" s="838"/>
      <c r="BW28" s="838"/>
      <c r="BX28" s="838"/>
      <c r="BY28" s="838"/>
      <c r="BZ28" s="838"/>
      <c r="CA28" s="838"/>
      <c r="CB28" s="838"/>
      <c r="CC28" s="838"/>
      <c r="CD28" s="838"/>
      <c r="CE28" s="838"/>
      <c r="CF28" s="838"/>
      <c r="CG28" s="839"/>
      <c r="CH28" s="840"/>
      <c r="CI28" s="841"/>
      <c r="CJ28" s="841"/>
      <c r="CK28" s="841"/>
      <c r="CL28" s="842"/>
      <c r="CM28" s="840"/>
      <c r="CN28" s="841"/>
      <c r="CO28" s="841"/>
      <c r="CP28" s="841"/>
      <c r="CQ28" s="842"/>
      <c r="CR28" s="840"/>
      <c r="CS28" s="841"/>
      <c r="CT28" s="841"/>
      <c r="CU28" s="841"/>
      <c r="CV28" s="842"/>
      <c r="CW28" s="840"/>
      <c r="CX28" s="841"/>
      <c r="CY28" s="841"/>
      <c r="CZ28" s="841"/>
      <c r="DA28" s="842"/>
      <c r="DB28" s="840"/>
      <c r="DC28" s="841"/>
      <c r="DD28" s="841"/>
      <c r="DE28" s="841"/>
      <c r="DF28" s="842"/>
      <c r="DG28" s="840"/>
      <c r="DH28" s="841"/>
      <c r="DI28" s="841"/>
      <c r="DJ28" s="841"/>
      <c r="DK28" s="842"/>
      <c r="DL28" s="840"/>
      <c r="DM28" s="841"/>
      <c r="DN28" s="841"/>
      <c r="DO28" s="841"/>
      <c r="DP28" s="842"/>
      <c r="DQ28" s="840"/>
      <c r="DR28" s="841"/>
      <c r="DS28" s="841"/>
      <c r="DT28" s="841"/>
      <c r="DU28" s="842"/>
      <c r="DV28" s="837"/>
      <c r="DW28" s="838"/>
      <c r="DX28" s="838"/>
      <c r="DY28" s="838"/>
      <c r="DZ28" s="843"/>
      <c r="EA28" s="226"/>
    </row>
    <row r="29" spans="1:131" ht="26.25" customHeight="1" x14ac:dyDescent="0.2">
      <c r="A29" s="238">
        <v>2</v>
      </c>
      <c r="B29" s="844" t="s">
        <v>403</v>
      </c>
      <c r="C29" s="845"/>
      <c r="D29" s="845"/>
      <c r="E29" s="845"/>
      <c r="F29" s="845"/>
      <c r="G29" s="845"/>
      <c r="H29" s="845"/>
      <c r="I29" s="845"/>
      <c r="J29" s="845"/>
      <c r="K29" s="845"/>
      <c r="L29" s="845"/>
      <c r="M29" s="845"/>
      <c r="N29" s="845"/>
      <c r="O29" s="845"/>
      <c r="P29" s="846"/>
      <c r="Q29" s="847">
        <v>832</v>
      </c>
      <c r="R29" s="848"/>
      <c r="S29" s="848"/>
      <c r="T29" s="848"/>
      <c r="U29" s="848"/>
      <c r="V29" s="848">
        <v>829</v>
      </c>
      <c r="W29" s="848"/>
      <c r="X29" s="848"/>
      <c r="Y29" s="848"/>
      <c r="Z29" s="848"/>
      <c r="AA29" s="848">
        <v>3</v>
      </c>
      <c r="AB29" s="848"/>
      <c r="AC29" s="848"/>
      <c r="AD29" s="848"/>
      <c r="AE29" s="849"/>
      <c r="AF29" s="850">
        <v>3</v>
      </c>
      <c r="AG29" s="851"/>
      <c r="AH29" s="851"/>
      <c r="AI29" s="851"/>
      <c r="AJ29" s="852"/>
      <c r="AK29" s="898">
        <v>208</v>
      </c>
      <c r="AL29" s="894"/>
      <c r="AM29" s="894"/>
      <c r="AN29" s="894"/>
      <c r="AO29" s="894"/>
      <c r="AP29" s="894" t="s">
        <v>587</v>
      </c>
      <c r="AQ29" s="894"/>
      <c r="AR29" s="894"/>
      <c r="AS29" s="894"/>
      <c r="AT29" s="894"/>
      <c r="AU29" s="894" t="s">
        <v>587</v>
      </c>
      <c r="AV29" s="894"/>
      <c r="AW29" s="894"/>
      <c r="AX29" s="894"/>
      <c r="AY29" s="894"/>
      <c r="AZ29" s="895" t="s">
        <v>587</v>
      </c>
      <c r="BA29" s="895"/>
      <c r="BB29" s="895"/>
      <c r="BC29" s="895"/>
      <c r="BD29" s="895"/>
      <c r="BE29" s="896"/>
      <c r="BF29" s="896"/>
      <c r="BG29" s="896"/>
      <c r="BH29" s="896"/>
      <c r="BI29" s="897"/>
      <c r="BJ29" s="228"/>
      <c r="BK29" s="228"/>
      <c r="BL29" s="228"/>
      <c r="BM29" s="228"/>
      <c r="BN29" s="228"/>
      <c r="BO29" s="237"/>
      <c r="BP29" s="237"/>
      <c r="BQ29" s="234">
        <v>23</v>
      </c>
      <c r="BR29" s="235"/>
      <c r="BS29" s="837"/>
      <c r="BT29" s="838"/>
      <c r="BU29" s="838"/>
      <c r="BV29" s="838"/>
      <c r="BW29" s="838"/>
      <c r="BX29" s="838"/>
      <c r="BY29" s="838"/>
      <c r="BZ29" s="838"/>
      <c r="CA29" s="838"/>
      <c r="CB29" s="838"/>
      <c r="CC29" s="838"/>
      <c r="CD29" s="838"/>
      <c r="CE29" s="838"/>
      <c r="CF29" s="838"/>
      <c r="CG29" s="839"/>
      <c r="CH29" s="840"/>
      <c r="CI29" s="841"/>
      <c r="CJ29" s="841"/>
      <c r="CK29" s="841"/>
      <c r="CL29" s="842"/>
      <c r="CM29" s="840"/>
      <c r="CN29" s="841"/>
      <c r="CO29" s="841"/>
      <c r="CP29" s="841"/>
      <c r="CQ29" s="842"/>
      <c r="CR29" s="840"/>
      <c r="CS29" s="841"/>
      <c r="CT29" s="841"/>
      <c r="CU29" s="841"/>
      <c r="CV29" s="842"/>
      <c r="CW29" s="840"/>
      <c r="CX29" s="841"/>
      <c r="CY29" s="841"/>
      <c r="CZ29" s="841"/>
      <c r="DA29" s="842"/>
      <c r="DB29" s="840"/>
      <c r="DC29" s="841"/>
      <c r="DD29" s="841"/>
      <c r="DE29" s="841"/>
      <c r="DF29" s="842"/>
      <c r="DG29" s="840"/>
      <c r="DH29" s="841"/>
      <c r="DI29" s="841"/>
      <c r="DJ29" s="841"/>
      <c r="DK29" s="842"/>
      <c r="DL29" s="840"/>
      <c r="DM29" s="841"/>
      <c r="DN29" s="841"/>
      <c r="DO29" s="841"/>
      <c r="DP29" s="842"/>
      <c r="DQ29" s="840"/>
      <c r="DR29" s="841"/>
      <c r="DS29" s="841"/>
      <c r="DT29" s="841"/>
      <c r="DU29" s="842"/>
      <c r="DV29" s="837"/>
      <c r="DW29" s="838"/>
      <c r="DX29" s="838"/>
      <c r="DY29" s="838"/>
      <c r="DZ29" s="843"/>
      <c r="EA29" s="226"/>
    </row>
    <row r="30" spans="1:131" ht="26.25" customHeight="1" x14ac:dyDescent="0.2">
      <c r="A30" s="238">
        <v>3</v>
      </c>
      <c r="B30" s="844" t="s">
        <v>404</v>
      </c>
      <c r="C30" s="845"/>
      <c r="D30" s="845"/>
      <c r="E30" s="845"/>
      <c r="F30" s="845"/>
      <c r="G30" s="845"/>
      <c r="H30" s="845"/>
      <c r="I30" s="845"/>
      <c r="J30" s="845"/>
      <c r="K30" s="845"/>
      <c r="L30" s="845"/>
      <c r="M30" s="845"/>
      <c r="N30" s="845"/>
      <c r="O30" s="845"/>
      <c r="P30" s="846"/>
      <c r="Q30" s="847">
        <v>6894</v>
      </c>
      <c r="R30" s="848"/>
      <c r="S30" s="848"/>
      <c r="T30" s="848"/>
      <c r="U30" s="848"/>
      <c r="V30" s="848">
        <v>6688</v>
      </c>
      <c r="W30" s="848"/>
      <c r="X30" s="848"/>
      <c r="Y30" s="848"/>
      <c r="Z30" s="848"/>
      <c r="AA30" s="848">
        <v>206</v>
      </c>
      <c r="AB30" s="848"/>
      <c r="AC30" s="848"/>
      <c r="AD30" s="848"/>
      <c r="AE30" s="849"/>
      <c r="AF30" s="850">
        <v>206</v>
      </c>
      <c r="AG30" s="851"/>
      <c r="AH30" s="851"/>
      <c r="AI30" s="851"/>
      <c r="AJ30" s="852"/>
      <c r="AK30" s="898">
        <v>934</v>
      </c>
      <c r="AL30" s="894"/>
      <c r="AM30" s="894"/>
      <c r="AN30" s="894"/>
      <c r="AO30" s="894"/>
      <c r="AP30" s="894" t="s">
        <v>587</v>
      </c>
      <c r="AQ30" s="894"/>
      <c r="AR30" s="894"/>
      <c r="AS30" s="894"/>
      <c r="AT30" s="894"/>
      <c r="AU30" s="894" t="s">
        <v>587</v>
      </c>
      <c r="AV30" s="894"/>
      <c r="AW30" s="894"/>
      <c r="AX30" s="894"/>
      <c r="AY30" s="894"/>
      <c r="AZ30" s="895" t="s">
        <v>587</v>
      </c>
      <c r="BA30" s="895"/>
      <c r="BB30" s="895"/>
      <c r="BC30" s="895"/>
      <c r="BD30" s="895"/>
      <c r="BE30" s="896"/>
      <c r="BF30" s="896"/>
      <c r="BG30" s="896"/>
      <c r="BH30" s="896"/>
      <c r="BI30" s="897"/>
      <c r="BJ30" s="228"/>
      <c r="BK30" s="228"/>
      <c r="BL30" s="228"/>
      <c r="BM30" s="228"/>
      <c r="BN30" s="228"/>
      <c r="BO30" s="237"/>
      <c r="BP30" s="237"/>
      <c r="BQ30" s="234">
        <v>24</v>
      </c>
      <c r="BR30" s="235"/>
      <c r="BS30" s="837"/>
      <c r="BT30" s="838"/>
      <c r="BU30" s="838"/>
      <c r="BV30" s="838"/>
      <c r="BW30" s="838"/>
      <c r="BX30" s="838"/>
      <c r="BY30" s="838"/>
      <c r="BZ30" s="838"/>
      <c r="CA30" s="838"/>
      <c r="CB30" s="838"/>
      <c r="CC30" s="838"/>
      <c r="CD30" s="838"/>
      <c r="CE30" s="838"/>
      <c r="CF30" s="838"/>
      <c r="CG30" s="839"/>
      <c r="CH30" s="840"/>
      <c r="CI30" s="841"/>
      <c r="CJ30" s="841"/>
      <c r="CK30" s="841"/>
      <c r="CL30" s="842"/>
      <c r="CM30" s="840"/>
      <c r="CN30" s="841"/>
      <c r="CO30" s="841"/>
      <c r="CP30" s="841"/>
      <c r="CQ30" s="842"/>
      <c r="CR30" s="840"/>
      <c r="CS30" s="841"/>
      <c r="CT30" s="841"/>
      <c r="CU30" s="841"/>
      <c r="CV30" s="842"/>
      <c r="CW30" s="840"/>
      <c r="CX30" s="841"/>
      <c r="CY30" s="841"/>
      <c r="CZ30" s="841"/>
      <c r="DA30" s="842"/>
      <c r="DB30" s="840"/>
      <c r="DC30" s="841"/>
      <c r="DD30" s="841"/>
      <c r="DE30" s="841"/>
      <c r="DF30" s="842"/>
      <c r="DG30" s="840"/>
      <c r="DH30" s="841"/>
      <c r="DI30" s="841"/>
      <c r="DJ30" s="841"/>
      <c r="DK30" s="842"/>
      <c r="DL30" s="840"/>
      <c r="DM30" s="841"/>
      <c r="DN30" s="841"/>
      <c r="DO30" s="841"/>
      <c r="DP30" s="842"/>
      <c r="DQ30" s="840"/>
      <c r="DR30" s="841"/>
      <c r="DS30" s="841"/>
      <c r="DT30" s="841"/>
      <c r="DU30" s="842"/>
      <c r="DV30" s="837"/>
      <c r="DW30" s="838"/>
      <c r="DX30" s="838"/>
      <c r="DY30" s="838"/>
      <c r="DZ30" s="843"/>
      <c r="EA30" s="226"/>
    </row>
    <row r="31" spans="1:131" ht="26.25" customHeight="1" x14ac:dyDescent="0.2">
      <c r="A31" s="238">
        <v>4</v>
      </c>
      <c r="B31" s="844" t="s">
        <v>405</v>
      </c>
      <c r="C31" s="845"/>
      <c r="D31" s="845"/>
      <c r="E31" s="845"/>
      <c r="F31" s="845"/>
      <c r="G31" s="845"/>
      <c r="H31" s="845"/>
      <c r="I31" s="845"/>
      <c r="J31" s="845"/>
      <c r="K31" s="845"/>
      <c r="L31" s="845"/>
      <c r="M31" s="845"/>
      <c r="N31" s="845"/>
      <c r="O31" s="845"/>
      <c r="P31" s="846"/>
      <c r="Q31" s="847">
        <v>1217</v>
      </c>
      <c r="R31" s="848"/>
      <c r="S31" s="848"/>
      <c r="T31" s="848"/>
      <c r="U31" s="848"/>
      <c r="V31" s="848">
        <v>1101</v>
      </c>
      <c r="W31" s="848"/>
      <c r="X31" s="848"/>
      <c r="Y31" s="848"/>
      <c r="Z31" s="848"/>
      <c r="AA31" s="848">
        <v>117</v>
      </c>
      <c r="AB31" s="848"/>
      <c r="AC31" s="848"/>
      <c r="AD31" s="848"/>
      <c r="AE31" s="849"/>
      <c r="AF31" s="850">
        <v>1932</v>
      </c>
      <c r="AG31" s="851"/>
      <c r="AH31" s="851"/>
      <c r="AI31" s="851"/>
      <c r="AJ31" s="852"/>
      <c r="AK31" s="898">
        <v>33</v>
      </c>
      <c r="AL31" s="894"/>
      <c r="AM31" s="894"/>
      <c r="AN31" s="894"/>
      <c r="AO31" s="894"/>
      <c r="AP31" s="894">
        <v>5370</v>
      </c>
      <c r="AQ31" s="894"/>
      <c r="AR31" s="894"/>
      <c r="AS31" s="894"/>
      <c r="AT31" s="894"/>
      <c r="AU31" s="894">
        <v>338</v>
      </c>
      <c r="AV31" s="894"/>
      <c r="AW31" s="894"/>
      <c r="AX31" s="894"/>
      <c r="AY31" s="894"/>
      <c r="AZ31" s="895" t="s">
        <v>587</v>
      </c>
      <c r="BA31" s="895"/>
      <c r="BB31" s="895"/>
      <c r="BC31" s="895"/>
      <c r="BD31" s="895"/>
      <c r="BE31" s="896" t="s">
        <v>406</v>
      </c>
      <c r="BF31" s="896"/>
      <c r="BG31" s="896"/>
      <c r="BH31" s="896"/>
      <c r="BI31" s="897"/>
      <c r="BJ31" s="228"/>
      <c r="BK31" s="228"/>
      <c r="BL31" s="228"/>
      <c r="BM31" s="228"/>
      <c r="BN31" s="228"/>
      <c r="BO31" s="237"/>
      <c r="BP31" s="237"/>
      <c r="BQ31" s="234">
        <v>25</v>
      </c>
      <c r="BR31" s="235"/>
      <c r="BS31" s="837"/>
      <c r="BT31" s="838"/>
      <c r="BU31" s="838"/>
      <c r="BV31" s="838"/>
      <c r="BW31" s="838"/>
      <c r="BX31" s="838"/>
      <c r="BY31" s="838"/>
      <c r="BZ31" s="838"/>
      <c r="CA31" s="838"/>
      <c r="CB31" s="838"/>
      <c r="CC31" s="838"/>
      <c r="CD31" s="838"/>
      <c r="CE31" s="838"/>
      <c r="CF31" s="838"/>
      <c r="CG31" s="839"/>
      <c r="CH31" s="840"/>
      <c r="CI31" s="841"/>
      <c r="CJ31" s="841"/>
      <c r="CK31" s="841"/>
      <c r="CL31" s="842"/>
      <c r="CM31" s="840"/>
      <c r="CN31" s="841"/>
      <c r="CO31" s="841"/>
      <c r="CP31" s="841"/>
      <c r="CQ31" s="842"/>
      <c r="CR31" s="840"/>
      <c r="CS31" s="841"/>
      <c r="CT31" s="841"/>
      <c r="CU31" s="841"/>
      <c r="CV31" s="842"/>
      <c r="CW31" s="840"/>
      <c r="CX31" s="841"/>
      <c r="CY31" s="841"/>
      <c r="CZ31" s="841"/>
      <c r="DA31" s="842"/>
      <c r="DB31" s="840"/>
      <c r="DC31" s="841"/>
      <c r="DD31" s="841"/>
      <c r="DE31" s="841"/>
      <c r="DF31" s="842"/>
      <c r="DG31" s="840"/>
      <c r="DH31" s="841"/>
      <c r="DI31" s="841"/>
      <c r="DJ31" s="841"/>
      <c r="DK31" s="842"/>
      <c r="DL31" s="840"/>
      <c r="DM31" s="841"/>
      <c r="DN31" s="841"/>
      <c r="DO31" s="841"/>
      <c r="DP31" s="842"/>
      <c r="DQ31" s="840"/>
      <c r="DR31" s="841"/>
      <c r="DS31" s="841"/>
      <c r="DT31" s="841"/>
      <c r="DU31" s="842"/>
      <c r="DV31" s="837"/>
      <c r="DW31" s="838"/>
      <c r="DX31" s="838"/>
      <c r="DY31" s="838"/>
      <c r="DZ31" s="843"/>
      <c r="EA31" s="226"/>
    </row>
    <row r="32" spans="1:131" ht="26.25" customHeight="1" x14ac:dyDescent="0.2">
      <c r="A32" s="238">
        <v>5</v>
      </c>
      <c r="B32" s="844" t="s">
        <v>407</v>
      </c>
      <c r="C32" s="845"/>
      <c r="D32" s="845"/>
      <c r="E32" s="845"/>
      <c r="F32" s="845"/>
      <c r="G32" s="845"/>
      <c r="H32" s="845"/>
      <c r="I32" s="845"/>
      <c r="J32" s="845"/>
      <c r="K32" s="845"/>
      <c r="L32" s="845"/>
      <c r="M32" s="845"/>
      <c r="N32" s="845"/>
      <c r="O32" s="845"/>
      <c r="P32" s="846"/>
      <c r="Q32" s="847">
        <v>820</v>
      </c>
      <c r="R32" s="848"/>
      <c r="S32" s="848"/>
      <c r="T32" s="848"/>
      <c r="U32" s="848"/>
      <c r="V32" s="848">
        <v>636</v>
      </c>
      <c r="W32" s="848"/>
      <c r="X32" s="848"/>
      <c r="Y32" s="848"/>
      <c r="Z32" s="848"/>
      <c r="AA32" s="848">
        <v>184</v>
      </c>
      <c r="AB32" s="848"/>
      <c r="AC32" s="848"/>
      <c r="AD32" s="848"/>
      <c r="AE32" s="849"/>
      <c r="AF32" s="850">
        <v>163</v>
      </c>
      <c r="AG32" s="851"/>
      <c r="AH32" s="851"/>
      <c r="AI32" s="851"/>
      <c r="AJ32" s="852"/>
      <c r="AK32" s="898">
        <v>530</v>
      </c>
      <c r="AL32" s="894"/>
      <c r="AM32" s="894"/>
      <c r="AN32" s="894"/>
      <c r="AO32" s="894"/>
      <c r="AP32" s="894">
        <v>4860</v>
      </c>
      <c r="AQ32" s="894"/>
      <c r="AR32" s="894"/>
      <c r="AS32" s="894"/>
      <c r="AT32" s="894"/>
      <c r="AU32" s="894">
        <v>4568</v>
      </c>
      <c r="AV32" s="894"/>
      <c r="AW32" s="894"/>
      <c r="AX32" s="894"/>
      <c r="AY32" s="894"/>
      <c r="AZ32" s="895" t="s">
        <v>587</v>
      </c>
      <c r="BA32" s="895"/>
      <c r="BB32" s="895"/>
      <c r="BC32" s="895"/>
      <c r="BD32" s="895"/>
      <c r="BE32" s="896" t="s">
        <v>408</v>
      </c>
      <c r="BF32" s="896"/>
      <c r="BG32" s="896"/>
      <c r="BH32" s="896"/>
      <c r="BI32" s="897"/>
      <c r="BJ32" s="228"/>
      <c r="BK32" s="228"/>
      <c r="BL32" s="228"/>
      <c r="BM32" s="228"/>
      <c r="BN32" s="228"/>
      <c r="BO32" s="237"/>
      <c r="BP32" s="237"/>
      <c r="BQ32" s="234">
        <v>26</v>
      </c>
      <c r="BR32" s="235"/>
      <c r="BS32" s="837"/>
      <c r="BT32" s="838"/>
      <c r="BU32" s="838"/>
      <c r="BV32" s="838"/>
      <c r="BW32" s="838"/>
      <c r="BX32" s="838"/>
      <c r="BY32" s="838"/>
      <c r="BZ32" s="838"/>
      <c r="CA32" s="838"/>
      <c r="CB32" s="838"/>
      <c r="CC32" s="838"/>
      <c r="CD32" s="838"/>
      <c r="CE32" s="838"/>
      <c r="CF32" s="838"/>
      <c r="CG32" s="839"/>
      <c r="CH32" s="840"/>
      <c r="CI32" s="841"/>
      <c r="CJ32" s="841"/>
      <c r="CK32" s="841"/>
      <c r="CL32" s="842"/>
      <c r="CM32" s="840"/>
      <c r="CN32" s="841"/>
      <c r="CO32" s="841"/>
      <c r="CP32" s="841"/>
      <c r="CQ32" s="842"/>
      <c r="CR32" s="840"/>
      <c r="CS32" s="841"/>
      <c r="CT32" s="841"/>
      <c r="CU32" s="841"/>
      <c r="CV32" s="842"/>
      <c r="CW32" s="840"/>
      <c r="CX32" s="841"/>
      <c r="CY32" s="841"/>
      <c r="CZ32" s="841"/>
      <c r="DA32" s="842"/>
      <c r="DB32" s="840"/>
      <c r="DC32" s="841"/>
      <c r="DD32" s="841"/>
      <c r="DE32" s="841"/>
      <c r="DF32" s="842"/>
      <c r="DG32" s="840"/>
      <c r="DH32" s="841"/>
      <c r="DI32" s="841"/>
      <c r="DJ32" s="841"/>
      <c r="DK32" s="842"/>
      <c r="DL32" s="840"/>
      <c r="DM32" s="841"/>
      <c r="DN32" s="841"/>
      <c r="DO32" s="841"/>
      <c r="DP32" s="842"/>
      <c r="DQ32" s="840"/>
      <c r="DR32" s="841"/>
      <c r="DS32" s="841"/>
      <c r="DT32" s="841"/>
      <c r="DU32" s="842"/>
      <c r="DV32" s="837"/>
      <c r="DW32" s="838"/>
      <c r="DX32" s="838"/>
      <c r="DY32" s="838"/>
      <c r="DZ32" s="843"/>
      <c r="EA32" s="226"/>
    </row>
    <row r="33" spans="1:131" ht="26.25" customHeight="1" x14ac:dyDescent="0.2">
      <c r="A33" s="238">
        <v>6</v>
      </c>
      <c r="B33" s="844" t="s">
        <v>409</v>
      </c>
      <c r="C33" s="845"/>
      <c r="D33" s="845"/>
      <c r="E33" s="845"/>
      <c r="F33" s="845"/>
      <c r="G33" s="845"/>
      <c r="H33" s="845"/>
      <c r="I33" s="845"/>
      <c r="J33" s="845"/>
      <c r="K33" s="845"/>
      <c r="L33" s="845"/>
      <c r="M33" s="845"/>
      <c r="N33" s="845"/>
      <c r="O33" s="845"/>
      <c r="P33" s="846"/>
      <c r="Q33" s="847">
        <v>2773</v>
      </c>
      <c r="R33" s="848"/>
      <c r="S33" s="848"/>
      <c r="T33" s="848"/>
      <c r="U33" s="848"/>
      <c r="V33" s="848">
        <v>2662</v>
      </c>
      <c r="W33" s="848"/>
      <c r="X33" s="848"/>
      <c r="Y33" s="848"/>
      <c r="Z33" s="848"/>
      <c r="AA33" s="848">
        <v>111</v>
      </c>
      <c r="AB33" s="848"/>
      <c r="AC33" s="848"/>
      <c r="AD33" s="848"/>
      <c r="AE33" s="849"/>
      <c r="AF33" s="850">
        <v>751</v>
      </c>
      <c r="AG33" s="851"/>
      <c r="AH33" s="851"/>
      <c r="AI33" s="851"/>
      <c r="AJ33" s="852"/>
      <c r="AK33" s="898">
        <v>795</v>
      </c>
      <c r="AL33" s="894"/>
      <c r="AM33" s="894"/>
      <c r="AN33" s="894"/>
      <c r="AO33" s="894"/>
      <c r="AP33" s="894">
        <v>1186</v>
      </c>
      <c r="AQ33" s="894"/>
      <c r="AR33" s="894"/>
      <c r="AS33" s="894"/>
      <c r="AT33" s="894"/>
      <c r="AU33" s="894">
        <v>753</v>
      </c>
      <c r="AV33" s="894"/>
      <c r="AW33" s="894"/>
      <c r="AX33" s="894"/>
      <c r="AY33" s="894"/>
      <c r="AZ33" s="895" t="s">
        <v>587</v>
      </c>
      <c r="BA33" s="895"/>
      <c r="BB33" s="895"/>
      <c r="BC33" s="895"/>
      <c r="BD33" s="895"/>
      <c r="BE33" s="896" t="s">
        <v>410</v>
      </c>
      <c r="BF33" s="896"/>
      <c r="BG33" s="896"/>
      <c r="BH33" s="896"/>
      <c r="BI33" s="897"/>
      <c r="BJ33" s="228"/>
      <c r="BK33" s="228"/>
      <c r="BL33" s="228"/>
      <c r="BM33" s="228"/>
      <c r="BN33" s="228"/>
      <c r="BO33" s="237"/>
      <c r="BP33" s="237"/>
      <c r="BQ33" s="234">
        <v>27</v>
      </c>
      <c r="BR33" s="235"/>
      <c r="BS33" s="837"/>
      <c r="BT33" s="838"/>
      <c r="BU33" s="838"/>
      <c r="BV33" s="838"/>
      <c r="BW33" s="838"/>
      <c r="BX33" s="838"/>
      <c r="BY33" s="838"/>
      <c r="BZ33" s="838"/>
      <c r="CA33" s="838"/>
      <c r="CB33" s="838"/>
      <c r="CC33" s="838"/>
      <c r="CD33" s="838"/>
      <c r="CE33" s="838"/>
      <c r="CF33" s="838"/>
      <c r="CG33" s="839"/>
      <c r="CH33" s="840"/>
      <c r="CI33" s="841"/>
      <c r="CJ33" s="841"/>
      <c r="CK33" s="841"/>
      <c r="CL33" s="842"/>
      <c r="CM33" s="840"/>
      <c r="CN33" s="841"/>
      <c r="CO33" s="841"/>
      <c r="CP33" s="841"/>
      <c r="CQ33" s="842"/>
      <c r="CR33" s="840"/>
      <c r="CS33" s="841"/>
      <c r="CT33" s="841"/>
      <c r="CU33" s="841"/>
      <c r="CV33" s="842"/>
      <c r="CW33" s="840"/>
      <c r="CX33" s="841"/>
      <c r="CY33" s="841"/>
      <c r="CZ33" s="841"/>
      <c r="DA33" s="842"/>
      <c r="DB33" s="840"/>
      <c r="DC33" s="841"/>
      <c r="DD33" s="841"/>
      <c r="DE33" s="841"/>
      <c r="DF33" s="842"/>
      <c r="DG33" s="840"/>
      <c r="DH33" s="841"/>
      <c r="DI33" s="841"/>
      <c r="DJ33" s="841"/>
      <c r="DK33" s="842"/>
      <c r="DL33" s="840"/>
      <c r="DM33" s="841"/>
      <c r="DN33" s="841"/>
      <c r="DO33" s="841"/>
      <c r="DP33" s="842"/>
      <c r="DQ33" s="840"/>
      <c r="DR33" s="841"/>
      <c r="DS33" s="841"/>
      <c r="DT33" s="841"/>
      <c r="DU33" s="842"/>
      <c r="DV33" s="837"/>
      <c r="DW33" s="838"/>
      <c r="DX33" s="838"/>
      <c r="DY33" s="838"/>
      <c r="DZ33" s="843"/>
      <c r="EA33" s="226"/>
    </row>
    <row r="34" spans="1:131" ht="26.25" customHeight="1" x14ac:dyDescent="0.2">
      <c r="A34" s="238">
        <v>7</v>
      </c>
      <c r="B34" s="844" t="s">
        <v>411</v>
      </c>
      <c r="C34" s="845"/>
      <c r="D34" s="845"/>
      <c r="E34" s="845"/>
      <c r="F34" s="845"/>
      <c r="G34" s="845"/>
      <c r="H34" s="845"/>
      <c r="I34" s="845"/>
      <c r="J34" s="845"/>
      <c r="K34" s="845"/>
      <c r="L34" s="845"/>
      <c r="M34" s="845"/>
      <c r="N34" s="845"/>
      <c r="O34" s="845"/>
      <c r="P34" s="846"/>
      <c r="Q34" s="847">
        <v>41</v>
      </c>
      <c r="R34" s="848"/>
      <c r="S34" s="848"/>
      <c r="T34" s="848"/>
      <c r="U34" s="848"/>
      <c r="V34" s="848">
        <v>39</v>
      </c>
      <c r="W34" s="848"/>
      <c r="X34" s="848"/>
      <c r="Y34" s="848"/>
      <c r="Z34" s="848"/>
      <c r="AA34" s="848">
        <v>2</v>
      </c>
      <c r="AB34" s="848"/>
      <c r="AC34" s="848"/>
      <c r="AD34" s="848"/>
      <c r="AE34" s="849"/>
      <c r="AF34" s="850">
        <v>7</v>
      </c>
      <c r="AG34" s="851"/>
      <c r="AH34" s="851"/>
      <c r="AI34" s="851"/>
      <c r="AJ34" s="852"/>
      <c r="AK34" s="898">
        <v>8</v>
      </c>
      <c r="AL34" s="894"/>
      <c r="AM34" s="894"/>
      <c r="AN34" s="894"/>
      <c r="AO34" s="894"/>
      <c r="AP34" s="894" t="s">
        <v>587</v>
      </c>
      <c r="AQ34" s="894"/>
      <c r="AR34" s="894"/>
      <c r="AS34" s="894"/>
      <c r="AT34" s="894"/>
      <c r="AU34" s="894" t="s">
        <v>587</v>
      </c>
      <c r="AV34" s="894"/>
      <c r="AW34" s="894"/>
      <c r="AX34" s="894"/>
      <c r="AY34" s="894"/>
      <c r="AZ34" s="895" t="s">
        <v>587</v>
      </c>
      <c r="BA34" s="895"/>
      <c r="BB34" s="895"/>
      <c r="BC34" s="895"/>
      <c r="BD34" s="895"/>
      <c r="BE34" s="896" t="s">
        <v>408</v>
      </c>
      <c r="BF34" s="896"/>
      <c r="BG34" s="896"/>
      <c r="BH34" s="896"/>
      <c r="BI34" s="897"/>
      <c r="BJ34" s="228"/>
      <c r="BK34" s="228"/>
      <c r="BL34" s="228"/>
      <c r="BM34" s="228"/>
      <c r="BN34" s="228"/>
      <c r="BO34" s="237"/>
      <c r="BP34" s="237"/>
      <c r="BQ34" s="234">
        <v>28</v>
      </c>
      <c r="BR34" s="235"/>
      <c r="BS34" s="837"/>
      <c r="BT34" s="838"/>
      <c r="BU34" s="838"/>
      <c r="BV34" s="838"/>
      <c r="BW34" s="838"/>
      <c r="BX34" s="838"/>
      <c r="BY34" s="838"/>
      <c r="BZ34" s="838"/>
      <c r="CA34" s="838"/>
      <c r="CB34" s="838"/>
      <c r="CC34" s="838"/>
      <c r="CD34" s="838"/>
      <c r="CE34" s="838"/>
      <c r="CF34" s="838"/>
      <c r="CG34" s="839"/>
      <c r="CH34" s="840"/>
      <c r="CI34" s="841"/>
      <c r="CJ34" s="841"/>
      <c r="CK34" s="841"/>
      <c r="CL34" s="842"/>
      <c r="CM34" s="840"/>
      <c r="CN34" s="841"/>
      <c r="CO34" s="841"/>
      <c r="CP34" s="841"/>
      <c r="CQ34" s="842"/>
      <c r="CR34" s="840"/>
      <c r="CS34" s="841"/>
      <c r="CT34" s="841"/>
      <c r="CU34" s="841"/>
      <c r="CV34" s="842"/>
      <c r="CW34" s="840"/>
      <c r="CX34" s="841"/>
      <c r="CY34" s="841"/>
      <c r="CZ34" s="841"/>
      <c r="DA34" s="842"/>
      <c r="DB34" s="840"/>
      <c r="DC34" s="841"/>
      <c r="DD34" s="841"/>
      <c r="DE34" s="841"/>
      <c r="DF34" s="842"/>
      <c r="DG34" s="840"/>
      <c r="DH34" s="841"/>
      <c r="DI34" s="841"/>
      <c r="DJ34" s="841"/>
      <c r="DK34" s="842"/>
      <c r="DL34" s="840"/>
      <c r="DM34" s="841"/>
      <c r="DN34" s="841"/>
      <c r="DO34" s="841"/>
      <c r="DP34" s="842"/>
      <c r="DQ34" s="840"/>
      <c r="DR34" s="841"/>
      <c r="DS34" s="841"/>
      <c r="DT34" s="841"/>
      <c r="DU34" s="842"/>
      <c r="DV34" s="837"/>
      <c r="DW34" s="838"/>
      <c r="DX34" s="838"/>
      <c r="DY34" s="838"/>
      <c r="DZ34" s="843"/>
      <c r="EA34" s="226"/>
    </row>
    <row r="35" spans="1:131" ht="26.25" customHeight="1" x14ac:dyDescent="0.2">
      <c r="A35" s="238">
        <v>8</v>
      </c>
      <c r="B35" s="844"/>
      <c r="C35" s="845"/>
      <c r="D35" s="845"/>
      <c r="E35" s="845"/>
      <c r="F35" s="845"/>
      <c r="G35" s="845"/>
      <c r="H35" s="845"/>
      <c r="I35" s="845"/>
      <c r="J35" s="845"/>
      <c r="K35" s="845"/>
      <c r="L35" s="845"/>
      <c r="M35" s="845"/>
      <c r="N35" s="845"/>
      <c r="O35" s="845"/>
      <c r="P35" s="846"/>
      <c r="Q35" s="847"/>
      <c r="R35" s="848"/>
      <c r="S35" s="848"/>
      <c r="T35" s="848"/>
      <c r="U35" s="848"/>
      <c r="V35" s="848"/>
      <c r="W35" s="848"/>
      <c r="X35" s="848"/>
      <c r="Y35" s="848"/>
      <c r="Z35" s="848"/>
      <c r="AA35" s="848"/>
      <c r="AB35" s="848"/>
      <c r="AC35" s="848"/>
      <c r="AD35" s="848"/>
      <c r="AE35" s="849"/>
      <c r="AF35" s="850"/>
      <c r="AG35" s="851"/>
      <c r="AH35" s="851"/>
      <c r="AI35" s="851"/>
      <c r="AJ35" s="852"/>
      <c r="AK35" s="898"/>
      <c r="AL35" s="894"/>
      <c r="AM35" s="894"/>
      <c r="AN35" s="894"/>
      <c r="AO35" s="894"/>
      <c r="AP35" s="894"/>
      <c r="AQ35" s="894"/>
      <c r="AR35" s="894"/>
      <c r="AS35" s="894"/>
      <c r="AT35" s="894"/>
      <c r="AU35" s="894"/>
      <c r="AV35" s="894"/>
      <c r="AW35" s="894"/>
      <c r="AX35" s="894"/>
      <c r="AY35" s="894"/>
      <c r="AZ35" s="895"/>
      <c r="BA35" s="895"/>
      <c r="BB35" s="895"/>
      <c r="BC35" s="895"/>
      <c r="BD35" s="895"/>
      <c r="BE35" s="896"/>
      <c r="BF35" s="896"/>
      <c r="BG35" s="896"/>
      <c r="BH35" s="896"/>
      <c r="BI35" s="897"/>
      <c r="BJ35" s="228"/>
      <c r="BK35" s="228"/>
      <c r="BL35" s="228"/>
      <c r="BM35" s="228"/>
      <c r="BN35" s="228"/>
      <c r="BO35" s="237"/>
      <c r="BP35" s="237"/>
      <c r="BQ35" s="234">
        <v>29</v>
      </c>
      <c r="BR35" s="235"/>
      <c r="BS35" s="837"/>
      <c r="BT35" s="838"/>
      <c r="BU35" s="838"/>
      <c r="BV35" s="838"/>
      <c r="BW35" s="838"/>
      <c r="BX35" s="838"/>
      <c r="BY35" s="838"/>
      <c r="BZ35" s="838"/>
      <c r="CA35" s="838"/>
      <c r="CB35" s="838"/>
      <c r="CC35" s="838"/>
      <c r="CD35" s="838"/>
      <c r="CE35" s="838"/>
      <c r="CF35" s="838"/>
      <c r="CG35" s="839"/>
      <c r="CH35" s="840"/>
      <c r="CI35" s="841"/>
      <c r="CJ35" s="841"/>
      <c r="CK35" s="841"/>
      <c r="CL35" s="842"/>
      <c r="CM35" s="840"/>
      <c r="CN35" s="841"/>
      <c r="CO35" s="841"/>
      <c r="CP35" s="841"/>
      <c r="CQ35" s="842"/>
      <c r="CR35" s="840"/>
      <c r="CS35" s="841"/>
      <c r="CT35" s="841"/>
      <c r="CU35" s="841"/>
      <c r="CV35" s="842"/>
      <c r="CW35" s="840"/>
      <c r="CX35" s="841"/>
      <c r="CY35" s="841"/>
      <c r="CZ35" s="841"/>
      <c r="DA35" s="842"/>
      <c r="DB35" s="840"/>
      <c r="DC35" s="841"/>
      <c r="DD35" s="841"/>
      <c r="DE35" s="841"/>
      <c r="DF35" s="842"/>
      <c r="DG35" s="840"/>
      <c r="DH35" s="841"/>
      <c r="DI35" s="841"/>
      <c r="DJ35" s="841"/>
      <c r="DK35" s="842"/>
      <c r="DL35" s="840"/>
      <c r="DM35" s="841"/>
      <c r="DN35" s="841"/>
      <c r="DO35" s="841"/>
      <c r="DP35" s="842"/>
      <c r="DQ35" s="840"/>
      <c r="DR35" s="841"/>
      <c r="DS35" s="841"/>
      <c r="DT35" s="841"/>
      <c r="DU35" s="842"/>
      <c r="DV35" s="837"/>
      <c r="DW35" s="838"/>
      <c r="DX35" s="838"/>
      <c r="DY35" s="838"/>
      <c r="DZ35" s="843"/>
      <c r="EA35" s="226"/>
    </row>
    <row r="36" spans="1:131" ht="26.25" customHeight="1" x14ac:dyDescent="0.2">
      <c r="A36" s="238">
        <v>9</v>
      </c>
      <c r="B36" s="844"/>
      <c r="C36" s="845"/>
      <c r="D36" s="845"/>
      <c r="E36" s="845"/>
      <c r="F36" s="845"/>
      <c r="G36" s="845"/>
      <c r="H36" s="845"/>
      <c r="I36" s="845"/>
      <c r="J36" s="845"/>
      <c r="K36" s="845"/>
      <c r="L36" s="845"/>
      <c r="M36" s="845"/>
      <c r="N36" s="845"/>
      <c r="O36" s="845"/>
      <c r="P36" s="846"/>
      <c r="Q36" s="847"/>
      <c r="R36" s="848"/>
      <c r="S36" s="848"/>
      <c r="T36" s="848"/>
      <c r="U36" s="848"/>
      <c r="V36" s="848"/>
      <c r="W36" s="848"/>
      <c r="X36" s="848"/>
      <c r="Y36" s="848"/>
      <c r="Z36" s="848"/>
      <c r="AA36" s="848"/>
      <c r="AB36" s="848"/>
      <c r="AC36" s="848"/>
      <c r="AD36" s="848"/>
      <c r="AE36" s="849"/>
      <c r="AF36" s="850"/>
      <c r="AG36" s="851"/>
      <c r="AH36" s="851"/>
      <c r="AI36" s="851"/>
      <c r="AJ36" s="852"/>
      <c r="AK36" s="898"/>
      <c r="AL36" s="894"/>
      <c r="AM36" s="894"/>
      <c r="AN36" s="894"/>
      <c r="AO36" s="894"/>
      <c r="AP36" s="894"/>
      <c r="AQ36" s="894"/>
      <c r="AR36" s="894"/>
      <c r="AS36" s="894"/>
      <c r="AT36" s="894"/>
      <c r="AU36" s="894"/>
      <c r="AV36" s="894"/>
      <c r="AW36" s="894"/>
      <c r="AX36" s="894"/>
      <c r="AY36" s="894"/>
      <c r="AZ36" s="895"/>
      <c r="BA36" s="895"/>
      <c r="BB36" s="895"/>
      <c r="BC36" s="895"/>
      <c r="BD36" s="895"/>
      <c r="BE36" s="896"/>
      <c r="BF36" s="896"/>
      <c r="BG36" s="896"/>
      <c r="BH36" s="896"/>
      <c r="BI36" s="897"/>
      <c r="BJ36" s="228"/>
      <c r="BK36" s="228"/>
      <c r="BL36" s="228"/>
      <c r="BM36" s="228"/>
      <c r="BN36" s="228"/>
      <c r="BO36" s="237"/>
      <c r="BP36" s="237"/>
      <c r="BQ36" s="234">
        <v>30</v>
      </c>
      <c r="BR36" s="235"/>
      <c r="BS36" s="837"/>
      <c r="BT36" s="838"/>
      <c r="BU36" s="838"/>
      <c r="BV36" s="838"/>
      <c r="BW36" s="838"/>
      <c r="BX36" s="838"/>
      <c r="BY36" s="838"/>
      <c r="BZ36" s="838"/>
      <c r="CA36" s="838"/>
      <c r="CB36" s="838"/>
      <c r="CC36" s="838"/>
      <c r="CD36" s="838"/>
      <c r="CE36" s="838"/>
      <c r="CF36" s="838"/>
      <c r="CG36" s="839"/>
      <c r="CH36" s="840"/>
      <c r="CI36" s="841"/>
      <c r="CJ36" s="841"/>
      <c r="CK36" s="841"/>
      <c r="CL36" s="842"/>
      <c r="CM36" s="840"/>
      <c r="CN36" s="841"/>
      <c r="CO36" s="841"/>
      <c r="CP36" s="841"/>
      <c r="CQ36" s="842"/>
      <c r="CR36" s="840"/>
      <c r="CS36" s="841"/>
      <c r="CT36" s="841"/>
      <c r="CU36" s="841"/>
      <c r="CV36" s="842"/>
      <c r="CW36" s="840"/>
      <c r="CX36" s="841"/>
      <c r="CY36" s="841"/>
      <c r="CZ36" s="841"/>
      <c r="DA36" s="842"/>
      <c r="DB36" s="840"/>
      <c r="DC36" s="841"/>
      <c r="DD36" s="841"/>
      <c r="DE36" s="841"/>
      <c r="DF36" s="842"/>
      <c r="DG36" s="840"/>
      <c r="DH36" s="841"/>
      <c r="DI36" s="841"/>
      <c r="DJ36" s="841"/>
      <c r="DK36" s="842"/>
      <c r="DL36" s="840"/>
      <c r="DM36" s="841"/>
      <c r="DN36" s="841"/>
      <c r="DO36" s="841"/>
      <c r="DP36" s="842"/>
      <c r="DQ36" s="840"/>
      <c r="DR36" s="841"/>
      <c r="DS36" s="841"/>
      <c r="DT36" s="841"/>
      <c r="DU36" s="842"/>
      <c r="DV36" s="837"/>
      <c r="DW36" s="838"/>
      <c r="DX36" s="838"/>
      <c r="DY36" s="838"/>
      <c r="DZ36" s="843"/>
      <c r="EA36" s="226"/>
    </row>
    <row r="37" spans="1:131" ht="26.25" customHeight="1" x14ac:dyDescent="0.2">
      <c r="A37" s="238">
        <v>10</v>
      </c>
      <c r="B37" s="844"/>
      <c r="C37" s="845"/>
      <c r="D37" s="845"/>
      <c r="E37" s="845"/>
      <c r="F37" s="845"/>
      <c r="G37" s="845"/>
      <c r="H37" s="845"/>
      <c r="I37" s="845"/>
      <c r="J37" s="845"/>
      <c r="K37" s="845"/>
      <c r="L37" s="845"/>
      <c r="M37" s="845"/>
      <c r="N37" s="845"/>
      <c r="O37" s="845"/>
      <c r="P37" s="846"/>
      <c r="Q37" s="847"/>
      <c r="R37" s="848"/>
      <c r="S37" s="848"/>
      <c r="T37" s="848"/>
      <c r="U37" s="848"/>
      <c r="V37" s="848"/>
      <c r="W37" s="848"/>
      <c r="X37" s="848"/>
      <c r="Y37" s="848"/>
      <c r="Z37" s="848"/>
      <c r="AA37" s="848"/>
      <c r="AB37" s="848"/>
      <c r="AC37" s="848"/>
      <c r="AD37" s="848"/>
      <c r="AE37" s="849"/>
      <c r="AF37" s="850"/>
      <c r="AG37" s="851"/>
      <c r="AH37" s="851"/>
      <c r="AI37" s="851"/>
      <c r="AJ37" s="852"/>
      <c r="AK37" s="898"/>
      <c r="AL37" s="894"/>
      <c r="AM37" s="894"/>
      <c r="AN37" s="894"/>
      <c r="AO37" s="894"/>
      <c r="AP37" s="894"/>
      <c r="AQ37" s="894"/>
      <c r="AR37" s="894"/>
      <c r="AS37" s="894"/>
      <c r="AT37" s="894"/>
      <c r="AU37" s="894"/>
      <c r="AV37" s="894"/>
      <c r="AW37" s="894"/>
      <c r="AX37" s="894"/>
      <c r="AY37" s="894"/>
      <c r="AZ37" s="895"/>
      <c r="BA37" s="895"/>
      <c r="BB37" s="895"/>
      <c r="BC37" s="895"/>
      <c r="BD37" s="895"/>
      <c r="BE37" s="896"/>
      <c r="BF37" s="896"/>
      <c r="BG37" s="896"/>
      <c r="BH37" s="896"/>
      <c r="BI37" s="897"/>
      <c r="BJ37" s="228"/>
      <c r="BK37" s="228"/>
      <c r="BL37" s="228"/>
      <c r="BM37" s="228"/>
      <c r="BN37" s="228"/>
      <c r="BO37" s="237"/>
      <c r="BP37" s="237"/>
      <c r="BQ37" s="234">
        <v>31</v>
      </c>
      <c r="BR37" s="235"/>
      <c r="BS37" s="837"/>
      <c r="BT37" s="838"/>
      <c r="BU37" s="838"/>
      <c r="BV37" s="838"/>
      <c r="BW37" s="838"/>
      <c r="BX37" s="838"/>
      <c r="BY37" s="838"/>
      <c r="BZ37" s="838"/>
      <c r="CA37" s="838"/>
      <c r="CB37" s="838"/>
      <c r="CC37" s="838"/>
      <c r="CD37" s="838"/>
      <c r="CE37" s="838"/>
      <c r="CF37" s="838"/>
      <c r="CG37" s="839"/>
      <c r="CH37" s="840"/>
      <c r="CI37" s="841"/>
      <c r="CJ37" s="841"/>
      <c r="CK37" s="841"/>
      <c r="CL37" s="842"/>
      <c r="CM37" s="840"/>
      <c r="CN37" s="841"/>
      <c r="CO37" s="841"/>
      <c r="CP37" s="841"/>
      <c r="CQ37" s="842"/>
      <c r="CR37" s="840"/>
      <c r="CS37" s="841"/>
      <c r="CT37" s="841"/>
      <c r="CU37" s="841"/>
      <c r="CV37" s="842"/>
      <c r="CW37" s="840"/>
      <c r="CX37" s="841"/>
      <c r="CY37" s="841"/>
      <c r="CZ37" s="841"/>
      <c r="DA37" s="842"/>
      <c r="DB37" s="840"/>
      <c r="DC37" s="841"/>
      <c r="DD37" s="841"/>
      <c r="DE37" s="841"/>
      <c r="DF37" s="842"/>
      <c r="DG37" s="840"/>
      <c r="DH37" s="841"/>
      <c r="DI37" s="841"/>
      <c r="DJ37" s="841"/>
      <c r="DK37" s="842"/>
      <c r="DL37" s="840"/>
      <c r="DM37" s="841"/>
      <c r="DN37" s="841"/>
      <c r="DO37" s="841"/>
      <c r="DP37" s="842"/>
      <c r="DQ37" s="840"/>
      <c r="DR37" s="841"/>
      <c r="DS37" s="841"/>
      <c r="DT37" s="841"/>
      <c r="DU37" s="842"/>
      <c r="DV37" s="837"/>
      <c r="DW37" s="838"/>
      <c r="DX37" s="838"/>
      <c r="DY37" s="838"/>
      <c r="DZ37" s="843"/>
      <c r="EA37" s="226"/>
    </row>
    <row r="38" spans="1:131" ht="26.25" customHeight="1" x14ac:dyDescent="0.2">
      <c r="A38" s="238">
        <v>11</v>
      </c>
      <c r="B38" s="844"/>
      <c r="C38" s="845"/>
      <c r="D38" s="845"/>
      <c r="E38" s="845"/>
      <c r="F38" s="845"/>
      <c r="G38" s="845"/>
      <c r="H38" s="845"/>
      <c r="I38" s="845"/>
      <c r="J38" s="845"/>
      <c r="K38" s="845"/>
      <c r="L38" s="845"/>
      <c r="M38" s="845"/>
      <c r="N38" s="845"/>
      <c r="O38" s="845"/>
      <c r="P38" s="846"/>
      <c r="Q38" s="847"/>
      <c r="R38" s="848"/>
      <c r="S38" s="848"/>
      <c r="T38" s="848"/>
      <c r="U38" s="848"/>
      <c r="V38" s="848"/>
      <c r="W38" s="848"/>
      <c r="X38" s="848"/>
      <c r="Y38" s="848"/>
      <c r="Z38" s="848"/>
      <c r="AA38" s="848"/>
      <c r="AB38" s="848"/>
      <c r="AC38" s="848"/>
      <c r="AD38" s="848"/>
      <c r="AE38" s="849"/>
      <c r="AF38" s="850"/>
      <c r="AG38" s="851"/>
      <c r="AH38" s="851"/>
      <c r="AI38" s="851"/>
      <c r="AJ38" s="852"/>
      <c r="AK38" s="898"/>
      <c r="AL38" s="894"/>
      <c r="AM38" s="894"/>
      <c r="AN38" s="894"/>
      <c r="AO38" s="894"/>
      <c r="AP38" s="894"/>
      <c r="AQ38" s="894"/>
      <c r="AR38" s="894"/>
      <c r="AS38" s="894"/>
      <c r="AT38" s="894"/>
      <c r="AU38" s="894"/>
      <c r="AV38" s="894"/>
      <c r="AW38" s="894"/>
      <c r="AX38" s="894"/>
      <c r="AY38" s="894"/>
      <c r="AZ38" s="895"/>
      <c r="BA38" s="895"/>
      <c r="BB38" s="895"/>
      <c r="BC38" s="895"/>
      <c r="BD38" s="895"/>
      <c r="BE38" s="896"/>
      <c r="BF38" s="896"/>
      <c r="BG38" s="896"/>
      <c r="BH38" s="896"/>
      <c r="BI38" s="897"/>
      <c r="BJ38" s="228"/>
      <c r="BK38" s="228"/>
      <c r="BL38" s="228"/>
      <c r="BM38" s="228"/>
      <c r="BN38" s="228"/>
      <c r="BO38" s="237"/>
      <c r="BP38" s="237"/>
      <c r="BQ38" s="234">
        <v>32</v>
      </c>
      <c r="BR38" s="235"/>
      <c r="BS38" s="837"/>
      <c r="BT38" s="838"/>
      <c r="BU38" s="838"/>
      <c r="BV38" s="838"/>
      <c r="BW38" s="838"/>
      <c r="BX38" s="838"/>
      <c r="BY38" s="838"/>
      <c r="BZ38" s="838"/>
      <c r="CA38" s="838"/>
      <c r="CB38" s="838"/>
      <c r="CC38" s="838"/>
      <c r="CD38" s="838"/>
      <c r="CE38" s="838"/>
      <c r="CF38" s="838"/>
      <c r="CG38" s="839"/>
      <c r="CH38" s="840"/>
      <c r="CI38" s="841"/>
      <c r="CJ38" s="841"/>
      <c r="CK38" s="841"/>
      <c r="CL38" s="842"/>
      <c r="CM38" s="840"/>
      <c r="CN38" s="841"/>
      <c r="CO38" s="841"/>
      <c r="CP38" s="841"/>
      <c r="CQ38" s="842"/>
      <c r="CR38" s="840"/>
      <c r="CS38" s="841"/>
      <c r="CT38" s="841"/>
      <c r="CU38" s="841"/>
      <c r="CV38" s="842"/>
      <c r="CW38" s="840"/>
      <c r="CX38" s="841"/>
      <c r="CY38" s="841"/>
      <c r="CZ38" s="841"/>
      <c r="DA38" s="842"/>
      <c r="DB38" s="840"/>
      <c r="DC38" s="841"/>
      <c r="DD38" s="841"/>
      <c r="DE38" s="841"/>
      <c r="DF38" s="842"/>
      <c r="DG38" s="840"/>
      <c r="DH38" s="841"/>
      <c r="DI38" s="841"/>
      <c r="DJ38" s="841"/>
      <c r="DK38" s="842"/>
      <c r="DL38" s="840"/>
      <c r="DM38" s="841"/>
      <c r="DN38" s="841"/>
      <c r="DO38" s="841"/>
      <c r="DP38" s="842"/>
      <c r="DQ38" s="840"/>
      <c r="DR38" s="841"/>
      <c r="DS38" s="841"/>
      <c r="DT38" s="841"/>
      <c r="DU38" s="842"/>
      <c r="DV38" s="837"/>
      <c r="DW38" s="838"/>
      <c r="DX38" s="838"/>
      <c r="DY38" s="838"/>
      <c r="DZ38" s="843"/>
      <c r="EA38" s="226"/>
    </row>
    <row r="39" spans="1:131" ht="26.25" customHeight="1" x14ac:dyDescent="0.2">
      <c r="A39" s="238">
        <v>12</v>
      </c>
      <c r="B39" s="844"/>
      <c r="C39" s="845"/>
      <c r="D39" s="845"/>
      <c r="E39" s="845"/>
      <c r="F39" s="845"/>
      <c r="G39" s="845"/>
      <c r="H39" s="845"/>
      <c r="I39" s="845"/>
      <c r="J39" s="845"/>
      <c r="K39" s="845"/>
      <c r="L39" s="845"/>
      <c r="M39" s="845"/>
      <c r="N39" s="845"/>
      <c r="O39" s="845"/>
      <c r="P39" s="846"/>
      <c r="Q39" s="847"/>
      <c r="R39" s="848"/>
      <c r="S39" s="848"/>
      <c r="T39" s="848"/>
      <c r="U39" s="848"/>
      <c r="V39" s="848"/>
      <c r="W39" s="848"/>
      <c r="X39" s="848"/>
      <c r="Y39" s="848"/>
      <c r="Z39" s="848"/>
      <c r="AA39" s="848"/>
      <c r="AB39" s="848"/>
      <c r="AC39" s="848"/>
      <c r="AD39" s="848"/>
      <c r="AE39" s="849"/>
      <c r="AF39" s="850"/>
      <c r="AG39" s="851"/>
      <c r="AH39" s="851"/>
      <c r="AI39" s="851"/>
      <c r="AJ39" s="852"/>
      <c r="AK39" s="898"/>
      <c r="AL39" s="894"/>
      <c r="AM39" s="894"/>
      <c r="AN39" s="894"/>
      <c r="AO39" s="894"/>
      <c r="AP39" s="894"/>
      <c r="AQ39" s="894"/>
      <c r="AR39" s="894"/>
      <c r="AS39" s="894"/>
      <c r="AT39" s="894"/>
      <c r="AU39" s="894"/>
      <c r="AV39" s="894"/>
      <c r="AW39" s="894"/>
      <c r="AX39" s="894"/>
      <c r="AY39" s="894"/>
      <c r="AZ39" s="895"/>
      <c r="BA39" s="895"/>
      <c r="BB39" s="895"/>
      <c r="BC39" s="895"/>
      <c r="BD39" s="895"/>
      <c r="BE39" s="896"/>
      <c r="BF39" s="896"/>
      <c r="BG39" s="896"/>
      <c r="BH39" s="896"/>
      <c r="BI39" s="897"/>
      <c r="BJ39" s="228"/>
      <c r="BK39" s="228"/>
      <c r="BL39" s="228"/>
      <c r="BM39" s="228"/>
      <c r="BN39" s="228"/>
      <c r="BO39" s="237"/>
      <c r="BP39" s="237"/>
      <c r="BQ39" s="234">
        <v>33</v>
      </c>
      <c r="BR39" s="235"/>
      <c r="BS39" s="837"/>
      <c r="BT39" s="838"/>
      <c r="BU39" s="838"/>
      <c r="BV39" s="838"/>
      <c r="BW39" s="838"/>
      <c r="BX39" s="838"/>
      <c r="BY39" s="838"/>
      <c r="BZ39" s="838"/>
      <c r="CA39" s="838"/>
      <c r="CB39" s="838"/>
      <c r="CC39" s="838"/>
      <c r="CD39" s="838"/>
      <c r="CE39" s="838"/>
      <c r="CF39" s="838"/>
      <c r="CG39" s="839"/>
      <c r="CH39" s="840"/>
      <c r="CI39" s="841"/>
      <c r="CJ39" s="841"/>
      <c r="CK39" s="841"/>
      <c r="CL39" s="842"/>
      <c r="CM39" s="840"/>
      <c r="CN39" s="841"/>
      <c r="CO39" s="841"/>
      <c r="CP39" s="841"/>
      <c r="CQ39" s="842"/>
      <c r="CR39" s="840"/>
      <c r="CS39" s="841"/>
      <c r="CT39" s="841"/>
      <c r="CU39" s="841"/>
      <c r="CV39" s="842"/>
      <c r="CW39" s="840"/>
      <c r="CX39" s="841"/>
      <c r="CY39" s="841"/>
      <c r="CZ39" s="841"/>
      <c r="DA39" s="842"/>
      <c r="DB39" s="840"/>
      <c r="DC39" s="841"/>
      <c r="DD39" s="841"/>
      <c r="DE39" s="841"/>
      <c r="DF39" s="842"/>
      <c r="DG39" s="840"/>
      <c r="DH39" s="841"/>
      <c r="DI39" s="841"/>
      <c r="DJ39" s="841"/>
      <c r="DK39" s="842"/>
      <c r="DL39" s="840"/>
      <c r="DM39" s="841"/>
      <c r="DN39" s="841"/>
      <c r="DO39" s="841"/>
      <c r="DP39" s="842"/>
      <c r="DQ39" s="840"/>
      <c r="DR39" s="841"/>
      <c r="DS39" s="841"/>
      <c r="DT39" s="841"/>
      <c r="DU39" s="842"/>
      <c r="DV39" s="837"/>
      <c r="DW39" s="838"/>
      <c r="DX39" s="838"/>
      <c r="DY39" s="838"/>
      <c r="DZ39" s="843"/>
      <c r="EA39" s="226"/>
    </row>
    <row r="40" spans="1:131" ht="26.25" customHeight="1" x14ac:dyDescent="0.2">
      <c r="A40" s="234">
        <v>13</v>
      </c>
      <c r="B40" s="844"/>
      <c r="C40" s="845"/>
      <c r="D40" s="845"/>
      <c r="E40" s="845"/>
      <c r="F40" s="845"/>
      <c r="G40" s="845"/>
      <c r="H40" s="845"/>
      <c r="I40" s="845"/>
      <c r="J40" s="845"/>
      <c r="K40" s="845"/>
      <c r="L40" s="845"/>
      <c r="M40" s="845"/>
      <c r="N40" s="845"/>
      <c r="O40" s="845"/>
      <c r="P40" s="846"/>
      <c r="Q40" s="847"/>
      <c r="R40" s="848"/>
      <c r="S40" s="848"/>
      <c r="T40" s="848"/>
      <c r="U40" s="848"/>
      <c r="V40" s="848"/>
      <c r="W40" s="848"/>
      <c r="X40" s="848"/>
      <c r="Y40" s="848"/>
      <c r="Z40" s="848"/>
      <c r="AA40" s="848"/>
      <c r="AB40" s="848"/>
      <c r="AC40" s="848"/>
      <c r="AD40" s="848"/>
      <c r="AE40" s="849"/>
      <c r="AF40" s="850"/>
      <c r="AG40" s="851"/>
      <c r="AH40" s="851"/>
      <c r="AI40" s="851"/>
      <c r="AJ40" s="852"/>
      <c r="AK40" s="898"/>
      <c r="AL40" s="894"/>
      <c r="AM40" s="894"/>
      <c r="AN40" s="894"/>
      <c r="AO40" s="894"/>
      <c r="AP40" s="894"/>
      <c r="AQ40" s="894"/>
      <c r="AR40" s="894"/>
      <c r="AS40" s="894"/>
      <c r="AT40" s="894"/>
      <c r="AU40" s="894"/>
      <c r="AV40" s="894"/>
      <c r="AW40" s="894"/>
      <c r="AX40" s="894"/>
      <c r="AY40" s="894"/>
      <c r="AZ40" s="895"/>
      <c r="BA40" s="895"/>
      <c r="BB40" s="895"/>
      <c r="BC40" s="895"/>
      <c r="BD40" s="895"/>
      <c r="BE40" s="896"/>
      <c r="BF40" s="896"/>
      <c r="BG40" s="896"/>
      <c r="BH40" s="896"/>
      <c r="BI40" s="897"/>
      <c r="BJ40" s="228"/>
      <c r="BK40" s="228"/>
      <c r="BL40" s="228"/>
      <c r="BM40" s="228"/>
      <c r="BN40" s="228"/>
      <c r="BO40" s="237"/>
      <c r="BP40" s="237"/>
      <c r="BQ40" s="234">
        <v>34</v>
      </c>
      <c r="BR40" s="235"/>
      <c r="BS40" s="837"/>
      <c r="BT40" s="838"/>
      <c r="BU40" s="838"/>
      <c r="BV40" s="838"/>
      <c r="BW40" s="838"/>
      <c r="BX40" s="838"/>
      <c r="BY40" s="838"/>
      <c r="BZ40" s="838"/>
      <c r="CA40" s="838"/>
      <c r="CB40" s="838"/>
      <c r="CC40" s="838"/>
      <c r="CD40" s="838"/>
      <c r="CE40" s="838"/>
      <c r="CF40" s="838"/>
      <c r="CG40" s="839"/>
      <c r="CH40" s="840"/>
      <c r="CI40" s="841"/>
      <c r="CJ40" s="841"/>
      <c r="CK40" s="841"/>
      <c r="CL40" s="842"/>
      <c r="CM40" s="840"/>
      <c r="CN40" s="841"/>
      <c r="CO40" s="841"/>
      <c r="CP40" s="841"/>
      <c r="CQ40" s="842"/>
      <c r="CR40" s="840"/>
      <c r="CS40" s="841"/>
      <c r="CT40" s="841"/>
      <c r="CU40" s="841"/>
      <c r="CV40" s="842"/>
      <c r="CW40" s="840"/>
      <c r="CX40" s="841"/>
      <c r="CY40" s="841"/>
      <c r="CZ40" s="841"/>
      <c r="DA40" s="842"/>
      <c r="DB40" s="840"/>
      <c r="DC40" s="841"/>
      <c r="DD40" s="841"/>
      <c r="DE40" s="841"/>
      <c r="DF40" s="842"/>
      <c r="DG40" s="840"/>
      <c r="DH40" s="841"/>
      <c r="DI40" s="841"/>
      <c r="DJ40" s="841"/>
      <c r="DK40" s="842"/>
      <c r="DL40" s="840"/>
      <c r="DM40" s="841"/>
      <c r="DN40" s="841"/>
      <c r="DO40" s="841"/>
      <c r="DP40" s="842"/>
      <c r="DQ40" s="840"/>
      <c r="DR40" s="841"/>
      <c r="DS40" s="841"/>
      <c r="DT40" s="841"/>
      <c r="DU40" s="842"/>
      <c r="DV40" s="837"/>
      <c r="DW40" s="838"/>
      <c r="DX40" s="838"/>
      <c r="DY40" s="838"/>
      <c r="DZ40" s="843"/>
      <c r="EA40" s="226"/>
    </row>
    <row r="41" spans="1:131" ht="26.25" customHeight="1" x14ac:dyDescent="0.2">
      <c r="A41" s="234">
        <v>14</v>
      </c>
      <c r="B41" s="844"/>
      <c r="C41" s="845"/>
      <c r="D41" s="845"/>
      <c r="E41" s="845"/>
      <c r="F41" s="845"/>
      <c r="G41" s="845"/>
      <c r="H41" s="845"/>
      <c r="I41" s="845"/>
      <c r="J41" s="845"/>
      <c r="K41" s="845"/>
      <c r="L41" s="845"/>
      <c r="M41" s="845"/>
      <c r="N41" s="845"/>
      <c r="O41" s="845"/>
      <c r="P41" s="846"/>
      <c r="Q41" s="847"/>
      <c r="R41" s="848"/>
      <c r="S41" s="848"/>
      <c r="T41" s="848"/>
      <c r="U41" s="848"/>
      <c r="V41" s="848"/>
      <c r="W41" s="848"/>
      <c r="X41" s="848"/>
      <c r="Y41" s="848"/>
      <c r="Z41" s="848"/>
      <c r="AA41" s="848"/>
      <c r="AB41" s="848"/>
      <c r="AC41" s="848"/>
      <c r="AD41" s="848"/>
      <c r="AE41" s="849"/>
      <c r="AF41" s="850"/>
      <c r="AG41" s="851"/>
      <c r="AH41" s="851"/>
      <c r="AI41" s="851"/>
      <c r="AJ41" s="852"/>
      <c r="AK41" s="898"/>
      <c r="AL41" s="894"/>
      <c r="AM41" s="894"/>
      <c r="AN41" s="894"/>
      <c r="AO41" s="894"/>
      <c r="AP41" s="894"/>
      <c r="AQ41" s="894"/>
      <c r="AR41" s="894"/>
      <c r="AS41" s="894"/>
      <c r="AT41" s="894"/>
      <c r="AU41" s="894"/>
      <c r="AV41" s="894"/>
      <c r="AW41" s="894"/>
      <c r="AX41" s="894"/>
      <c r="AY41" s="894"/>
      <c r="AZ41" s="895"/>
      <c r="BA41" s="895"/>
      <c r="BB41" s="895"/>
      <c r="BC41" s="895"/>
      <c r="BD41" s="895"/>
      <c r="BE41" s="896"/>
      <c r="BF41" s="896"/>
      <c r="BG41" s="896"/>
      <c r="BH41" s="896"/>
      <c r="BI41" s="897"/>
      <c r="BJ41" s="228"/>
      <c r="BK41" s="228"/>
      <c r="BL41" s="228"/>
      <c r="BM41" s="228"/>
      <c r="BN41" s="228"/>
      <c r="BO41" s="237"/>
      <c r="BP41" s="237"/>
      <c r="BQ41" s="234">
        <v>35</v>
      </c>
      <c r="BR41" s="235"/>
      <c r="BS41" s="837"/>
      <c r="BT41" s="838"/>
      <c r="BU41" s="838"/>
      <c r="BV41" s="838"/>
      <c r="BW41" s="838"/>
      <c r="BX41" s="838"/>
      <c r="BY41" s="838"/>
      <c r="BZ41" s="838"/>
      <c r="CA41" s="838"/>
      <c r="CB41" s="838"/>
      <c r="CC41" s="838"/>
      <c r="CD41" s="838"/>
      <c r="CE41" s="838"/>
      <c r="CF41" s="838"/>
      <c r="CG41" s="839"/>
      <c r="CH41" s="840"/>
      <c r="CI41" s="841"/>
      <c r="CJ41" s="841"/>
      <c r="CK41" s="841"/>
      <c r="CL41" s="842"/>
      <c r="CM41" s="840"/>
      <c r="CN41" s="841"/>
      <c r="CO41" s="841"/>
      <c r="CP41" s="841"/>
      <c r="CQ41" s="842"/>
      <c r="CR41" s="840"/>
      <c r="CS41" s="841"/>
      <c r="CT41" s="841"/>
      <c r="CU41" s="841"/>
      <c r="CV41" s="842"/>
      <c r="CW41" s="840"/>
      <c r="CX41" s="841"/>
      <c r="CY41" s="841"/>
      <c r="CZ41" s="841"/>
      <c r="DA41" s="842"/>
      <c r="DB41" s="840"/>
      <c r="DC41" s="841"/>
      <c r="DD41" s="841"/>
      <c r="DE41" s="841"/>
      <c r="DF41" s="842"/>
      <c r="DG41" s="840"/>
      <c r="DH41" s="841"/>
      <c r="DI41" s="841"/>
      <c r="DJ41" s="841"/>
      <c r="DK41" s="842"/>
      <c r="DL41" s="840"/>
      <c r="DM41" s="841"/>
      <c r="DN41" s="841"/>
      <c r="DO41" s="841"/>
      <c r="DP41" s="842"/>
      <c r="DQ41" s="840"/>
      <c r="DR41" s="841"/>
      <c r="DS41" s="841"/>
      <c r="DT41" s="841"/>
      <c r="DU41" s="842"/>
      <c r="DV41" s="837"/>
      <c r="DW41" s="838"/>
      <c r="DX41" s="838"/>
      <c r="DY41" s="838"/>
      <c r="DZ41" s="843"/>
      <c r="EA41" s="226"/>
    </row>
    <row r="42" spans="1:131" ht="26.25" customHeight="1" x14ac:dyDescent="0.2">
      <c r="A42" s="234">
        <v>15</v>
      </c>
      <c r="B42" s="844"/>
      <c r="C42" s="845"/>
      <c r="D42" s="845"/>
      <c r="E42" s="845"/>
      <c r="F42" s="845"/>
      <c r="G42" s="845"/>
      <c r="H42" s="845"/>
      <c r="I42" s="845"/>
      <c r="J42" s="845"/>
      <c r="K42" s="845"/>
      <c r="L42" s="845"/>
      <c r="M42" s="845"/>
      <c r="N42" s="845"/>
      <c r="O42" s="845"/>
      <c r="P42" s="846"/>
      <c r="Q42" s="847"/>
      <c r="R42" s="848"/>
      <c r="S42" s="848"/>
      <c r="T42" s="848"/>
      <c r="U42" s="848"/>
      <c r="V42" s="848"/>
      <c r="W42" s="848"/>
      <c r="X42" s="848"/>
      <c r="Y42" s="848"/>
      <c r="Z42" s="848"/>
      <c r="AA42" s="848"/>
      <c r="AB42" s="848"/>
      <c r="AC42" s="848"/>
      <c r="AD42" s="848"/>
      <c r="AE42" s="849"/>
      <c r="AF42" s="850"/>
      <c r="AG42" s="851"/>
      <c r="AH42" s="851"/>
      <c r="AI42" s="851"/>
      <c r="AJ42" s="852"/>
      <c r="AK42" s="898"/>
      <c r="AL42" s="894"/>
      <c r="AM42" s="894"/>
      <c r="AN42" s="894"/>
      <c r="AO42" s="894"/>
      <c r="AP42" s="894"/>
      <c r="AQ42" s="894"/>
      <c r="AR42" s="894"/>
      <c r="AS42" s="894"/>
      <c r="AT42" s="894"/>
      <c r="AU42" s="894"/>
      <c r="AV42" s="894"/>
      <c r="AW42" s="894"/>
      <c r="AX42" s="894"/>
      <c r="AY42" s="894"/>
      <c r="AZ42" s="895"/>
      <c r="BA42" s="895"/>
      <c r="BB42" s="895"/>
      <c r="BC42" s="895"/>
      <c r="BD42" s="895"/>
      <c r="BE42" s="896"/>
      <c r="BF42" s="896"/>
      <c r="BG42" s="896"/>
      <c r="BH42" s="896"/>
      <c r="BI42" s="897"/>
      <c r="BJ42" s="228"/>
      <c r="BK42" s="228"/>
      <c r="BL42" s="228"/>
      <c r="BM42" s="228"/>
      <c r="BN42" s="228"/>
      <c r="BO42" s="237"/>
      <c r="BP42" s="237"/>
      <c r="BQ42" s="234">
        <v>36</v>
      </c>
      <c r="BR42" s="235"/>
      <c r="BS42" s="837"/>
      <c r="BT42" s="838"/>
      <c r="BU42" s="838"/>
      <c r="BV42" s="838"/>
      <c r="BW42" s="838"/>
      <c r="BX42" s="838"/>
      <c r="BY42" s="838"/>
      <c r="BZ42" s="838"/>
      <c r="CA42" s="838"/>
      <c r="CB42" s="838"/>
      <c r="CC42" s="838"/>
      <c r="CD42" s="838"/>
      <c r="CE42" s="838"/>
      <c r="CF42" s="838"/>
      <c r="CG42" s="839"/>
      <c r="CH42" s="840"/>
      <c r="CI42" s="841"/>
      <c r="CJ42" s="841"/>
      <c r="CK42" s="841"/>
      <c r="CL42" s="842"/>
      <c r="CM42" s="840"/>
      <c r="CN42" s="841"/>
      <c r="CO42" s="841"/>
      <c r="CP42" s="841"/>
      <c r="CQ42" s="842"/>
      <c r="CR42" s="840"/>
      <c r="CS42" s="841"/>
      <c r="CT42" s="841"/>
      <c r="CU42" s="841"/>
      <c r="CV42" s="842"/>
      <c r="CW42" s="840"/>
      <c r="CX42" s="841"/>
      <c r="CY42" s="841"/>
      <c r="CZ42" s="841"/>
      <c r="DA42" s="842"/>
      <c r="DB42" s="840"/>
      <c r="DC42" s="841"/>
      <c r="DD42" s="841"/>
      <c r="DE42" s="841"/>
      <c r="DF42" s="842"/>
      <c r="DG42" s="840"/>
      <c r="DH42" s="841"/>
      <c r="DI42" s="841"/>
      <c r="DJ42" s="841"/>
      <c r="DK42" s="842"/>
      <c r="DL42" s="840"/>
      <c r="DM42" s="841"/>
      <c r="DN42" s="841"/>
      <c r="DO42" s="841"/>
      <c r="DP42" s="842"/>
      <c r="DQ42" s="840"/>
      <c r="DR42" s="841"/>
      <c r="DS42" s="841"/>
      <c r="DT42" s="841"/>
      <c r="DU42" s="842"/>
      <c r="DV42" s="837"/>
      <c r="DW42" s="838"/>
      <c r="DX42" s="838"/>
      <c r="DY42" s="838"/>
      <c r="DZ42" s="843"/>
      <c r="EA42" s="226"/>
    </row>
    <row r="43" spans="1:131" ht="26.25" customHeight="1" x14ac:dyDescent="0.2">
      <c r="A43" s="234">
        <v>16</v>
      </c>
      <c r="B43" s="844"/>
      <c r="C43" s="845"/>
      <c r="D43" s="845"/>
      <c r="E43" s="845"/>
      <c r="F43" s="845"/>
      <c r="G43" s="845"/>
      <c r="H43" s="845"/>
      <c r="I43" s="845"/>
      <c r="J43" s="845"/>
      <c r="K43" s="845"/>
      <c r="L43" s="845"/>
      <c r="M43" s="845"/>
      <c r="N43" s="845"/>
      <c r="O43" s="845"/>
      <c r="P43" s="846"/>
      <c r="Q43" s="847"/>
      <c r="R43" s="848"/>
      <c r="S43" s="848"/>
      <c r="T43" s="848"/>
      <c r="U43" s="848"/>
      <c r="V43" s="848"/>
      <c r="W43" s="848"/>
      <c r="X43" s="848"/>
      <c r="Y43" s="848"/>
      <c r="Z43" s="848"/>
      <c r="AA43" s="848"/>
      <c r="AB43" s="848"/>
      <c r="AC43" s="848"/>
      <c r="AD43" s="848"/>
      <c r="AE43" s="849"/>
      <c r="AF43" s="850"/>
      <c r="AG43" s="851"/>
      <c r="AH43" s="851"/>
      <c r="AI43" s="851"/>
      <c r="AJ43" s="852"/>
      <c r="AK43" s="898"/>
      <c r="AL43" s="894"/>
      <c r="AM43" s="894"/>
      <c r="AN43" s="894"/>
      <c r="AO43" s="894"/>
      <c r="AP43" s="894"/>
      <c r="AQ43" s="894"/>
      <c r="AR43" s="894"/>
      <c r="AS43" s="894"/>
      <c r="AT43" s="894"/>
      <c r="AU43" s="894"/>
      <c r="AV43" s="894"/>
      <c r="AW43" s="894"/>
      <c r="AX43" s="894"/>
      <c r="AY43" s="894"/>
      <c r="AZ43" s="895"/>
      <c r="BA43" s="895"/>
      <c r="BB43" s="895"/>
      <c r="BC43" s="895"/>
      <c r="BD43" s="895"/>
      <c r="BE43" s="896"/>
      <c r="BF43" s="896"/>
      <c r="BG43" s="896"/>
      <c r="BH43" s="896"/>
      <c r="BI43" s="897"/>
      <c r="BJ43" s="228"/>
      <c r="BK43" s="228"/>
      <c r="BL43" s="228"/>
      <c r="BM43" s="228"/>
      <c r="BN43" s="228"/>
      <c r="BO43" s="237"/>
      <c r="BP43" s="237"/>
      <c r="BQ43" s="234">
        <v>37</v>
      </c>
      <c r="BR43" s="235"/>
      <c r="BS43" s="837"/>
      <c r="BT43" s="838"/>
      <c r="BU43" s="838"/>
      <c r="BV43" s="838"/>
      <c r="BW43" s="838"/>
      <c r="BX43" s="838"/>
      <c r="BY43" s="838"/>
      <c r="BZ43" s="838"/>
      <c r="CA43" s="838"/>
      <c r="CB43" s="838"/>
      <c r="CC43" s="838"/>
      <c r="CD43" s="838"/>
      <c r="CE43" s="838"/>
      <c r="CF43" s="838"/>
      <c r="CG43" s="839"/>
      <c r="CH43" s="840"/>
      <c r="CI43" s="841"/>
      <c r="CJ43" s="841"/>
      <c r="CK43" s="841"/>
      <c r="CL43" s="842"/>
      <c r="CM43" s="840"/>
      <c r="CN43" s="841"/>
      <c r="CO43" s="841"/>
      <c r="CP43" s="841"/>
      <c r="CQ43" s="842"/>
      <c r="CR43" s="840"/>
      <c r="CS43" s="841"/>
      <c r="CT43" s="841"/>
      <c r="CU43" s="841"/>
      <c r="CV43" s="842"/>
      <c r="CW43" s="840"/>
      <c r="CX43" s="841"/>
      <c r="CY43" s="841"/>
      <c r="CZ43" s="841"/>
      <c r="DA43" s="842"/>
      <c r="DB43" s="840"/>
      <c r="DC43" s="841"/>
      <c r="DD43" s="841"/>
      <c r="DE43" s="841"/>
      <c r="DF43" s="842"/>
      <c r="DG43" s="840"/>
      <c r="DH43" s="841"/>
      <c r="DI43" s="841"/>
      <c r="DJ43" s="841"/>
      <c r="DK43" s="842"/>
      <c r="DL43" s="840"/>
      <c r="DM43" s="841"/>
      <c r="DN43" s="841"/>
      <c r="DO43" s="841"/>
      <c r="DP43" s="842"/>
      <c r="DQ43" s="840"/>
      <c r="DR43" s="841"/>
      <c r="DS43" s="841"/>
      <c r="DT43" s="841"/>
      <c r="DU43" s="842"/>
      <c r="DV43" s="837"/>
      <c r="DW43" s="838"/>
      <c r="DX43" s="838"/>
      <c r="DY43" s="838"/>
      <c r="DZ43" s="843"/>
      <c r="EA43" s="226"/>
    </row>
    <row r="44" spans="1:131" ht="26.25" customHeight="1" x14ac:dyDescent="0.2">
      <c r="A44" s="234">
        <v>17</v>
      </c>
      <c r="B44" s="844"/>
      <c r="C44" s="845"/>
      <c r="D44" s="845"/>
      <c r="E44" s="845"/>
      <c r="F44" s="845"/>
      <c r="G44" s="845"/>
      <c r="H44" s="845"/>
      <c r="I44" s="845"/>
      <c r="J44" s="845"/>
      <c r="K44" s="845"/>
      <c r="L44" s="845"/>
      <c r="M44" s="845"/>
      <c r="N44" s="845"/>
      <c r="O44" s="845"/>
      <c r="P44" s="846"/>
      <c r="Q44" s="847"/>
      <c r="R44" s="848"/>
      <c r="S44" s="848"/>
      <c r="T44" s="848"/>
      <c r="U44" s="848"/>
      <c r="V44" s="848"/>
      <c r="W44" s="848"/>
      <c r="X44" s="848"/>
      <c r="Y44" s="848"/>
      <c r="Z44" s="848"/>
      <c r="AA44" s="848"/>
      <c r="AB44" s="848"/>
      <c r="AC44" s="848"/>
      <c r="AD44" s="848"/>
      <c r="AE44" s="849"/>
      <c r="AF44" s="850"/>
      <c r="AG44" s="851"/>
      <c r="AH44" s="851"/>
      <c r="AI44" s="851"/>
      <c r="AJ44" s="852"/>
      <c r="AK44" s="898"/>
      <c r="AL44" s="894"/>
      <c r="AM44" s="894"/>
      <c r="AN44" s="894"/>
      <c r="AO44" s="894"/>
      <c r="AP44" s="894"/>
      <c r="AQ44" s="894"/>
      <c r="AR44" s="894"/>
      <c r="AS44" s="894"/>
      <c r="AT44" s="894"/>
      <c r="AU44" s="894"/>
      <c r="AV44" s="894"/>
      <c r="AW44" s="894"/>
      <c r="AX44" s="894"/>
      <c r="AY44" s="894"/>
      <c r="AZ44" s="895"/>
      <c r="BA44" s="895"/>
      <c r="BB44" s="895"/>
      <c r="BC44" s="895"/>
      <c r="BD44" s="895"/>
      <c r="BE44" s="896"/>
      <c r="BF44" s="896"/>
      <c r="BG44" s="896"/>
      <c r="BH44" s="896"/>
      <c r="BI44" s="897"/>
      <c r="BJ44" s="228"/>
      <c r="BK44" s="228"/>
      <c r="BL44" s="228"/>
      <c r="BM44" s="228"/>
      <c r="BN44" s="228"/>
      <c r="BO44" s="237"/>
      <c r="BP44" s="237"/>
      <c r="BQ44" s="234">
        <v>38</v>
      </c>
      <c r="BR44" s="235"/>
      <c r="BS44" s="837"/>
      <c r="BT44" s="838"/>
      <c r="BU44" s="838"/>
      <c r="BV44" s="838"/>
      <c r="BW44" s="838"/>
      <c r="BX44" s="838"/>
      <c r="BY44" s="838"/>
      <c r="BZ44" s="838"/>
      <c r="CA44" s="838"/>
      <c r="CB44" s="838"/>
      <c r="CC44" s="838"/>
      <c r="CD44" s="838"/>
      <c r="CE44" s="838"/>
      <c r="CF44" s="838"/>
      <c r="CG44" s="839"/>
      <c r="CH44" s="840"/>
      <c r="CI44" s="841"/>
      <c r="CJ44" s="841"/>
      <c r="CK44" s="841"/>
      <c r="CL44" s="842"/>
      <c r="CM44" s="840"/>
      <c r="CN44" s="841"/>
      <c r="CO44" s="841"/>
      <c r="CP44" s="841"/>
      <c r="CQ44" s="842"/>
      <c r="CR44" s="840"/>
      <c r="CS44" s="841"/>
      <c r="CT44" s="841"/>
      <c r="CU44" s="841"/>
      <c r="CV44" s="842"/>
      <c r="CW44" s="840"/>
      <c r="CX44" s="841"/>
      <c r="CY44" s="841"/>
      <c r="CZ44" s="841"/>
      <c r="DA44" s="842"/>
      <c r="DB44" s="840"/>
      <c r="DC44" s="841"/>
      <c r="DD44" s="841"/>
      <c r="DE44" s="841"/>
      <c r="DF44" s="842"/>
      <c r="DG44" s="840"/>
      <c r="DH44" s="841"/>
      <c r="DI44" s="841"/>
      <c r="DJ44" s="841"/>
      <c r="DK44" s="842"/>
      <c r="DL44" s="840"/>
      <c r="DM44" s="841"/>
      <c r="DN44" s="841"/>
      <c r="DO44" s="841"/>
      <c r="DP44" s="842"/>
      <c r="DQ44" s="840"/>
      <c r="DR44" s="841"/>
      <c r="DS44" s="841"/>
      <c r="DT44" s="841"/>
      <c r="DU44" s="842"/>
      <c r="DV44" s="837"/>
      <c r="DW44" s="838"/>
      <c r="DX44" s="838"/>
      <c r="DY44" s="838"/>
      <c r="DZ44" s="843"/>
      <c r="EA44" s="226"/>
    </row>
    <row r="45" spans="1:131" ht="26.25" customHeight="1" x14ac:dyDescent="0.2">
      <c r="A45" s="234">
        <v>18</v>
      </c>
      <c r="B45" s="844"/>
      <c r="C45" s="845"/>
      <c r="D45" s="845"/>
      <c r="E45" s="845"/>
      <c r="F45" s="845"/>
      <c r="G45" s="845"/>
      <c r="H45" s="845"/>
      <c r="I45" s="845"/>
      <c r="J45" s="845"/>
      <c r="K45" s="845"/>
      <c r="L45" s="845"/>
      <c r="M45" s="845"/>
      <c r="N45" s="845"/>
      <c r="O45" s="845"/>
      <c r="P45" s="846"/>
      <c r="Q45" s="847"/>
      <c r="R45" s="848"/>
      <c r="S45" s="848"/>
      <c r="T45" s="848"/>
      <c r="U45" s="848"/>
      <c r="V45" s="848"/>
      <c r="W45" s="848"/>
      <c r="X45" s="848"/>
      <c r="Y45" s="848"/>
      <c r="Z45" s="848"/>
      <c r="AA45" s="848"/>
      <c r="AB45" s="848"/>
      <c r="AC45" s="848"/>
      <c r="AD45" s="848"/>
      <c r="AE45" s="849"/>
      <c r="AF45" s="850"/>
      <c r="AG45" s="851"/>
      <c r="AH45" s="851"/>
      <c r="AI45" s="851"/>
      <c r="AJ45" s="852"/>
      <c r="AK45" s="898"/>
      <c r="AL45" s="894"/>
      <c r="AM45" s="894"/>
      <c r="AN45" s="894"/>
      <c r="AO45" s="894"/>
      <c r="AP45" s="894"/>
      <c r="AQ45" s="894"/>
      <c r="AR45" s="894"/>
      <c r="AS45" s="894"/>
      <c r="AT45" s="894"/>
      <c r="AU45" s="894"/>
      <c r="AV45" s="894"/>
      <c r="AW45" s="894"/>
      <c r="AX45" s="894"/>
      <c r="AY45" s="894"/>
      <c r="AZ45" s="895"/>
      <c r="BA45" s="895"/>
      <c r="BB45" s="895"/>
      <c r="BC45" s="895"/>
      <c r="BD45" s="895"/>
      <c r="BE45" s="896"/>
      <c r="BF45" s="896"/>
      <c r="BG45" s="896"/>
      <c r="BH45" s="896"/>
      <c r="BI45" s="897"/>
      <c r="BJ45" s="228"/>
      <c r="BK45" s="228"/>
      <c r="BL45" s="228"/>
      <c r="BM45" s="228"/>
      <c r="BN45" s="228"/>
      <c r="BO45" s="237"/>
      <c r="BP45" s="237"/>
      <c r="BQ45" s="234">
        <v>39</v>
      </c>
      <c r="BR45" s="235"/>
      <c r="BS45" s="837"/>
      <c r="BT45" s="838"/>
      <c r="BU45" s="838"/>
      <c r="BV45" s="838"/>
      <c r="BW45" s="838"/>
      <c r="BX45" s="838"/>
      <c r="BY45" s="838"/>
      <c r="BZ45" s="838"/>
      <c r="CA45" s="838"/>
      <c r="CB45" s="838"/>
      <c r="CC45" s="838"/>
      <c r="CD45" s="838"/>
      <c r="CE45" s="838"/>
      <c r="CF45" s="838"/>
      <c r="CG45" s="839"/>
      <c r="CH45" s="840"/>
      <c r="CI45" s="841"/>
      <c r="CJ45" s="841"/>
      <c r="CK45" s="841"/>
      <c r="CL45" s="842"/>
      <c r="CM45" s="840"/>
      <c r="CN45" s="841"/>
      <c r="CO45" s="841"/>
      <c r="CP45" s="841"/>
      <c r="CQ45" s="842"/>
      <c r="CR45" s="840"/>
      <c r="CS45" s="841"/>
      <c r="CT45" s="841"/>
      <c r="CU45" s="841"/>
      <c r="CV45" s="842"/>
      <c r="CW45" s="840"/>
      <c r="CX45" s="841"/>
      <c r="CY45" s="841"/>
      <c r="CZ45" s="841"/>
      <c r="DA45" s="842"/>
      <c r="DB45" s="840"/>
      <c r="DC45" s="841"/>
      <c r="DD45" s="841"/>
      <c r="DE45" s="841"/>
      <c r="DF45" s="842"/>
      <c r="DG45" s="840"/>
      <c r="DH45" s="841"/>
      <c r="DI45" s="841"/>
      <c r="DJ45" s="841"/>
      <c r="DK45" s="842"/>
      <c r="DL45" s="840"/>
      <c r="DM45" s="841"/>
      <c r="DN45" s="841"/>
      <c r="DO45" s="841"/>
      <c r="DP45" s="842"/>
      <c r="DQ45" s="840"/>
      <c r="DR45" s="841"/>
      <c r="DS45" s="841"/>
      <c r="DT45" s="841"/>
      <c r="DU45" s="842"/>
      <c r="DV45" s="837"/>
      <c r="DW45" s="838"/>
      <c r="DX45" s="838"/>
      <c r="DY45" s="838"/>
      <c r="DZ45" s="843"/>
      <c r="EA45" s="226"/>
    </row>
    <row r="46" spans="1:131" ht="26.25" customHeight="1" x14ac:dyDescent="0.2">
      <c r="A46" s="234">
        <v>19</v>
      </c>
      <c r="B46" s="844"/>
      <c r="C46" s="845"/>
      <c r="D46" s="845"/>
      <c r="E46" s="845"/>
      <c r="F46" s="845"/>
      <c r="G46" s="845"/>
      <c r="H46" s="845"/>
      <c r="I46" s="845"/>
      <c r="J46" s="845"/>
      <c r="K46" s="845"/>
      <c r="L46" s="845"/>
      <c r="M46" s="845"/>
      <c r="N46" s="845"/>
      <c r="O46" s="845"/>
      <c r="P46" s="846"/>
      <c r="Q46" s="847"/>
      <c r="R46" s="848"/>
      <c r="S46" s="848"/>
      <c r="T46" s="848"/>
      <c r="U46" s="848"/>
      <c r="V46" s="848"/>
      <c r="W46" s="848"/>
      <c r="X46" s="848"/>
      <c r="Y46" s="848"/>
      <c r="Z46" s="848"/>
      <c r="AA46" s="848"/>
      <c r="AB46" s="848"/>
      <c r="AC46" s="848"/>
      <c r="AD46" s="848"/>
      <c r="AE46" s="849"/>
      <c r="AF46" s="850"/>
      <c r="AG46" s="851"/>
      <c r="AH46" s="851"/>
      <c r="AI46" s="851"/>
      <c r="AJ46" s="852"/>
      <c r="AK46" s="898"/>
      <c r="AL46" s="894"/>
      <c r="AM46" s="894"/>
      <c r="AN46" s="894"/>
      <c r="AO46" s="894"/>
      <c r="AP46" s="894"/>
      <c r="AQ46" s="894"/>
      <c r="AR46" s="894"/>
      <c r="AS46" s="894"/>
      <c r="AT46" s="894"/>
      <c r="AU46" s="894"/>
      <c r="AV46" s="894"/>
      <c r="AW46" s="894"/>
      <c r="AX46" s="894"/>
      <c r="AY46" s="894"/>
      <c r="AZ46" s="895"/>
      <c r="BA46" s="895"/>
      <c r="BB46" s="895"/>
      <c r="BC46" s="895"/>
      <c r="BD46" s="895"/>
      <c r="BE46" s="896"/>
      <c r="BF46" s="896"/>
      <c r="BG46" s="896"/>
      <c r="BH46" s="896"/>
      <c r="BI46" s="897"/>
      <c r="BJ46" s="228"/>
      <c r="BK46" s="228"/>
      <c r="BL46" s="228"/>
      <c r="BM46" s="228"/>
      <c r="BN46" s="228"/>
      <c r="BO46" s="237"/>
      <c r="BP46" s="237"/>
      <c r="BQ46" s="234">
        <v>40</v>
      </c>
      <c r="BR46" s="235"/>
      <c r="BS46" s="837"/>
      <c r="BT46" s="838"/>
      <c r="BU46" s="838"/>
      <c r="BV46" s="838"/>
      <c r="BW46" s="838"/>
      <c r="BX46" s="838"/>
      <c r="BY46" s="838"/>
      <c r="BZ46" s="838"/>
      <c r="CA46" s="838"/>
      <c r="CB46" s="838"/>
      <c r="CC46" s="838"/>
      <c r="CD46" s="838"/>
      <c r="CE46" s="838"/>
      <c r="CF46" s="838"/>
      <c r="CG46" s="839"/>
      <c r="CH46" s="840"/>
      <c r="CI46" s="841"/>
      <c r="CJ46" s="841"/>
      <c r="CK46" s="841"/>
      <c r="CL46" s="842"/>
      <c r="CM46" s="840"/>
      <c r="CN46" s="841"/>
      <c r="CO46" s="841"/>
      <c r="CP46" s="841"/>
      <c r="CQ46" s="842"/>
      <c r="CR46" s="840"/>
      <c r="CS46" s="841"/>
      <c r="CT46" s="841"/>
      <c r="CU46" s="841"/>
      <c r="CV46" s="842"/>
      <c r="CW46" s="840"/>
      <c r="CX46" s="841"/>
      <c r="CY46" s="841"/>
      <c r="CZ46" s="841"/>
      <c r="DA46" s="842"/>
      <c r="DB46" s="840"/>
      <c r="DC46" s="841"/>
      <c r="DD46" s="841"/>
      <c r="DE46" s="841"/>
      <c r="DF46" s="842"/>
      <c r="DG46" s="840"/>
      <c r="DH46" s="841"/>
      <c r="DI46" s="841"/>
      <c r="DJ46" s="841"/>
      <c r="DK46" s="842"/>
      <c r="DL46" s="840"/>
      <c r="DM46" s="841"/>
      <c r="DN46" s="841"/>
      <c r="DO46" s="841"/>
      <c r="DP46" s="842"/>
      <c r="DQ46" s="840"/>
      <c r="DR46" s="841"/>
      <c r="DS46" s="841"/>
      <c r="DT46" s="841"/>
      <c r="DU46" s="842"/>
      <c r="DV46" s="837"/>
      <c r="DW46" s="838"/>
      <c r="DX46" s="838"/>
      <c r="DY46" s="838"/>
      <c r="DZ46" s="843"/>
      <c r="EA46" s="226"/>
    </row>
    <row r="47" spans="1:131" ht="26.25" customHeight="1" x14ac:dyDescent="0.2">
      <c r="A47" s="234">
        <v>20</v>
      </c>
      <c r="B47" s="844"/>
      <c r="C47" s="845"/>
      <c r="D47" s="845"/>
      <c r="E47" s="845"/>
      <c r="F47" s="845"/>
      <c r="G47" s="845"/>
      <c r="H47" s="845"/>
      <c r="I47" s="845"/>
      <c r="J47" s="845"/>
      <c r="K47" s="845"/>
      <c r="L47" s="845"/>
      <c r="M47" s="845"/>
      <c r="N47" s="845"/>
      <c r="O47" s="845"/>
      <c r="P47" s="846"/>
      <c r="Q47" s="847"/>
      <c r="R47" s="848"/>
      <c r="S47" s="848"/>
      <c r="T47" s="848"/>
      <c r="U47" s="848"/>
      <c r="V47" s="848"/>
      <c r="W47" s="848"/>
      <c r="X47" s="848"/>
      <c r="Y47" s="848"/>
      <c r="Z47" s="848"/>
      <c r="AA47" s="848"/>
      <c r="AB47" s="848"/>
      <c r="AC47" s="848"/>
      <c r="AD47" s="848"/>
      <c r="AE47" s="849"/>
      <c r="AF47" s="850"/>
      <c r="AG47" s="851"/>
      <c r="AH47" s="851"/>
      <c r="AI47" s="851"/>
      <c r="AJ47" s="852"/>
      <c r="AK47" s="898"/>
      <c r="AL47" s="894"/>
      <c r="AM47" s="894"/>
      <c r="AN47" s="894"/>
      <c r="AO47" s="894"/>
      <c r="AP47" s="894"/>
      <c r="AQ47" s="894"/>
      <c r="AR47" s="894"/>
      <c r="AS47" s="894"/>
      <c r="AT47" s="894"/>
      <c r="AU47" s="894"/>
      <c r="AV47" s="894"/>
      <c r="AW47" s="894"/>
      <c r="AX47" s="894"/>
      <c r="AY47" s="894"/>
      <c r="AZ47" s="895"/>
      <c r="BA47" s="895"/>
      <c r="BB47" s="895"/>
      <c r="BC47" s="895"/>
      <c r="BD47" s="895"/>
      <c r="BE47" s="896"/>
      <c r="BF47" s="896"/>
      <c r="BG47" s="896"/>
      <c r="BH47" s="896"/>
      <c r="BI47" s="897"/>
      <c r="BJ47" s="228"/>
      <c r="BK47" s="228"/>
      <c r="BL47" s="228"/>
      <c r="BM47" s="228"/>
      <c r="BN47" s="228"/>
      <c r="BO47" s="237"/>
      <c r="BP47" s="237"/>
      <c r="BQ47" s="234">
        <v>41</v>
      </c>
      <c r="BR47" s="235"/>
      <c r="BS47" s="837"/>
      <c r="BT47" s="838"/>
      <c r="BU47" s="838"/>
      <c r="BV47" s="838"/>
      <c r="BW47" s="838"/>
      <c r="BX47" s="838"/>
      <c r="BY47" s="838"/>
      <c r="BZ47" s="838"/>
      <c r="CA47" s="838"/>
      <c r="CB47" s="838"/>
      <c r="CC47" s="838"/>
      <c r="CD47" s="838"/>
      <c r="CE47" s="838"/>
      <c r="CF47" s="838"/>
      <c r="CG47" s="839"/>
      <c r="CH47" s="840"/>
      <c r="CI47" s="841"/>
      <c r="CJ47" s="841"/>
      <c r="CK47" s="841"/>
      <c r="CL47" s="842"/>
      <c r="CM47" s="840"/>
      <c r="CN47" s="841"/>
      <c r="CO47" s="841"/>
      <c r="CP47" s="841"/>
      <c r="CQ47" s="842"/>
      <c r="CR47" s="840"/>
      <c r="CS47" s="841"/>
      <c r="CT47" s="841"/>
      <c r="CU47" s="841"/>
      <c r="CV47" s="842"/>
      <c r="CW47" s="840"/>
      <c r="CX47" s="841"/>
      <c r="CY47" s="841"/>
      <c r="CZ47" s="841"/>
      <c r="DA47" s="842"/>
      <c r="DB47" s="840"/>
      <c r="DC47" s="841"/>
      <c r="DD47" s="841"/>
      <c r="DE47" s="841"/>
      <c r="DF47" s="842"/>
      <c r="DG47" s="840"/>
      <c r="DH47" s="841"/>
      <c r="DI47" s="841"/>
      <c r="DJ47" s="841"/>
      <c r="DK47" s="842"/>
      <c r="DL47" s="840"/>
      <c r="DM47" s="841"/>
      <c r="DN47" s="841"/>
      <c r="DO47" s="841"/>
      <c r="DP47" s="842"/>
      <c r="DQ47" s="840"/>
      <c r="DR47" s="841"/>
      <c r="DS47" s="841"/>
      <c r="DT47" s="841"/>
      <c r="DU47" s="842"/>
      <c r="DV47" s="837"/>
      <c r="DW47" s="838"/>
      <c r="DX47" s="838"/>
      <c r="DY47" s="838"/>
      <c r="DZ47" s="843"/>
      <c r="EA47" s="226"/>
    </row>
    <row r="48" spans="1:131" ht="26.25" customHeight="1" x14ac:dyDescent="0.2">
      <c r="A48" s="234">
        <v>21</v>
      </c>
      <c r="B48" s="844"/>
      <c r="C48" s="845"/>
      <c r="D48" s="845"/>
      <c r="E48" s="845"/>
      <c r="F48" s="845"/>
      <c r="G48" s="845"/>
      <c r="H48" s="845"/>
      <c r="I48" s="845"/>
      <c r="J48" s="845"/>
      <c r="K48" s="845"/>
      <c r="L48" s="845"/>
      <c r="M48" s="845"/>
      <c r="N48" s="845"/>
      <c r="O48" s="845"/>
      <c r="P48" s="846"/>
      <c r="Q48" s="847"/>
      <c r="R48" s="848"/>
      <c r="S48" s="848"/>
      <c r="T48" s="848"/>
      <c r="U48" s="848"/>
      <c r="V48" s="848"/>
      <c r="W48" s="848"/>
      <c r="X48" s="848"/>
      <c r="Y48" s="848"/>
      <c r="Z48" s="848"/>
      <c r="AA48" s="848"/>
      <c r="AB48" s="848"/>
      <c r="AC48" s="848"/>
      <c r="AD48" s="848"/>
      <c r="AE48" s="849"/>
      <c r="AF48" s="850"/>
      <c r="AG48" s="851"/>
      <c r="AH48" s="851"/>
      <c r="AI48" s="851"/>
      <c r="AJ48" s="852"/>
      <c r="AK48" s="898"/>
      <c r="AL48" s="894"/>
      <c r="AM48" s="894"/>
      <c r="AN48" s="894"/>
      <c r="AO48" s="894"/>
      <c r="AP48" s="894"/>
      <c r="AQ48" s="894"/>
      <c r="AR48" s="894"/>
      <c r="AS48" s="894"/>
      <c r="AT48" s="894"/>
      <c r="AU48" s="894"/>
      <c r="AV48" s="894"/>
      <c r="AW48" s="894"/>
      <c r="AX48" s="894"/>
      <c r="AY48" s="894"/>
      <c r="AZ48" s="895"/>
      <c r="BA48" s="895"/>
      <c r="BB48" s="895"/>
      <c r="BC48" s="895"/>
      <c r="BD48" s="895"/>
      <c r="BE48" s="896"/>
      <c r="BF48" s="896"/>
      <c r="BG48" s="896"/>
      <c r="BH48" s="896"/>
      <c r="BI48" s="897"/>
      <c r="BJ48" s="228"/>
      <c r="BK48" s="228"/>
      <c r="BL48" s="228"/>
      <c r="BM48" s="228"/>
      <c r="BN48" s="228"/>
      <c r="BO48" s="237"/>
      <c r="BP48" s="237"/>
      <c r="BQ48" s="234">
        <v>42</v>
      </c>
      <c r="BR48" s="235"/>
      <c r="BS48" s="837"/>
      <c r="BT48" s="838"/>
      <c r="BU48" s="838"/>
      <c r="BV48" s="838"/>
      <c r="BW48" s="838"/>
      <c r="BX48" s="838"/>
      <c r="BY48" s="838"/>
      <c r="BZ48" s="838"/>
      <c r="CA48" s="838"/>
      <c r="CB48" s="838"/>
      <c r="CC48" s="838"/>
      <c r="CD48" s="838"/>
      <c r="CE48" s="838"/>
      <c r="CF48" s="838"/>
      <c r="CG48" s="839"/>
      <c r="CH48" s="840"/>
      <c r="CI48" s="841"/>
      <c r="CJ48" s="841"/>
      <c r="CK48" s="841"/>
      <c r="CL48" s="842"/>
      <c r="CM48" s="840"/>
      <c r="CN48" s="841"/>
      <c r="CO48" s="841"/>
      <c r="CP48" s="841"/>
      <c r="CQ48" s="842"/>
      <c r="CR48" s="840"/>
      <c r="CS48" s="841"/>
      <c r="CT48" s="841"/>
      <c r="CU48" s="841"/>
      <c r="CV48" s="842"/>
      <c r="CW48" s="840"/>
      <c r="CX48" s="841"/>
      <c r="CY48" s="841"/>
      <c r="CZ48" s="841"/>
      <c r="DA48" s="842"/>
      <c r="DB48" s="840"/>
      <c r="DC48" s="841"/>
      <c r="DD48" s="841"/>
      <c r="DE48" s="841"/>
      <c r="DF48" s="842"/>
      <c r="DG48" s="840"/>
      <c r="DH48" s="841"/>
      <c r="DI48" s="841"/>
      <c r="DJ48" s="841"/>
      <c r="DK48" s="842"/>
      <c r="DL48" s="840"/>
      <c r="DM48" s="841"/>
      <c r="DN48" s="841"/>
      <c r="DO48" s="841"/>
      <c r="DP48" s="842"/>
      <c r="DQ48" s="840"/>
      <c r="DR48" s="841"/>
      <c r="DS48" s="841"/>
      <c r="DT48" s="841"/>
      <c r="DU48" s="842"/>
      <c r="DV48" s="837"/>
      <c r="DW48" s="838"/>
      <c r="DX48" s="838"/>
      <c r="DY48" s="838"/>
      <c r="DZ48" s="843"/>
      <c r="EA48" s="226"/>
    </row>
    <row r="49" spans="1:131" ht="26.25" customHeight="1" x14ac:dyDescent="0.2">
      <c r="A49" s="234">
        <v>22</v>
      </c>
      <c r="B49" s="844"/>
      <c r="C49" s="845"/>
      <c r="D49" s="845"/>
      <c r="E49" s="845"/>
      <c r="F49" s="845"/>
      <c r="G49" s="845"/>
      <c r="H49" s="845"/>
      <c r="I49" s="845"/>
      <c r="J49" s="845"/>
      <c r="K49" s="845"/>
      <c r="L49" s="845"/>
      <c r="M49" s="845"/>
      <c r="N49" s="845"/>
      <c r="O49" s="845"/>
      <c r="P49" s="846"/>
      <c r="Q49" s="847"/>
      <c r="R49" s="848"/>
      <c r="S49" s="848"/>
      <c r="T49" s="848"/>
      <c r="U49" s="848"/>
      <c r="V49" s="848"/>
      <c r="W49" s="848"/>
      <c r="X49" s="848"/>
      <c r="Y49" s="848"/>
      <c r="Z49" s="848"/>
      <c r="AA49" s="848"/>
      <c r="AB49" s="848"/>
      <c r="AC49" s="848"/>
      <c r="AD49" s="848"/>
      <c r="AE49" s="849"/>
      <c r="AF49" s="850"/>
      <c r="AG49" s="851"/>
      <c r="AH49" s="851"/>
      <c r="AI49" s="851"/>
      <c r="AJ49" s="852"/>
      <c r="AK49" s="898"/>
      <c r="AL49" s="894"/>
      <c r="AM49" s="894"/>
      <c r="AN49" s="894"/>
      <c r="AO49" s="894"/>
      <c r="AP49" s="894"/>
      <c r="AQ49" s="894"/>
      <c r="AR49" s="894"/>
      <c r="AS49" s="894"/>
      <c r="AT49" s="894"/>
      <c r="AU49" s="894"/>
      <c r="AV49" s="894"/>
      <c r="AW49" s="894"/>
      <c r="AX49" s="894"/>
      <c r="AY49" s="894"/>
      <c r="AZ49" s="895"/>
      <c r="BA49" s="895"/>
      <c r="BB49" s="895"/>
      <c r="BC49" s="895"/>
      <c r="BD49" s="895"/>
      <c r="BE49" s="896"/>
      <c r="BF49" s="896"/>
      <c r="BG49" s="896"/>
      <c r="BH49" s="896"/>
      <c r="BI49" s="897"/>
      <c r="BJ49" s="228"/>
      <c r="BK49" s="228"/>
      <c r="BL49" s="228"/>
      <c r="BM49" s="228"/>
      <c r="BN49" s="228"/>
      <c r="BO49" s="237"/>
      <c r="BP49" s="237"/>
      <c r="BQ49" s="234">
        <v>43</v>
      </c>
      <c r="BR49" s="235"/>
      <c r="BS49" s="837"/>
      <c r="BT49" s="838"/>
      <c r="BU49" s="838"/>
      <c r="BV49" s="838"/>
      <c r="BW49" s="838"/>
      <c r="BX49" s="838"/>
      <c r="BY49" s="838"/>
      <c r="BZ49" s="838"/>
      <c r="CA49" s="838"/>
      <c r="CB49" s="838"/>
      <c r="CC49" s="838"/>
      <c r="CD49" s="838"/>
      <c r="CE49" s="838"/>
      <c r="CF49" s="838"/>
      <c r="CG49" s="839"/>
      <c r="CH49" s="840"/>
      <c r="CI49" s="841"/>
      <c r="CJ49" s="841"/>
      <c r="CK49" s="841"/>
      <c r="CL49" s="842"/>
      <c r="CM49" s="840"/>
      <c r="CN49" s="841"/>
      <c r="CO49" s="841"/>
      <c r="CP49" s="841"/>
      <c r="CQ49" s="842"/>
      <c r="CR49" s="840"/>
      <c r="CS49" s="841"/>
      <c r="CT49" s="841"/>
      <c r="CU49" s="841"/>
      <c r="CV49" s="842"/>
      <c r="CW49" s="840"/>
      <c r="CX49" s="841"/>
      <c r="CY49" s="841"/>
      <c r="CZ49" s="841"/>
      <c r="DA49" s="842"/>
      <c r="DB49" s="840"/>
      <c r="DC49" s="841"/>
      <c r="DD49" s="841"/>
      <c r="DE49" s="841"/>
      <c r="DF49" s="842"/>
      <c r="DG49" s="840"/>
      <c r="DH49" s="841"/>
      <c r="DI49" s="841"/>
      <c r="DJ49" s="841"/>
      <c r="DK49" s="842"/>
      <c r="DL49" s="840"/>
      <c r="DM49" s="841"/>
      <c r="DN49" s="841"/>
      <c r="DO49" s="841"/>
      <c r="DP49" s="842"/>
      <c r="DQ49" s="840"/>
      <c r="DR49" s="841"/>
      <c r="DS49" s="841"/>
      <c r="DT49" s="841"/>
      <c r="DU49" s="842"/>
      <c r="DV49" s="837"/>
      <c r="DW49" s="838"/>
      <c r="DX49" s="838"/>
      <c r="DY49" s="838"/>
      <c r="DZ49" s="843"/>
      <c r="EA49" s="226"/>
    </row>
    <row r="50" spans="1:131" ht="26.25" customHeight="1" x14ac:dyDescent="0.2">
      <c r="A50" s="234">
        <v>23</v>
      </c>
      <c r="B50" s="844"/>
      <c r="C50" s="845"/>
      <c r="D50" s="845"/>
      <c r="E50" s="845"/>
      <c r="F50" s="845"/>
      <c r="G50" s="845"/>
      <c r="H50" s="845"/>
      <c r="I50" s="845"/>
      <c r="J50" s="845"/>
      <c r="K50" s="845"/>
      <c r="L50" s="845"/>
      <c r="M50" s="845"/>
      <c r="N50" s="845"/>
      <c r="O50" s="845"/>
      <c r="P50" s="846"/>
      <c r="Q50" s="899"/>
      <c r="R50" s="900"/>
      <c r="S50" s="900"/>
      <c r="T50" s="900"/>
      <c r="U50" s="900"/>
      <c r="V50" s="900"/>
      <c r="W50" s="900"/>
      <c r="X50" s="900"/>
      <c r="Y50" s="900"/>
      <c r="Z50" s="900"/>
      <c r="AA50" s="900"/>
      <c r="AB50" s="900"/>
      <c r="AC50" s="900"/>
      <c r="AD50" s="900"/>
      <c r="AE50" s="901"/>
      <c r="AF50" s="850"/>
      <c r="AG50" s="851"/>
      <c r="AH50" s="851"/>
      <c r="AI50" s="851"/>
      <c r="AJ50" s="852"/>
      <c r="AK50" s="903"/>
      <c r="AL50" s="900"/>
      <c r="AM50" s="900"/>
      <c r="AN50" s="900"/>
      <c r="AO50" s="900"/>
      <c r="AP50" s="900"/>
      <c r="AQ50" s="900"/>
      <c r="AR50" s="900"/>
      <c r="AS50" s="900"/>
      <c r="AT50" s="900"/>
      <c r="AU50" s="900"/>
      <c r="AV50" s="900"/>
      <c r="AW50" s="900"/>
      <c r="AX50" s="900"/>
      <c r="AY50" s="900"/>
      <c r="AZ50" s="902"/>
      <c r="BA50" s="902"/>
      <c r="BB50" s="902"/>
      <c r="BC50" s="902"/>
      <c r="BD50" s="902"/>
      <c r="BE50" s="896"/>
      <c r="BF50" s="896"/>
      <c r="BG50" s="896"/>
      <c r="BH50" s="896"/>
      <c r="BI50" s="897"/>
      <c r="BJ50" s="228"/>
      <c r="BK50" s="228"/>
      <c r="BL50" s="228"/>
      <c r="BM50" s="228"/>
      <c r="BN50" s="228"/>
      <c r="BO50" s="237"/>
      <c r="BP50" s="237"/>
      <c r="BQ50" s="234">
        <v>44</v>
      </c>
      <c r="BR50" s="235"/>
      <c r="BS50" s="837"/>
      <c r="BT50" s="838"/>
      <c r="BU50" s="838"/>
      <c r="BV50" s="838"/>
      <c r="BW50" s="838"/>
      <c r="BX50" s="838"/>
      <c r="BY50" s="838"/>
      <c r="BZ50" s="838"/>
      <c r="CA50" s="838"/>
      <c r="CB50" s="838"/>
      <c r="CC50" s="838"/>
      <c r="CD50" s="838"/>
      <c r="CE50" s="838"/>
      <c r="CF50" s="838"/>
      <c r="CG50" s="839"/>
      <c r="CH50" s="840"/>
      <c r="CI50" s="841"/>
      <c r="CJ50" s="841"/>
      <c r="CK50" s="841"/>
      <c r="CL50" s="842"/>
      <c r="CM50" s="840"/>
      <c r="CN50" s="841"/>
      <c r="CO50" s="841"/>
      <c r="CP50" s="841"/>
      <c r="CQ50" s="842"/>
      <c r="CR50" s="840"/>
      <c r="CS50" s="841"/>
      <c r="CT50" s="841"/>
      <c r="CU50" s="841"/>
      <c r="CV50" s="842"/>
      <c r="CW50" s="840"/>
      <c r="CX50" s="841"/>
      <c r="CY50" s="841"/>
      <c r="CZ50" s="841"/>
      <c r="DA50" s="842"/>
      <c r="DB50" s="840"/>
      <c r="DC50" s="841"/>
      <c r="DD50" s="841"/>
      <c r="DE50" s="841"/>
      <c r="DF50" s="842"/>
      <c r="DG50" s="840"/>
      <c r="DH50" s="841"/>
      <c r="DI50" s="841"/>
      <c r="DJ50" s="841"/>
      <c r="DK50" s="842"/>
      <c r="DL50" s="840"/>
      <c r="DM50" s="841"/>
      <c r="DN50" s="841"/>
      <c r="DO50" s="841"/>
      <c r="DP50" s="842"/>
      <c r="DQ50" s="840"/>
      <c r="DR50" s="841"/>
      <c r="DS50" s="841"/>
      <c r="DT50" s="841"/>
      <c r="DU50" s="842"/>
      <c r="DV50" s="837"/>
      <c r="DW50" s="838"/>
      <c r="DX50" s="838"/>
      <c r="DY50" s="838"/>
      <c r="DZ50" s="843"/>
      <c r="EA50" s="226"/>
    </row>
    <row r="51" spans="1:131" ht="26.25" customHeight="1" x14ac:dyDescent="0.2">
      <c r="A51" s="234">
        <v>24</v>
      </c>
      <c r="B51" s="844"/>
      <c r="C51" s="845"/>
      <c r="D51" s="845"/>
      <c r="E51" s="845"/>
      <c r="F51" s="845"/>
      <c r="G51" s="845"/>
      <c r="H51" s="845"/>
      <c r="I51" s="845"/>
      <c r="J51" s="845"/>
      <c r="K51" s="845"/>
      <c r="L51" s="845"/>
      <c r="M51" s="845"/>
      <c r="N51" s="845"/>
      <c r="O51" s="845"/>
      <c r="P51" s="846"/>
      <c r="Q51" s="899"/>
      <c r="R51" s="900"/>
      <c r="S51" s="900"/>
      <c r="T51" s="900"/>
      <c r="U51" s="900"/>
      <c r="V51" s="900"/>
      <c r="W51" s="900"/>
      <c r="X51" s="900"/>
      <c r="Y51" s="900"/>
      <c r="Z51" s="900"/>
      <c r="AA51" s="900"/>
      <c r="AB51" s="900"/>
      <c r="AC51" s="900"/>
      <c r="AD51" s="900"/>
      <c r="AE51" s="901"/>
      <c r="AF51" s="850"/>
      <c r="AG51" s="851"/>
      <c r="AH51" s="851"/>
      <c r="AI51" s="851"/>
      <c r="AJ51" s="852"/>
      <c r="AK51" s="903"/>
      <c r="AL51" s="900"/>
      <c r="AM51" s="900"/>
      <c r="AN51" s="900"/>
      <c r="AO51" s="900"/>
      <c r="AP51" s="900"/>
      <c r="AQ51" s="900"/>
      <c r="AR51" s="900"/>
      <c r="AS51" s="900"/>
      <c r="AT51" s="900"/>
      <c r="AU51" s="900"/>
      <c r="AV51" s="900"/>
      <c r="AW51" s="900"/>
      <c r="AX51" s="900"/>
      <c r="AY51" s="900"/>
      <c r="AZ51" s="902"/>
      <c r="BA51" s="902"/>
      <c r="BB51" s="902"/>
      <c r="BC51" s="902"/>
      <c r="BD51" s="902"/>
      <c r="BE51" s="896"/>
      <c r="BF51" s="896"/>
      <c r="BG51" s="896"/>
      <c r="BH51" s="896"/>
      <c r="BI51" s="897"/>
      <c r="BJ51" s="228"/>
      <c r="BK51" s="228"/>
      <c r="BL51" s="228"/>
      <c r="BM51" s="228"/>
      <c r="BN51" s="228"/>
      <c r="BO51" s="237"/>
      <c r="BP51" s="237"/>
      <c r="BQ51" s="234">
        <v>45</v>
      </c>
      <c r="BR51" s="235"/>
      <c r="BS51" s="837"/>
      <c r="BT51" s="838"/>
      <c r="BU51" s="838"/>
      <c r="BV51" s="838"/>
      <c r="BW51" s="838"/>
      <c r="BX51" s="838"/>
      <c r="BY51" s="838"/>
      <c r="BZ51" s="838"/>
      <c r="CA51" s="838"/>
      <c r="CB51" s="838"/>
      <c r="CC51" s="838"/>
      <c r="CD51" s="838"/>
      <c r="CE51" s="838"/>
      <c r="CF51" s="838"/>
      <c r="CG51" s="839"/>
      <c r="CH51" s="840"/>
      <c r="CI51" s="841"/>
      <c r="CJ51" s="841"/>
      <c r="CK51" s="841"/>
      <c r="CL51" s="842"/>
      <c r="CM51" s="840"/>
      <c r="CN51" s="841"/>
      <c r="CO51" s="841"/>
      <c r="CP51" s="841"/>
      <c r="CQ51" s="842"/>
      <c r="CR51" s="840"/>
      <c r="CS51" s="841"/>
      <c r="CT51" s="841"/>
      <c r="CU51" s="841"/>
      <c r="CV51" s="842"/>
      <c r="CW51" s="840"/>
      <c r="CX51" s="841"/>
      <c r="CY51" s="841"/>
      <c r="CZ51" s="841"/>
      <c r="DA51" s="842"/>
      <c r="DB51" s="840"/>
      <c r="DC51" s="841"/>
      <c r="DD51" s="841"/>
      <c r="DE51" s="841"/>
      <c r="DF51" s="842"/>
      <c r="DG51" s="840"/>
      <c r="DH51" s="841"/>
      <c r="DI51" s="841"/>
      <c r="DJ51" s="841"/>
      <c r="DK51" s="842"/>
      <c r="DL51" s="840"/>
      <c r="DM51" s="841"/>
      <c r="DN51" s="841"/>
      <c r="DO51" s="841"/>
      <c r="DP51" s="842"/>
      <c r="DQ51" s="840"/>
      <c r="DR51" s="841"/>
      <c r="DS51" s="841"/>
      <c r="DT51" s="841"/>
      <c r="DU51" s="842"/>
      <c r="DV51" s="837"/>
      <c r="DW51" s="838"/>
      <c r="DX51" s="838"/>
      <c r="DY51" s="838"/>
      <c r="DZ51" s="843"/>
      <c r="EA51" s="226"/>
    </row>
    <row r="52" spans="1:131" ht="26.25" customHeight="1" x14ac:dyDescent="0.2">
      <c r="A52" s="234">
        <v>25</v>
      </c>
      <c r="B52" s="844"/>
      <c r="C52" s="845"/>
      <c r="D52" s="845"/>
      <c r="E52" s="845"/>
      <c r="F52" s="845"/>
      <c r="G52" s="845"/>
      <c r="H52" s="845"/>
      <c r="I52" s="845"/>
      <c r="J52" s="845"/>
      <c r="K52" s="845"/>
      <c r="L52" s="845"/>
      <c r="M52" s="845"/>
      <c r="N52" s="845"/>
      <c r="O52" s="845"/>
      <c r="P52" s="846"/>
      <c r="Q52" s="899"/>
      <c r="R52" s="900"/>
      <c r="S52" s="900"/>
      <c r="T52" s="900"/>
      <c r="U52" s="900"/>
      <c r="V52" s="900"/>
      <c r="W52" s="900"/>
      <c r="X52" s="900"/>
      <c r="Y52" s="900"/>
      <c r="Z52" s="900"/>
      <c r="AA52" s="900"/>
      <c r="AB52" s="900"/>
      <c r="AC52" s="900"/>
      <c r="AD52" s="900"/>
      <c r="AE52" s="901"/>
      <c r="AF52" s="850"/>
      <c r="AG52" s="851"/>
      <c r="AH52" s="851"/>
      <c r="AI52" s="851"/>
      <c r="AJ52" s="852"/>
      <c r="AK52" s="903"/>
      <c r="AL52" s="900"/>
      <c r="AM52" s="900"/>
      <c r="AN52" s="900"/>
      <c r="AO52" s="900"/>
      <c r="AP52" s="900"/>
      <c r="AQ52" s="900"/>
      <c r="AR52" s="900"/>
      <c r="AS52" s="900"/>
      <c r="AT52" s="900"/>
      <c r="AU52" s="900"/>
      <c r="AV52" s="900"/>
      <c r="AW52" s="900"/>
      <c r="AX52" s="900"/>
      <c r="AY52" s="900"/>
      <c r="AZ52" s="902"/>
      <c r="BA52" s="902"/>
      <c r="BB52" s="902"/>
      <c r="BC52" s="902"/>
      <c r="BD52" s="902"/>
      <c r="BE52" s="896"/>
      <c r="BF52" s="896"/>
      <c r="BG52" s="896"/>
      <c r="BH52" s="896"/>
      <c r="BI52" s="897"/>
      <c r="BJ52" s="228"/>
      <c r="BK52" s="228"/>
      <c r="BL52" s="228"/>
      <c r="BM52" s="228"/>
      <c r="BN52" s="228"/>
      <c r="BO52" s="237"/>
      <c r="BP52" s="237"/>
      <c r="BQ52" s="234">
        <v>46</v>
      </c>
      <c r="BR52" s="235"/>
      <c r="BS52" s="837"/>
      <c r="BT52" s="838"/>
      <c r="BU52" s="838"/>
      <c r="BV52" s="838"/>
      <c r="BW52" s="838"/>
      <c r="BX52" s="838"/>
      <c r="BY52" s="838"/>
      <c r="BZ52" s="838"/>
      <c r="CA52" s="838"/>
      <c r="CB52" s="838"/>
      <c r="CC52" s="838"/>
      <c r="CD52" s="838"/>
      <c r="CE52" s="838"/>
      <c r="CF52" s="838"/>
      <c r="CG52" s="839"/>
      <c r="CH52" s="840"/>
      <c r="CI52" s="841"/>
      <c r="CJ52" s="841"/>
      <c r="CK52" s="841"/>
      <c r="CL52" s="842"/>
      <c r="CM52" s="840"/>
      <c r="CN52" s="841"/>
      <c r="CO52" s="841"/>
      <c r="CP52" s="841"/>
      <c r="CQ52" s="842"/>
      <c r="CR52" s="840"/>
      <c r="CS52" s="841"/>
      <c r="CT52" s="841"/>
      <c r="CU52" s="841"/>
      <c r="CV52" s="842"/>
      <c r="CW52" s="840"/>
      <c r="CX52" s="841"/>
      <c r="CY52" s="841"/>
      <c r="CZ52" s="841"/>
      <c r="DA52" s="842"/>
      <c r="DB52" s="840"/>
      <c r="DC52" s="841"/>
      <c r="DD52" s="841"/>
      <c r="DE52" s="841"/>
      <c r="DF52" s="842"/>
      <c r="DG52" s="840"/>
      <c r="DH52" s="841"/>
      <c r="DI52" s="841"/>
      <c r="DJ52" s="841"/>
      <c r="DK52" s="842"/>
      <c r="DL52" s="840"/>
      <c r="DM52" s="841"/>
      <c r="DN52" s="841"/>
      <c r="DO52" s="841"/>
      <c r="DP52" s="842"/>
      <c r="DQ52" s="840"/>
      <c r="DR52" s="841"/>
      <c r="DS52" s="841"/>
      <c r="DT52" s="841"/>
      <c r="DU52" s="842"/>
      <c r="DV52" s="837"/>
      <c r="DW52" s="838"/>
      <c r="DX52" s="838"/>
      <c r="DY52" s="838"/>
      <c r="DZ52" s="843"/>
      <c r="EA52" s="226"/>
    </row>
    <row r="53" spans="1:131" ht="26.25" customHeight="1" x14ac:dyDescent="0.2">
      <c r="A53" s="234">
        <v>26</v>
      </c>
      <c r="B53" s="844"/>
      <c r="C53" s="845"/>
      <c r="D53" s="845"/>
      <c r="E53" s="845"/>
      <c r="F53" s="845"/>
      <c r="G53" s="845"/>
      <c r="H53" s="845"/>
      <c r="I53" s="845"/>
      <c r="J53" s="845"/>
      <c r="K53" s="845"/>
      <c r="L53" s="845"/>
      <c r="M53" s="845"/>
      <c r="N53" s="845"/>
      <c r="O53" s="845"/>
      <c r="P53" s="846"/>
      <c r="Q53" s="899"/>
      <c r="R53" s="900"/>
      <c r="S53" s="900"/>
      <c r="T53" s="900"/>
      <c r="U53" s="900"/>
      <c r="V53" s="900"/>
      <c r="W53" s="900"/>
      <c r="X53" s="900"/>
      <c r="Y53" s="900"/>
      <c r="Z53" s="900"/>
      <c r="AA53" s="900"/>
      <c r="AB53" s="900"/>
      <c r="AC53" s="900"/>
      <c r="AD53" s="900"/>
      <c r="AE53" s="901"/>
      <c r="AF53" s="850"/>
      <c r="AG53" s="851"/>
      <c r="AH53" s="851"/>
      <c r="AI53" s="851"/>
      <c r="AJ53" s="852"/>
      <c r="AK53" s="903"/>
      <c r="AL53" s="900"/>
      <c r="AM53" s="900"/>
      <c r="AN53" s="900"/>
      <c r="AO53" s="900"/>
      <c r="AP53" s="900"/>
      <c r="AQ53" s="900"/>
      <c r="AR53" s="900"/>
      <c r="AS53" s="900"/>
      <c r="AT53" s="900"/>
      <c r="AU53" s="900"/>
      <c r="AV53" s="900"/>
      <c r="AW53" s="900"/>
      <c r="AX53" s="900"/>
      <c r="AY53" s="900"/>
      <c r="AZ53" s="902"/>
      <c r="BA53" s="902"/>
      <c r="BB53" s="902"/>
      <c r="BC53" s="902"/>
      <c r="BD53" s="902"/>
      <c r="BE53" s="896"/>
      <c r="BF53" s="896"/>
      <c r="BG53" s="896"/>
      <c r="BH53" s="896"/>
      <c r="BI53" s="897"/>
      <c r="BJ53" s="228"/>
      <c r="BK53" s="228"/>
      <c r="BL53" s="228"/>
      <c r="BM53" s="228"/>
      <c r="BN53" s="228"/>
      <c r="BO53" s="237"/>
      <c r="BP53" s="237"/>
      <c r="BQ53" s="234">
        <v>47</v>
      </c>
      <c r="BR53" s="235"/>
      <c r="BS53" s="837"/>
      <c r="BT53" s="838"/>
      <c r="BU53" s="838"/>
      <c r="BV53" s="838"/>
      <c r="BW53" s="838"/>
      <c r="BX53" s="838"/>
      <c r="BY53" s="838"/>
      <c r="BZ53" s="838"/>
      <c r="CA53" s="838"/>
      <c r="CB53" s="838"/>
      <c r="CC53" s="838"/>
      <c r="CD53" s="838"/>
      <c r="CE53" s="838"/>
      <c r="CF53" s="838"/>
      <c r="CG53" s="839"/>
      <c r="CH53" s="840"/>
      <c r="CI53" s="841"/>
      <c r="CJ53" s="841"/>
      <c r="CK53" s="841"/>
      <c r="CL53" s="842"/>
      <c r="CM53" s="840"/>
      <c r="CN53" s="841"/>
      <c r="CO53" s="841"/>
      <c r="CP53" s="841"/>
      <c r="CQ53" s="842"/>
      <c r="CR53" s="840"/>
      <c r="CS53" s="841"/>
      <c r="CT53" s="841"/>
      <c r="CU53" s="841"/>
      <c r="CV53" s="842"/>
      <c r="CW53" s="840"/>
      <c r="CX53" s="841"/>
      <c r="CY53" s="841"/>
      <c r="CZ53" s="841"/>
      <c r="DA53" s="842"/>
      <c r="DB53" s="840"/>
      <c r="DC53" s="841"/>
      <c r="DD53" s="841"/>
      <c r="DE53" s="841"/>
      <c r="DF53" s="842"/>
      <c r="DG53" s="840"/>
      <c r="DH53" s="841"/>
      <c r="DI53" s="841"/>
      <c r="DJ53" s="841"/>
      <c r="DK53" s="842"/>
      <c r="DL53" s="840"/>
      <c r="DM53" s="841"/>
      <c r="DN53" s="841"/>
      <c r="DO53" s="841"/>
      <c r="DP53" s="842"/>
      <c r="DQ53" s="840"/>
      <c r="DR53" s="841"/>
      <c r="DS53" s="841"/>
      <c r="DT53" s="841"/>
      <c r="DU53" s="842"/>
      <c r="DV53" s="837"/>
      <c r="DW53" s="838"/>
      <c r="DX53" s="838"/>
      <c r="DY53" s="838"/>
      <c r="DZ53" s="843"/>
      <c r="EA53" s="226"/>
    </row>
    <row r="54" spans="1:131" ht="26.25" customHeight="1" x14ac:dyDescent="0.2">
      <c r="A54" s="234">
        <v>27</v>
      </c>
      <c r="B54" s="844"/>
      <c r="C54" s="845"/>
      <c r="D54" s="845"/>
      <c r="E54" s="845"/>
      <c r="F54" s="845"/>
      <c r="G54" s="845"/>
      <c r="H54" s="845"/>
      <c r="I54" s="845"/>
      <c r="J54" s="845"/>
      <c r="K54" s="845"/>
      <c r="L54" s="845"/>
      <c r="M54" s="845"/>
      <c r="N54" s="845"/>
      <c r="O54" s="845"/>
      <c r="P54" s="846"/>
      <c r="Q54" s="899"/>
      <c r="R54" s="900"/>
      <c r="S54" s="900"/>
      <c r="T54" s="900"/>
      <c r="U54" s="900"/>
      <c r="V54" s="900"/>
      <c r="W54" s="900"/>
      <c r="X54" s="900"/>
      <c r="Y54" s="900"/>
      <c r="Z54" s="900"/>
      <c r="AA54" s="900"/>
      <c r="AB54" s="900"/>
      <c r="AC54" s="900"/>
      <c r="AD54" s="900"/>
      <c r="AE54" s="901"/>
      <c r="AF54" s="850"/>
      <c r="AG54" s="851"/>
      <c r="AH54" s="851"/>
      <c r="AI54" s="851"/>
      <c r="AJ54" s="852"/>
      <c r="AK54" s="903"/>
      <c r="AL54" s="900"/>
      <c r="AM54" s="900"/>
      <c r="AN54" s="900"/>
      <c r="AO54" s="900"/>
      <c r="AP54" s="900"/>
      <c r="AQ54" s="900"/>
      <c r="AR54" s="900"/>
      <c r="AS54" s="900"/>
      <c r="AT54" s="900"/>
      <c r="AU54" s="900"/>
      <c r="AV54" s="900"/>
      <c r="AW54" s="900"/>
      <c r="AX54" s="900"/>
      <c r="AY54" s="900"/>
      <c r="AZ54" s="902"/>
      <c r="BA54" s="902"/>
      <c r="BB54" s="902"/>
      <c r="BC54" s="902"/>
      <c r="BD54" s="902"/>
      <c r="BE54" s="896"/>
      <c r="BF54" s="896"/>
      <c r="BG54" s="896"/>
      <c r="BH54" s="896"/>
      <c r="BI54" s="897"/>
      <c r="BJ54" s="228"/>
      <c r="BK54" s="228"/>
      <c r="BL54" s="228"/>
      <c r="BM54" s="228"/>
      <c r="BN54" s="228"/>
      <c r="BO54" s="237"/>
      <c r="BP54" s="237"/>
      <c r="BQ54" s="234">
        <v>48</v>
      </c>
      <c r="BR54" s="235"/>
      <c r="BS54" s="837"/>
      <c r="BT54" s="838"/>
      <c r="BU54" s="838"/>
      <c r="BV54" s="838"/>
      <c r="BW54" s="838"/>
      <c r="BX54" s="838"/>
      <c r="BY54" s="838"/>
      <c r="BZ54" s="838"/>
      <c r="CA54" s="838"/>
      <c r="CB54" s="838"/>
      <c r="CC54" s="838"/>
      <c r="CD54" s="838"/>
      <c r="CE54" s="838"/>
      <c r="CF54" s="838"/>
      <c r="CG54" s="839"/>
      <c r="CH54" s="840"/>
      <c r="CI54" s="841"/>
      <c r="CJ54" s="841"/>
      <c r="CK54" s="841"/>
      <c r="CL54" s="842"/>
      <c r="CM54" s="840"/>
      <c r="CN54" s="841"/>
      <c r="CO54" s="841"/>
      <c r="CP54" s="841"/>
      <c r="CQ54" s="842"/>
      <c r="CR54" s="840"/>
      <c r="CS54" s="841"/>
      <c r="CT54" s="841"/>
      <c r="CU54" s="841"/>
      <c r="CV54" s="842"/>
      <c r="CW54" s="840"/>
      <c r="CX54" s="841"/>
      <c r="CY54" s="841"/>
      <c r="CZ54" s="841"/>
      <c r="DA54" s="842"/>
      <c r="DB54" s="840"/>
      <c r="DC54" s="841"/>
      <c r="DD54" s="841"/>
      <c r="DE54" s="841"/>
      <c r="DF54" s="842"/>
      <c r="DG54" s="840"/>
      <c r="DH54" s="841"/>
      <c r="DI54" s="841"/>
      <c r="DJ54" s="841"/>
      <c r="DK54" s="842"/>
      <c r="DL54" s="840"/>
      <c r="DM54" s="841"/>
      <c r="DN54" s="841"/>
      <c r="DO54" s="841"/>
      <c r="DP54" s="842"/>
      <c r="DQ54" s="840"/>
      <c r="DR54" s="841"/>
      <c r="DS54" s="841"/>
      <c r="DT54" s="841"/>
      <c r="DU54" s="842"/>
      <c r="DV54" s="837"/>
      <c r="DW54" s="838"/>
      <c r="DX54" s="838"/>
      <c r="DY54" s="838"/>
      <c r="DZ54" s="843"/>
      <c r="EA54" s="226"/>
    </row>
    <row r="55" spans="1:131" ht="26.25" customHeight="1" x14ac:dyDescent="0.2">
      <c r="A55" s="234">
        <v>28</v>
      </c>
      <c r="B55" s="844"/>
      <c r="C55" s="845"/>
      <c r="D55" s="845"/>
      <c r="E55" s="845"/>
      <c r="F55" s="845"/>
      <c r="G55" s="845"/>
      <c r="H55" s="845"/>
      <c r="I55" s="845"/>
      <c r="J55" s="845"/>
      <c r="K55" s="845"/>
      <c r="L55" s="845"/>
      <c r="M55" s="845"/>
      <c r="N55" s="845"/>
      <c r="O55" s="845"/>
      <c r="P55" s="846"/>
      <c r="Q55" s="899"/>
      <c r="R55" s="900"/>
      <c r="S55" s="900"/>
      <c r="T55" s="900"/>
      <c r="U55" s="900"/>
      <c r="V55" s="900"/>
      <c r="W55" s="900"/>
      <c r="X55" s="900"/>
      <c r="Y55" s="900"/>
      <c r="Z55" s="900"/>
      <c r="AA55" s="900"/>
      <c r="AB55" s="900"/>
      <c r="AC55" s="900"/>
      <c r="AD55" s="900"/>
      <c r="AE55" s="901"/>
      <c r="AF55" s="850"/>
      <c r="AG55" s="851"/>
      <c r="AH55" s="851"/>
      <c r="AI55" s="851"/>
      <c r="AJ55" s="852"/>
      <c r="AK55" s="903"/>
      <c r="AL55" s="900"/>
      <c r="AM55" s="900"/>
      <c r="AN55" s="900"/>
      <c r="AO55" s="900"/>
      <c r="AP55" s="900"/>
      <c r="AQ55" s="900"/>
      <c r="AR55" s="900"/>
      <c r="AS55" s="900"/>
      <c r="AT55" s="900"/>
      <c r="AU55" s="900"/>
      <c r="AV55" s="900"/>
      <c r="AW55" s="900"/>
      <c r="AX55" s="900"/>
      <c r="AY55" s="900"/>
      <c r="AZ55" s="902"/>
      <c r="BA55" s="902"/>
      <c r="BB55" s="902"/>
      <c r="BC55" s="902"/>
      <c r="BD55" s="902"/>
      <c r="BE55" s="896"/>
      <c r="BF55" s="896"/>
      <c r="BG55" s="896"/>
      <c r="BH55" s="896"/>
      <c r="BI55" s="897"/>
      <c r="BJ55" s="228"/>
      <c r="BK55" s="228"/>
      <c r="BL55" s="228"/>
      <c r="BM55" s="228"/>
      <c r="BN55" s="228"/>
      <c r="BO55" s="237"/>
      <c r="BP55" s="237"/>
      <c r="BQ55" s="234">
        <v>49</v>
      </c>
      <c r="BR55" s="235"/>
      <c r="BS55" s="837"/>
      <c r="BT55" s="838"/>
      <c r="BU55" s="838"/>
      <c r="BV55" s="838"/>
      <c r="BW55" s="838"/>
      <c r="BX55" s="838"/>
      <c r="BY55" s="838"/>
      <c r="BZ55" s="838"/>
      <c r="CA55" s="838"/>
      <c r="CB55" s="838"/>
      <c r="CC55" s="838"/>
      <c r="CD55" s="838"/>
      <c r="CE55" s="838"/>
      <c r="CF55" s="838"/>
      <c r="CG55" s="839"/>
      <c r="CH55" s="840"/>
      <c r="CI55" s="841"/>
      <c r="CJ55" s="841"/>
      <c r="CK55" s="841"/>
      <c r="CL55" s="842"/>
      <c r="CM55" s="840"/>
      <c r="CN55" s="841"/>
      <c r="CO55" s="841"/>
      <c r="CP55" s="841"/>
      <c r="CQ55" s="842"/>
      <c r="CR55" s="840"/>
      <c r="CS55" s="841"/>
      <c r="CT55" s="841"/>
      <c r="CU55" s="841"/>
      <c r="CV55" s="842"/>
      <c r="CW55" s="840"/>
      <c r="CX55" s="841"/>
      <c r="CY55" s="841"/>
      <c r="CZ55" s="841"/>
      <c r="DA55" s="842"/>
      <c r="DB55" s="840"/>
      <c r="DC55" s="841"/>
      <c r="DD55" s="841"/>
      <c r="DE55" s="841"/>
      <c r="DF55" s="842"/>
      <c r="DG55" s="840"/>
      <c r="DH55" s="841"/>
      <c r="DI55" s="841"/>
      <c r="DJ55" s="841"/>
      <c r="DK55" s="842"/>
      <c r="DL55" s="840"/>
      <c r="DM55" s="841"/>
      <c r="DN55" s="841"/>
      <c r="DO55" s="841"/>
      <c r="DP55" s="842"/>
      <c r="DQ55" s="840"/>
      <c r="DR55" s="841"/>
      <c r="DS55" s="841"/>
      <c r="DT55" s="841"/>
      <c r="DU55" s="842"/>
      <c r="DV55" s="837"/>
      <c r="DW55" s="838"/>
      <c r="DX55" s="838"/>
      <c r="DY55" s="838"/>
      <c r="DZ55" s="843"/>
      <c r="EA55" s="226"/>
    </row>
    <row r="56" spans="1:131" ht="26.25" customHeight="1" x14ac:dyDescent="0.2">
      <c r="A56" s="234">
        <v>29</v>
      </c>
      <c r="B56" s="844"/>
      <c r="C56" s="845"/>
      <c r="D56" s="845"/>
      <c r="E56" s="845"/>
      <c r="F56" s="845"/>
      <c r="G56" s="845"/>
      <c r="H56" s="845"/>
      <c r="I56" s="845"/>
      <c r="J56" s="845"/>
      <c r="K56" s="845"/>
      <c r="L56" s="845"/>
      <c r="M56" s="845"/>
      <c r="N56" s="845"/>
      <c r="O56" s="845"/>
      <c r="P56" s="846"/>
      <c r="Q56" s="899"/>
      <c r="R56" s="900"/>
      <c r="S56" s="900"/>
      <c r="T56" s="900"/>
      <c r="U56" s="900"/>
      <c r="V56" s="900"/>
      <c r="W56" s="900"/>
      <c r="X56" s="900"/>
      <c r="Y56" s="900"/>
      <c r="Z56" s="900"/>
      <c r="AA56" s="900"/>
      <c r="AB56" s="900"/>
      <c r="AC56" s="900"/>
      <c r="AD56" s="900"/>
      <c r="AE56" s="901"/>
      <c r="AF56" s="850"/>
      <c r="AG56" s="851"/>
      <c r="AH56" s="851"/>
      <c r="AI56" s="851"/>
      <c r="AJ56" s="852"/>
      <c r="AK56" s="903"/>
      <c r="AL56" s="900"/>
      <c r="AM56" s="900"/>
      <c r="AN56" s="900"/>
      <c r="AO56" s="900"/>
      <c r="AP56" s="900"/>
      <c r="AQ56" s="900"/>
      <c r="AR56" s="900"/>
      <c r="AS56" s="900"/>
      <c r="AT56" s="900"/>
      <c r="AU56" s="900"/>
      <c r="AV56" s="900"/>
      <c r="AW56" s="900"/>
      <c r="AX56" s="900"/>
      <c r="AY56" s="900"/>
      <c r="AZ56" s="902"/>
      <c r="BA56" s="902"/>
      <c r="BB56" s="902"/>
      <c r="BC56" s="902"/>
      <c r="BD56" s="902"/>
      <c r="BE56" s="896"/>
      <c r="BF56" s="896"/>
      <c r="BG56" s="896"/>
      <c r="BH56" s="896"/>
      <c r="BI56" s="897"/>
      <c r="BJ56" s="228"/>
      <c r="BK56" s="228"/>
      <c r="BL56" s="228"/>
      <c r="BM56" s="228"/>
      <c r="BN56" s="228"/>
      <c r="BO56" s="237"/>
      <c r="BP56" s="237"/>
      <c r="BQ56" s="234">
        <v>50</v>
      </c>
      <c r="BR56" s="235"/>
      <c r="BS56" s="837"/>
      <c r="BT56" s="838"/>
      <c r="BU56" s="838"/>
      <c r="BV56" s="838"/>
      <c r="BW56" s="838"/>
      <c r="BX56" s="838"/>
      <c r="BY56" s="838"/>
      <c r="BZ56" s="838"/>
      <c r="CA56" s="838"/>
      <c r="CB56" s="838"/>
      <c r="CC56" s="838"/>
      <c r="CD56" s="838"/>
      <c r="CE56" s="838"/>
      <c r="CF56" s="838"/>
      <c r="CG56" s="839"/>
      <c r="CH56" s="840"/>
      <c r="CI56" s="841"/>
      <c r="CJ56" s="841"/>
      <c r="CK56" s="841"/>
      <c r="CL56" s="842"/>
      <c r="CM56" s="840"/>
      <c r="CN56" s="841"/>
      <c r="CO56" s="841"/>
      <c r="CP56" s="841"/>
      <c r="CQ56" s="842"/>
      <c r="CR56" s="840"/>
      <c r="CS56" s="841"/>
      <c r="CT56" s="841"/>
      <c r="CU56" s="841"/>
      <c r="CV56" s="842"/>
      <c r="CW56" s="840"/>
      <c r="CX56" s="841"/>
      <c r="CY56" s="841"/>
      <c r="CZ56" s="841"/>
      <c r="DA56" s="842"/>
      <c r="DB56" s="840"/>
      <c r="DC56" s="841"/>
      <c r="DD56" s="841"/>
      <c r="DE56" s="841"/>
      <c r="DF56" s="842"/>
      <c r="DG56" s="840"/>
      <c r="DH56" s="841"/>
      <c r="DI56" s="841"/>
      <c r="DJ56" s="841"/>
      <c r="DK56" s="842"/>
      <c r="DL56" s="840"/>
      <c r="DM56" s="841"/>
      <c r="DN56" s="841"/>
      <c r="DO56" s="841"/>
      <c r="DP56" s="842"/>
      <c r="DQ56" s="840"/>
      <c r="DR56" s="841"/>
      <c r="DS56" s="841"/>
      <c r="DT56" s="841"/>
      <c r="DU56" s="842"/>
      <c r="DV56" s="837"/>
      <c r="DW56" s="838"/>
      <c r="DX56" s="838"/>
      <c r="DY56" s="838"/>
      <c r="DZ56" s="843"/>
      <c r="EA56" s="226"/>
    </row>
    <row r="57" spans="1:131" ht="26.25" customHeight="1" x14ac:dyDescent="0.2">
      <c r="A57" s="234">
        <v>30</v>
      </c>
      <c r="B57" s="844"/>
      <c r="C57" s="845"/>
      <c r="D57" s="845"/>
      <c r="E57" s="845"/>
      <c r="F57" s="845"/>
      <c r="G57" s="845"/>
      <c r="H57" s="845"/>
      <c r="I57" s="845"/>
      <c r="J57" s="845"/>
      <c r="K57" s="845"/>
      <c r="L57" s="845"/>
      <c r="M57" s="845"/>
      <c r="N57" s="845"/>
      <c r="O57" s="845"/>
      <c r="P57" s="846"/>
      <c r="Q57" s="899"/>
      <c r="R57" s="900"/>
      <c r="S57" s="900"/>
      <c r="T57" s="900"/>
      <c r="U57" s="900"/>
      <c r="V57" s="900"/>
      <c r="W57" s="900"/>
      <c r="X57" s="900"/>
      <c r="Y57" s="900"/>
      <c r="Z57" s="900"/>
      <c r="AA57" s="900"/>
      <c r="AB57" s="900"/>
      <c r="AC57" s="900"/>
      <c r="AD57" s="900"/>
      <c r="AE57" s="901"/>
      <c r="AF57" s="850"/>
      <c r="AG57" s="851"/>
      <c r="AH57" s="851"/>
      <c r="AI57" s="851"/>
      <c r="AJ57" s="852"/>
      <c r="AK57" s="903"/>
      <c r="AL57" s="900"/>
      <c r="AM57" s="900"/>
      <c r="AN57" s="900"/>
      <c r="AO57" s="900"/>
      <c r="AP57" s="900"/>
      <c r="AQ57" s="900"/>
      <c r="AR57" s="900"/>
      <c r="AS57" s="900"/>
      <c r="AT57" s="900"/>
      <c r="AU57" s="900"/>
      <c r="AV57" s="900"/>
      <c r="AW57" s="900"/>
      <c r="AX57" s="900"/>
      <c r="AY57" s="900"/>
      <c r="AZ57" s="902"/>
      <c r="BA57" s="902"/>
      <c r="BB57" s="902"/>
      <c r="BC57" s="902"/>
      <c r="BD57" s="902"/>
      <c r="BE57" s="896"/>
      <c r="BF57" s="896"/>
      <c r="BG57" s="896"/>
      <c r="BH57" s="896"/>
      <c r="BI57" s="897"/>
      <c r="BJ57" s="228"/>
      <c r="BK57" s="228"/>
      <c r="BL57" s="228"/>
      <c r="BM57" s="228"/>
      <c r="BN57" s="228"/>
      <c r="BO57" s="237"/>
      <c r="BP57" s="237"/>
      <c r="BQ57" s="234">
        <v>51</v>
      </c>
      <c r="BR57" s="235"/>
      <c r="BS57" s="837"/>
      <c r="BT57" s="838"/>
      <c r="BU57" s="838"/>
      <c r="BV57" s="838"/>
      <c r="BW57" s="838"/>
      <c r="BX57" s="838"/>
      <c r="BY57" s="838"/>
      <c r="BZ57" s="838"/>
      <c r="CA57" s="838"/>
      <c r="CB57" s="838"/>
      <c r="CC57" s="838"/>
      <c r="CD57" s="838"/>
      <c r="CE57" s="838"/>
      <c r="CF57" s="838"/>
      <c r="CG57" s="839"/>
      <c r="CH57" s="840"/>
      <c r="CI57" s="841"/>
      <c r="CJ57" s="841"/>
      <c r="CK57" s="841"/>
      <c r="CL57" s="842"/>
      <c r="CM57" s="840"/>
      <c r="CN57" s="841"/>
      <c r="CO57" s="841"/>
      <c r="CP57" s="841"/>
      <c r="CQ57" s="842"/>
      <c r="CR57" s="840"/>
      <c r="CS57" s="841"/>
      <c r="CT57" s="841"/>
      <c r="CU57" s="841"/>
      <c r="CV57" s="842"/>
      <c r="CW57" s="840"/>
      <c r="CX57" s="841"/>
      <c r="CY57" s="841"/>
      <c r="CZ57" s="841"/>
      <c r="DA57" s="842"/>
      <c r="DB57" s="840"/>
      <c r="DC57" s="841"/>
      <c r="DD57" s="841"/>
      <c r="DE57" s="841"/>
      <c r="DF57" s="842"/>
      <c r="DG57" s="840"/>
      <c r="DH57" s="841"/>
      <c r="DI57" s="841"/>
      <c r="DJ57" s="841"/>
      <c r="DK57" s="842"/>
      <c r="DL57" s="840"/>
      <c r="DM57" s="841"/>
      <c r="DN57" s="841"/>
      <c r="DO57" s="841"/>
      <c r="DP57" s="842"/>
      <c r="DQ57" s="840"/>
      <c r="DR57" s="841"/>
      <c r="DS57" s="841"/>
      <c r="DT57" s="841"/>
      <c r="DU57" s="842"/>
      <c r="DV57" s="837"/>
      <c r="DW57" s="838"/>
      <c r="DX57" s="838"/>
      <c r="DY57" s="838"/>
      <c r="DZ57" s="843"/>
      <c r="EA57" s="226"/>
    </row>
    <row r="58" spans="1:131" ht="26.25" customHeight="1" x14ac:dyDescent="0.2">
      <c r="A58" s="234">
        <v>31</v>
      </c>
      <c r="B58" s="844"/>
      <c r="C58" s="845"/>
      <c r="D58" s="845"/>
      <c r="E58" s="845"/>
      <c r="F58" s="845"/>
      <c r="G58" s="845"/>
      <c r="H58" s="845"/>
      <c r="I58" s="845"/>
      <c r="J58" s="845"/>
      <c r="K58" s="845"/>
      <c r="L58" s="845"/>
      <c r="M58" s="845"/>
      <c r="N58" s="845"/>
      <c r="O58" s="845"/>
      <c r="P58" s="846"/>
      <c r="Q58" s="899"/>
      <c r="R58" s="900"/>
      <c r="S58" s="900"/>
      <c r="T58" s="900"/>
      <c r="U58" s="900"/>
      <c r="V58" s="900"/>
      <c r="W58" s="900"/>
      <c r="X58" s="900"/>
      <c r="Y58" s="900"/>
      <c r="Z58" s="900"/>
      <c r="AA58" s="900"/>
      <c r="AB58" s="900"/>
      <c r="AC58" s="900"/>
      <c r="AD58" s="900"/>
      <c r="AE58" s="901"/>
      <c r="AF58" s="850"/>
      <c r="AG58" s="851"/>
      <c r="AH58" s="851"/>
      <c r="AI58" s="851"/>
      <c r="AJ58" s="852"/>
      <c r="AK58" s="903"/>
      <c r="AL58" s="900"/>
      <c r="AM58" s="900"/>
      <c r="AN58" s="900"/>
      <c r="AO58" s="900"/>
      <c r="AP58" s="900"/>
      <c r="AQ58" s="900"/>
      <c r="AR58" s="900"/>
      <c r="AS58" s="900"/>
      <c r="AT58" s="900"/>
      <c r="AU58" s="900"/>
      <c r="AV58" s="900"/>
      <c r="AW58" s="900"/>
      <c r="AX58" s="900"/>
      <c r="AY58" s="900"/>
      <c r="AZ58" s="902"/>
      <c r="BA58" s="902"/>
      <c r="BB58" s="902"/>
      <c r="BC58" s="902"/>
      <c r="BD58" s="902"/>
      <c r="BE58" s="896"/>
      <c r="BF58" s="896"/>
      <c r="BG58" s="896"/>
      <c r="BH58" s="896"/>
      <c r="BI58" s="897"/>
      <c r="BJ58" s="228"/>
      <c r="BK58" s="228"/>
      <c r="BL58" s="228"/>
      <c r="BM58" s="228"/>
      <c r="BN58" s="228"/>
      <c r="BO58" s="237"/>
      <c r="BP58" s="237"/>
      <c r="BQ58" s="234">
        <v>52</v>
      </c>
      <c r="BR58" s="235"/>
      <c r="BS58" s="837"/>
      <c r="BT58" s="838"/>
      <c r="BU58" s="838"/>
      <c r="BV58" s="838"/>
      <c r="BW58" s="838"/>
      <c r="BX58" s="838"/>
      <c r="BY58" s="838"/>
      <c r="BZ58" s="838"/>
      <c r="CA58" s="838"/>
      <c r="CB58" s="838"/>
      <c r="CC58" s="838"/>
      <c r="CD58" s="838"/>
      <c r="CE58" s="838"/>
      <c r="CF58" s="838"/>
      <c r="CG58" s="839"/>
      <c r="CH58" s="840"/>
      <c r="CI58" s="841"/>
      <c r="CJ58" s="841"/>
      <c r="CK58" s="841"/>
      <c r="CL58" s="842"/>
      <c r="CM58" s="840"/>
      <c r="CN58" s="841"/>
      <c r="CO58" s="841"/>
      <c r="CP58" s="841"/>
      <c r="CQ58" s="842"/>
      <c r="CR58" s="840"/>
      <c r="CS58" s="841"/>
      <c r="CT58" s="841"/>
      <c r="CU58" s="841"/>
      <c r="CV58" s="842"/>
      <c r="CW58" s="840"/>
      <c r="CX58" s="841"/>
      <c r="CY58" s="841"/>
      <c r="CZ58" s="841"/>
      <c r="DA58" s="842"/>
      <c r="DB58" s="840"/>
      <c r="DC58" s="841"/>
      <c r="DD58" s="841"/>
      <c r="DE58" s="841"/>
      <c r="DF58" s="842"/>
      <c r="DG58" s="840"/>
      <c r="DH58" s="841"/>
      <c r="DI58" s="841"/>
      <c r="DJ58" s="841"/>
      <c r="DK58" s="842"/>
      <c r="DL58" s="840"/>
      <c r="DM58" s="841"/>
      <c r="DN58" s="841"/>
      <c r="DO58" s="841"/>
      <c r="DP58" s="842"/>
      <c r="DQ58" s="840"/>
      <c r="DR58" s="841"/>
      <c r="DS58" s="841"/>
      <c r="DT58" s="841"/>
      <c r="DU58" s="842"/>
      <c r="DV58" s="837"/>
      <c r="DW58" s="838"/>
      <c r="DX58" s="838"/>
      <c r="DY58" s="838"/>
      <c r="DZ58" s="843"/>
      <c r="EA58" s="226"/>
    </row>
    <row r="59" spans="1:131" ht="26.25" customHeight="1" x14ac:dyDescent="0.2">
      <c r="A59" s="234">
        <v>32</v>
      </c>
      <c r="B59" s="844"/>
      <c r="C59" s="845"/>
      <c r="D59" s="845"/>
      <c r="E59" s="845"/>
      <c r="F59" s="845"/>
      <c r="G59" s="845"/>
      <c r="H59" s="845"/>
      <c r="I59" s="845"/>
      <c r="J59" s="845"/>
      <c r="K59" s="845"/>
      <c r="L59" s="845"/>
      <c r="M59" s="845"/>
      <c r="N59" s="845"/>
      <c r="O59" s="845"/>
      <c r="P59" s="846"/>
      <c r="Q59" s="899"/>
      <c r="R59" s="900"/>
      <c r="S59" s="900"/>
      <c r="T59" s="900"/>
      <c r="U59" s="900"/>
      <c r="V59" s="900"/>
      <c r="W59" s="900"/>
      <c r="X59" s="900"/>
      <c r="Y59" s="900"/>
      <c r="Z59" s="900"/>
      <c r="AA59" s="900"/>
      <c r="AB59" s="900"/>
      <c r="AC59" s="900"/>
      <c r="AD59" s="900"/>
      <c r="AE59" s="901"/>
      <c r="AF59" s="850"/>
      <c r="AG59" s="851"/>
      <c r="AH59" s="851"/>
      <c r="AI59" s="851"/>
      <c r="AJ59" s="852"/>
      <c r="AK59" s="903"/>
      <c r="AL59" s="900"/>
      <c r="AM59" s="900"/>
      <c r="AN59" s="900"/>
      <c r="AO59" s="900"/>
      <c r="AP59" s="900"/>
      <c r="AQ59" s="900"/>
      <c r="AR59" s="900"/>
      <c r="AS59" s="900"/>
      <c r="AT59" s="900"/>
      <c r="AU59" s="900"/>
      <c r="AV59" s="900"/>
      <c r="AW59" s="900"/>
      <c r="AX59" s="900"/>
      <c r="AY59" s="900"/>
      <c r="AZ59" s="902"/>
      <c r="BA59" s="902"/>
      <c r="BB59" s="902"/>
      <c r="BC59" s="902"/>
      <c r="BD59" s="902"/>
      <c r="BE59" s="896"/>
      <c r="BF59" s="896"/>
      <c r="BG59" s="896"/>
      <c r="BH59" s="896"/>
      <c r="BI59" s="897"/>
      <c r="BJ59" s="228"/>
      <c r="BK59" s="228"/>
      <c r="BL59" s="228"/>
      <c r="BM59" s="228"/>
      <c r="BN59" s="228"/>
      <c r="BO59" s="237"/>
      <c r="BP59" s="237"/>
      <c r="BQ59" s="234">
        <v>53</v>
      </c>
      <c r="BR59" s="235"/>
      <c r="BS59" s="837"/>
      <c r="BT59" s="838"/>
      <c r="BU59" s="838"/>
      <c r="BV59" s="838"/>
      <c r="BW59" s="838"/>
      <c r="BX59" s="838"/>
      <c r="BY59" s="838"/>
      <c r="BZ59" s="838"/>
      <c r="CA59" s="838"/>
      <c r="CB59" s="838"/>
      <c r="CC59" s="838"/>
      <c r="CD59" s="838"/>
      <c r="CE59" s="838"/>
      <c r="CF59" s="838"/>
      <c r="CG59" s="839"/>
      <c r="CH59" s="840"/>
      <c r="CI59" s="841"/>
      <c r="CJ59" s="841"/>
      <c r="CK59" s="841"/>
      <c r="CL59" s="842"/>
      <c r="CM59" s="840"/>
      <c r="CN59" s="841"/>
      <c r="CO59" s="841"/>
      <c r="CP59" s="841"/>
      <c r="CQ59" s="842"/>
      <c r="CR59" s="840"/>
      <c r="CS59" s="841"/>
      <c r="CT59" s="841"/>
      <c r="CU59" s="841"/>
      <c r="CV59" s="842"/>
      <c r="CW59" s="840"/>
      <c r="CX59" s="841"/>
      <c r="CY59" s="841"/>
      <c r="CZ59" s="841"/>
      <c r="DA59" s="842"/>
      <c r="DB59" s="840"/>
      <c r="DC59" s="841"/>
      <c r="DD59" s="841"/>
      <c r="DE59" s="841"/>
      <c r="DF59" s="842"/>
      <c r="DG59" s="840"/>
      <c r="DH59" s="841"/>
      <c r="DI59" s="841"/>
      <c r="DJ59" s="841"/>
      <c r="DK59" s="842"/>
      <c r="DL59" s="840"/>
      <c r="DM59" s="841"/>
      <c r="DN59" s="841"/>
      <c r="DO59" s="841"/>
      <c r="DP59" s="842"/>
      <c r="DQ59" s="840"/>
      <c r="DR59" s="841"/>
      <c r="DS59" s="841"/>
      <c r="DT59" s="841"/>
      <c r="DU59" s="842"/>
      <c r="DV59" s="837"/>
      <c r="DW59" s="838"/>
      <c r="DX59" s="838"/>
      <c r="DY59" s="838"/>
      <c r="DZ59" s="843"/>
      <c r="EA59" s="226"/>
    </row>
    <row r="60" spans="1:131" ht="26.25" customHeight="1" x14ac:dyDescent="0.2">
      <c r="A60" s="234">
        <v>33</v>
      </c>
      <c r="B60" s="844"/>
      <c r="C60" s="845"/>
      <c r="D60" s="845"/>
      <c r="E60" s="845"/>
      <c r="F60" s="845"/>
      <c r="G60" s="845"/>
      <c r="H60" s="845"/>
      <c r="I60" s="845"/>
      <c r="J60" s="845"/>
      <c r="K60" s="845"/>
      <c r="L60" s="845"/>
      <c r="M60" s="845"/>
      <c r="N60" s="845"/>
      <c r="O60" s="845"/>
      <c r="P60" s="846"/>
      <c r="Q60" s="899"/>
      <c r="R60" s="900"/>
      <c r="S60" s="900"/>
      <c r="T60" s="900"/>
      <c r="U60" s="900"/>
      <c r="V60" s="900"/>
      <c r="W60" s="900"/>
      <c r="X60" s="900"/>
      <c r="Y60" s="900"/>
      <c r="Z60" s="900"/>
      <c r="AA60" s="900"/>
      <c r="AB60" s="900"/>
      <c r="AC60" s="900"/>
      <c r="AD60" s="900"/>
      <c r="AE60" s="901"/>
      <c r="AF60" s="850"/>
      <c r="AG60" s="851"/>
      <c r="AH60" s="851"/>
      <c r="AI60" s="851"/>
      <c r="AJ60" s="852"/>
      <c r="AK60" s="903"/>
      <c r="AL60" s="900"/>
      <c r="AM60" s="900"/>
      <c r="AN60" s="900"/>
      <c r="AO60" s="900"/>
      <c r="AP60" s="900"/>
      <c r="AQ60" s="900"/>
      <c r="AR60" s="900"/>
      <c r="AS60" s="900"/>
      <c r="AT60" s="900"/>
      <c r="AU60" s="900"/>
      <c r="AV60" s="900"/>
      <c r="AW60" s="900"/>
      <c r="AX60" s="900"/>
      <c r="AY60" s="900"/>
      <c r="AZ60" s="902"/>
      <c r="BA60" s="902"/>
      <c r="BB60" s="902"/>
      <c r="BC60" s="902"/>
      <c r="BD60" s="902"/>
      <c r="BE60" s="896"/>
      <c r="BF60" s="896"/>
      <c r="BG60" s="896"/>
      <c r="BH60" s="896"/>
      <c r="BI60" s="897"/>
      <c r="BJ60" s="228"/>
      <c r="BK60" s="228"/>
      <c r="BL60" s="228"/>
      <c r="BM60" s="228"/>
      <c r="BN60" s="228"/>
      <c r="BO60" s="237"/>
      <c r="BP60" s="237"/>
      <c r="BQ60" s="234">
        <v>54</v>
      </c>
      <c r="BR60" s="235"/>
      <c r="BS60" s="837"/>
      <c r="BT60" s="838"/>
      <c r="BU60" s="838"/>
      <c r="BV60" s="838"/>
      <c r="BW60" s="838"/>
      <c r="BX60" s="838"/>
      <c r="BY60" s="838"/>
      <c r="BZ60" s="838"/>
      <c r="CA60" s="838"/>
      <c r="CB60" s="838"/>
      <c r="CC60" s="838"/>
      <c r="CD60" s="838"/>
      <c r="CE60" s="838"/>
      <c r="CF60" s="838"/>
      <c r="CG60" s="839"/>
      <c r="CH60" s="840"/>
      <c r="CI60" s="841"/>
      <c r="CJ60" s="841"/>
      <c r="CK60" s="841"/>
      <c r="CL60" s="842"/>
      <c r="CM60" s="840"/>
      <c r="CN60" s="841"/>
      <c r="CO60" s="841"/>
      <c r="CP60" s="841"/>
      <c r="CQ60" s="842"/>
      <c r="CR60" s="840"/>
      <c r="CS60" s="841"/>
      <c r="CT60" s="841"/>
      <c r="CU60" s="841"/>
      <c r="CV60" s="842"/>
      <c r="CW60" s="840"/>
      <c r="CX60" s="841"/>
      <c r="CY60" s="841"/>
      <c r="CZ60" s="841"/>
      <c r="DA60" s="842"/>
      <c r="DB60" s="840"/>
      <c r="DC60" s="841"/>
      <c r="DD60" s="841"/>
      <c r="DE60" s="841"/>
      <c r="DF60" s="842"/>
      <c r="DG60" s="840"/>
      <c r="DH60" s="841"/>
      <c r="DI60" s="841"/>
      <c r="DJ60" s="841"/>
      <c r="DK60" s="842"/>
      <c r="DL60" s="840"/>
      <c r="DM60" s="841"/>
      <c r="DN60" s="841"/>
      <c r="DO60" s="841"/>
      <c r="DP60" s="842"/>
      <c r="DQ60" s="840"/>
      <c r="DR60" s="841"/>
      <c r="DS60" s="841"/>
      <c r="DT60" s="841"/>
      <c r="DU60" s="842"/>
      <c r="DV60" s="837"/>
      <c r="DW60" s="838"/>
      <c r="DX60" s="838"/>
      <c r="DY60" s="838"/>
      <c r="DZ60" s="843"/>
      <c r="EA60" s="226"/>
    </row>
    <row r="61" spans="1:131" ht="26.25" customHeight="1" thickBot="1" x14ac:dyDescent="0.25">
      <c r="A61" s="234">
        <v>34</v>
      </c>
      <c r="B61" s="844"/>
      <c r="C61" s="845"/>
      <c r="D61" s="845"/>
      <c r="E61" s="845"/>
      <c r="F61" s="845"/>
      <c r="G61" s="845"/>
      <c r="H61" s="845"/>
      <c r="I61" s="845"/>
      <c r="J61" s="845"/>
      <c r="K61" s="845"/>
      <c r="L61" s="845"/>
      <c r="M61" s="845"/>
      <c r="N61" s="845"/>
      <c r="O61" s="845"/>
      <c r="P61" s="846"/>
      <c r="Q61" s="899"/>
      <c r="R61" s="900"/>
      <c r="S61" s="900"/>
      <c r="T61" s="900"/>
      <c r="U61" s="900"/>
      <c r="V61" s="900"/>
      <c r="W61" s="900"/>
      <c r="X61" s="900"/>
      <c r="Y61" s="900"/>
      <c r="Z61" s="900"/>
      <c r="AA61" s="900"/>
      <c r="AB61" s="900"/>
      <c r="AC61" s="900"/>
      <c r="AD61" s="900"/>
      <c r="AE61" s="901"/>
      <c r="AF61" s="850"/>
      <c r="AG61" s="851"/>
      <c r="AH61" s="851"/>
      <c r="AI61" s="851"/>
      <c r="AJ61" s="852"/>
      <c r="AK61" s="903"/>
      <c r="AL61" s="900"/>
      <c r="AM61" s="900"/>
      <c r="AN61" s="900"/>
      <c r="AO61" s="900"/>
      <c r="AP61" s="900"/>
      <c r="AQ61" s="900"/>
      <c r="AR61" s="900"/>
      <c r="AS61" s="900"/>
      <c r="AT61" s="900"/>
      <c r="AU61" s="900"/>
      <c r="AV61" s="900"/>
      <c r="AW61" s="900"/>
      <c r="AX61" s="900"/>
      <c r="AY61" s="900"/>
      <c r="AZ61" s="902"/>
      <c r="BA61" s="902"/>
      <c r="BB61" s="902"/>
      <c r="BC61" s="902"/>
      <c r="BD61" s="902"/>
      <c r="BE61" s="896"/>
      <c r="BF61" s="896"/>
      <c r="BG61" s="896"/>
      <c r="BH61" s="896"/>
      <c r="BI61" s="897"/>
      <c r="BJ61" s="228"/>
      <c r="BK61" s="228"/>
      <c r="BL61" s="228"/>
      <c r="BM61" s="228"/>
      <c r="BN61" s="228"/>
      <c r="BO61" s="237"/>
      <c r="BP61" s="237"/>
      <c r="BQ61" s="234">
        <v>55</v>
      </c>
      <c r="BR61" s="235"/>
      <c r="BS61" s="837"/>
      <c r="BT61" s="838"/>
      <c r="BU61" s="838"/>
      <c r="BV61" s="838"/>
      <c r="BW61" s="838"/>
      <c r="BX61" s="838"/>
      <c r="BY61" s="838"/>
      <c r="BZ61" s="838"/>
      <c r="CA61" s="838"/>
      <c r="CB61" s="838"/>
      <c r="CC61" s="838"/>
      <c r="CD61" s="838"/>
      <c r="CE61" s="838"/>
      <c r="CF61" s="838"/>
      <c r="CG61" s="839"/>
      <c r="CH61" s="840"/>
      <c r="CI61" s="841"/>
      <c r="CJ61" s="841"/>
      <c r="CK61" s="841"/>
      <c r="CL61" s="842"/>
      <c r="CM61" s="840"/>
      <c r="CN61" s="841"/>
      <c r="CO61" s="841"/>
      <c r="CP61" s="841"/>
      <c r="CQ61" s="842"/>
      <c r="CR61" s="840"/>
      <c r="CS61" s="841"/>
      <c r="CT61" s="841"/>
      <c r="CU61" s="841"/>
      <c r="CV61" s="842"/>
      <c r="CW61" s="840"/>
      <c r="CX61" s="841"/>
      <c r="CY61" s="841"/>
      <c r="CZ61" s="841"/>
      <c r="DA61" s="842"/>
      <c r="DB61" s="840"/>
      <c r="DC61" s="841"/>
      <c r="DD61" s="841"/>
      <c r="DE61" s="841"/>
      <c r="DF61" s="842"/>
      <c r="DG61" s="840"/>
      <c r="DH61" s="841"/>
      <c r="DI61" s="841"/>
      <c r="DJ61" s="841"/>
      <c r="DK61" s="842"/>
      <c r="DL61" s="840"/>
      <c r="DM61" s="841"/>
      <c r="DN61" s="841"/>
      <c r="DO61" s="841"/>
      <c r="DP61" s="842"/>
      <c r="DQ61" s="840"/>
      <c r="DR61" s="841"/>
      <c r="DS61" s="841"/>
      <c r="DT61" s="841"/>
      <c r="DU61" s="842"/>
      <c r="DV61" s="837"/>
      <c r="DW61" s="838"/>
      <c r="DX61" s="838"/>
      <c r="DY61" s="838"/>
      <c r="DZ61" s="843"/>
      <c r="EA61" s="226"/>
    </row>
    <row r="62" spans="1:131" ht="26.25" customHeight="1" x14ac:dyDescent="0.2">
      <c r="A62" s="234">
        <v>35</v>
      </c>
      <c r="B62" s="844"/>
      <c r="C62" s="845"/>
      <c r="D62" s="845"/>
      <c r="E62" s="845"/>
      <c r="F62" s="845"/>
      <c r="G62" s="845"/>
      <c r="H62" s="845"/>
      <c r="I62" s="845"/>
      <c r="J62" s="845"/>
      <c r="K62" s="845"/>
      <c r="L62" s="845"/>
      <c r="M62" s="845"/>
      <c r="N62" s="845"/>
      <c r="O62" s="845"/>
      <c r="P62" s="846"/>
      <c r="Q62" s="899"/>
      <c r="R62" s="900"/>
      <c r="S62" s="900"/>
      <c r="T62" s="900"/>
      <c r="U62" s="900"/>
      <c r="V62" s="900"/>
      <c r="W62" s="900"/>
      <c r="X62" s="900"/>
      <c r="Y62" s="900"/>
      <c r="Z62" s="900"/>
      <c r="AA62" s="900"/>
      <c r="AB62" s="900"/>
      <c r="AC62" s="900"/>
      <c r="AD62" s="900"/>
      <c r="AE62" s="901"/>
      <c r="AF62" s="850"/>
      <c r="AG62" s="851"/>
      <c r="AH62" s="851"/>
      <c r="AI62" s="851"/>
      <c r="AJ62" s="852"/>
      <c r="AK62" s="903"/>
      <c r="AL62" s="900"/>
      <c r="AM62" s="900"/>
      <c r="AN62" s="900"/>
      <c r="AO62" s="900"/>
      <c r="AP62" s="900"/>
      <c r="AQ62" s="900"/>
      <c r="AR62" s="900"/>
      <c r="AS62" s="900"/>
      <c r="AT62" s="900"/>
      <c r="AU62" s="900"/>
      <c r="AV62" s="900"/>
      <c r="AW62" s="900"/>
      <c r="AX62" s="900"/>
      <c r="AY62" s="900"/>
      <c r="AZ62" s="902"/>
      <c r="BA62" s="902"/>
      <c r="BB62" s="902"/>
      <c r="BC62" s="902"/>
      <c r="BD62" s="902"/>
      <c r="BE62" s="896"/>
      <c r="BF62" s="896"/>
      <c r="BG62" s="896"/>
      <c r="BH62" s="896"/>
      <c r="BI62" s="897"/>
      <c r="BJ62" s="911" t="s">
        <v>412</v>
      </c>
      <c r="BK62" s="870"/>
      <c r="BL62" s="870"/>
      <c r="BM62" s="870"/>
      <c r="BN62" s="871"/>
      <c r="BO62" s="237"/>
      <c r="BP62" s="237"/>
      <c r="BQ62" s="234">
        <v>56</v>
      </c>
      <c r="BR62" s="235"/>
      <c r="BS62" s="837"/>
      <c r="BT62" s="838"/>
      <c r="BU62" s="838"/>
      <c r="BV62" s="838"/>
      <c r="BW62" s="838"/>
      <c r="BX62" s="838"/>
      <c r="BY62" s="838"/>
      <c r="BZ62" s="838"/>
      <c r="CA62" s="838"/>
      <c r="CB62" s="838"/>
      <c r="CC62" s="838"/>
      <c r="CD62" s="838"/>
      <c r="CE62" s="838"/>
      <c r="CF62" s="838"/>
      <c r="CG62" s="839"/>
      <c r="CH62" s="840"/>
      <c r="CI62" s="841"/>
      <c r="CJ62" s="841"/>
      <c r="CK62" s="841"/>
      <c r="CL62" s="842"/>
      <c r="CM62" s="840"/>
      <c r="CN62" s="841"/>
      <c r="CO62" s="841"/>
      <c r="CP62" s="841"/>
      <c r="CQ62" s="842"/>
      <c r="CR62" s="840"/>
      <c r="CS62" s="841"/>
      <c r="CT62" s="841"/>
      <c r="CU62" s="841"/>
      <c r="CV62" s="842"/>
      <c r="CW62" s="840"/>
      <c r="CX62" s="841"/>
      <c r="CY62" s="841"/>
      <c r="CZ62" s="841"/>
      <c r="DA62" s="842"/>
      <c r="DB62" s="840"/>
      <c r="DC62" s="841"/>
      <c r="DD62" s="841"/>
      <c r="DE62" s="841"/>
      <c r="DF62" s="842"/>
      <c r="DG62" s="840"/>
      <c r="DH62" s="841"/>
      <c r="DI62" s="841"/>
      <c r="DJ62" s="841"/>
      <c r="DK62" s="842"/>
      <c r="DL62" s="840"/>
      <c r="DM62" s="841"/>
      <c r="DN62" s="841"/>
      <c r="DO62" s="841"/>
      <c r="DP62" s="842"/>
      <c r="DQ62" s="840"/>
      <c r="DR62" s="841"/>
      <c r="DS62" s="841"/>
      <c r="DT62" s="841"/>
      <c r="DU62" s="842"/>
      <c r="DV62" s="837"/>
      <c r="DW62" s="838"/>
      <c r="DX62" s="838"/>
      <c r="DY62" s="838"/>
      <c r="DZ62" s="843"/>
      <c r="EA62" s="226"/>
    </row>
    <row r="63" spans="1:131" ht="26.25" customHeight="1" thickBot="1" x14ac:dyDescent="0.25">
      <c r="A63" s="236" t="s">
        <v>389</v>
      </c>
      <c r="B63" s="853" t="s">
        <v>413</v>
      </c>
      <c r="C63" s="854"/>
      <c r="D63" s="854"/>
      <c r="E63" s="854"/>
      <c r="F63" s="854"/>
      <c r="G63" s="854"/>
      <c r="H63" s="854"/>
      <c r="I63" s="854"/>
      <c r="J63" s="854"/>
      <c r="K63" s="854"/>
      <c r="L63" s="854"/>
      <c r="M63" s="854"/>
      <c r="N63" s="854"/>
      <c r="O63" s="854"/>
      <c r="P63" s="855"/>
      <c r="Q63" s="904"/>
      <c r="R63" s="905"/>
      <c r="S63" s="905"/>
      <c r="T63" s="905"/>
      <c r="U63" s="905"/>
      <c r="V63" s="905"/>
      <c r="W63" s="905"/>
      <c r="X63" s="905"/>
      <c r="Y63" s="905"/>
      <c r="Z63" s="905"/>
      <c r="AA63" s="905"/>
      <c r="AB63" s="905"/>
      <c r="AC63" s="905"/>
      <c r="AD63" s="905"/>
      <c r="AE63" s="906"/>
      <c r="AF63" s="907">
        <v>3083</v>
      </c>
      <c r="AG63" s="908"/>
      <c r="AH63" s="908"/>
      <c r="AI63" s="908"/>
      <c r="AJ63" s="909"/>
      <c r="AK63" s="910"/>
      <c r="AL63" s="905"/>
      <c r="AM63" s="905"/>
      <c r="AN63" s="905"/>
      <c r="AO63" s="905"/>
      <c r="AP63" s="908">
        <v>11416</v>
      </c>
      <c r="AQ63" s="908"/>
      <c r="AR63" s="908"/>
      <c r="AS63" s="908"/>
      <c r="AT63" s="908"/>
      <c r="AU63" s="908">
        <v>5659</v>
      </c>
      <c r="AV63" s="908"/>
      <c r="AW63" s="908"/>
      <c r="AX63" s="908"/>
      <c r="AY63" s="908"/>
      <c r="AZ63" s="912"/>
      <c r="BA63" s="912"/>
      <c r="BB63" s="912"/>
      <c r="BC63" s="912"/>
      <c r="BD63" s="912"/>
      <c r="BE63" s="913"/>
      <c r="BF63" s="913"/>
      <c r="BG63" s="913"/>
      <c r="BH63" s="913"/>
      <c r="BI63" s="914"/>
      <c r="BJ63" s="915" t="s">
        <v>414</v>
      </c>
      <c r="BK63" s="916"/>
      <c r="BL63" s="916"/>
      <c r="BM63" s="916"/>
      <c r="BN63" s="917"/>
      <c r="BO63" s="237"/>
      <c r="BP63" s="237"/>
      <c r="BQ63" s="234">
        <v>57</v>
      </c>
      <c r="BR63" s="235"/>
      <c r="BS63" s="837"/>
      <c r="BT63" s="838"/>
      <c r="BU63" s="838"/>
      <c r="BV63" s="838"/>
      <c r="BW63" s="838"/>
      <c r="BX63" s="838"/>
      <c r="BY63" s="838"/>
      <c r="BZ63" s="838"/>
      <c r="CA63" s="838"/>
      <c r="CB63" s="838"/>
      <c r="CC63" s="838"/>
      <c r="CD63" s="838"/>
      <c r="CE63" s="838"/>
      <c r="CF63" s="838"/>
      <c r="CG63" s="839"/>
      <c r="CH63" s="840"/>
      <c r="CI63" s="841"/>
      <c r="CJ63" s="841"/>
      <c r="CK63" s="841"/>
      <c r="CL63" s="842"/>
      <c r="CM63" s="840"/>
      <c r="CN63" s="841"/>
      <c r="CO63" s="841"/>
      <c r="CP63" s="841"/>
      <c r="CQ63" s="842"/>
      <c r="CR63" s="840"/>
      <c r="CS63" s="841"/>
      <c r="CT63" s="841"/>
      <c r="CU63" s="841"/>
      <c r="CV63" s="842"/>
      <c r="CW63" s="840"/>
      <c r="CX63" s="841"/>
      <c r="CY63" s="841"/>
      <c r="CZ63" s="841"/>
      <c r="DA63" s="842"/>
      <c r="DB63" s="840"/>
      <c r="DC63" s="841"/>
      <c r="DD63" s="841"/>
      <c r="DE63" s="841"/>
      <c r="DF63" s="842"/>
      <c r="DG63" s="840"/>
      <c r="DH63" s="841"/>
      <c r="DI63" s="841"/>
      <c r="DJ63" s="841"/>
      <c r="DK63" s="842"/>
      <c r="DL63" s="840"/>
      <c r="DM63" s="841"/>
      <c r="DN63" s="841"/>
      <c r="DO63" s="841"/>
      <c r="DP63" s="842"/>
      <c r="DQ63" s="840"/>
      <c r="DR63" s="841"/>
      <c r="DS63" s="841"/>
      <c r="DT63" s="841"/>
      <c r="DU63" s="842"/>
      <c r="DV63" s="837"/>
      <c r="DW63" s="838"/>
      <c r="DX63" s="838"/>
      <c r="DY63" s="838"/>
      <c r="DZ63" s="843"/>
      <c r="EA63" s="226"/>
    </row>
    <row r="64" spans="1:131" ht="26.25" customHeight="1" x14ac:dyDescent="0.2">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37"/>
      <c r="BT64" s="838"/>
      <c r="BU64" s="838"/>
      <c r="BV64" s="838"/>
      <c r="BW64" s="838"/>
      <c r="BX64" s="838"/>
      <c r="BY64" s="838"/>
      <c r="BZ64" s="838"/>
      <c r="CA64" s="838"/>
      <c r="CB64" s="838"/>
      <c r="CC64" s="838"/>
      <c r="CD64" s="838"/>
      <c r="CE64" s="838"/>
      <c r="CF64" s="838"/>
      <c r="CG64" s="839"/>
      <c r="CH64" s="840"/>
      <c r="CI64" s="841"/>
      <c r="CJ64" s="841"/>
      <c r="CK64" s="841"/>
      <c r="CL64" s="842"/>
      <c r="CM64" s="840"/>
      <c r="CN64" s="841"/>
      <c r="CO64" s="841"/>
      <c r="CP64" s="841"/>
      <c r="CQ64" s="842"/>
      <c r="CR64" s="840"/>
      <c r="CS64" s="841"/>
      <c r="CT64" s="841"/>
      <c r="CU64" s="841"/>
      <c r="CV64" s="842"/>
      <c r="CW64" s="840"/>
      <c r="CX64" s="841"/>
      <c r="CY64" s="841"/>
      <c r="CZ64" s="841"/>
      <c r="DA64" s="842"/>
      <c r="DB64" s="840"/>
      <c r="DC64" s="841"/>
      <c r="DD64" s="841"/>
      <c r="DE64" s="841"/>
      <c r="DF64" s="842"/>
      <c r="DG64" s="840"/>
      <c r="DH64" s="841"/>
      <c r="DI64" s="841"/>
      <c r="DJ64" s="841"/>
      <c r="DK64" s="842"/>
      <c r="DL64" s="840"/>
      <c r="DM64" s="841"/>
      <c r="DN64" s="841"/>
      <c r="DO64" s="841"/>
      <c r="DP64" s="842"/>
      <c r="DQ64" s="840"/>
      <c r="DR64" s="841"/>
      <c r="DS64" s="841"/>
      <c r="DT64" s="841"/>
      <c r="DU64" s="842"/>
      <c r="DV64" s="837"/>
      <c r="DW64" s="838"/>
      <c r="DX64" s="838"/>
      <c r="DY64" s="838"/>
      <c r="DZ64" s="843"/>
      <c r="EA64" s="226"/>
    </row>
    <row r="65" spans="1:131" ht="26.25" customHeight="1" thickBot="1" x14ac:dyDescent="0.25">
      <c r="A65" s="228" t="s">
        <v>415</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37"/>
      <c r="BT65" s="838"/>
      <c r="BU65" s="838"/>
      <c r="BV65" s="838"/>
      <c r="BW65" s="838"/>
      <c r="BX65" s="838"/>
      <c r="BY65" s="838"/>
      <c r="BZ65" s="838"/>
      <c r="CA65" s="838"/>
      <c r="CB65" s="838"/>
      <c r="CC65" s="838"/>
      <c r="CD65" s="838"/>
      <c r="CE65" s="838"/>
      <c r="CF65" s="838"/>
      <c r="CG65" s="839"/>
      <c r="CH65" s="840"/>
      <c r="CI65" s="841"/>
      <c r="CJ65" s="841"/>
      <c r="CK65" s="841"/>
      <c r="CL65" s="842"/>
      <c r="CM65" s="840"/>
      <c r="CN65" s="841"/>
      <c r="CO65" s="841"/>
      <c r="CP65" s="841"/>
      <c r="CQ65" s="842"/>
      <c r="CR65" s="840"/>
      <c r="CS65" s="841"/>
      <c r="CT65" s="841"/>
      <c r="CU65" s="841"/>
      <c r="CV65" s="842"/>
      <c r="CW65" s="840"/>
      <c r="CX65" s="841"/>
      <c r="CY65" s="841"/>
      <c r="CZ65" s="841"/>
      <c r="DA65" s="842"/>
      <c r="DB65" s="840"/>
      <c r="DC65" s="841"/>
      <c r="DD65" s="841"/>
      <c r="DE65" s="841"/>
      <c r="DF65" s="842"/>
      <c r="DG65" s="840"/>
      <c r="DH65" s="841"/>
      <c r="DI65" s="841"/>
      <c r="DJ65" s="841"/>
      <c r="DK65" s="842"/>
      <c r="DL65" s="840"/>
      <c r="DM65" s="841"/>
      <c r="DN65" s="841"/>
      <c r="DO65" s="841"/>
      <c r="DP65" s="842"/>
      <c r="DQ65" s="840"/>
      <c r="DR65" s="841"/>
      <c r="DS65" s="841"/>
      <c r="DT65" s="841"/>
      <c r="DU65" s="842"/>
      <c r="DV65" s="837"/>
      <c r="DW65" s="838"/>
      <c r="DX65" s="838"/>
      <c r="DY65" s="838"/>
      <c r="DZ65" s="843"/>
      <c r="EA65" s="226"/>
    </row>
    <row r="66" spans="1:131" ht="26.25" customHeight="1" x14ac:dyDescent="0.2">
      <c r="A66" s="791" t="s">
        <v>416</v>
      </c>
      <c r="B66" s="792"/>
      <c r="C66" s="792"/>
      <c r="D66" s="792"/>
      <c r="E66" s="792"/>
      <c r="F66" s="792"/>
      <c r="G66" s="792"/>
      <c r="H66" s="792"/>
      <c r="I66" s="792"/>
      <c r="J66" s="792"/>
      <c r="K66" s="792"/>
      <c r="L66" s="792"/>
      <c r="M66" s="792"/>
      <c r="N66" s="792"/>
      <c r="O66" s="792"/>
      <c r="P66" s="793"/>
      <c r="Q66" s="797" t="s">
        <v>417</v>
      </c>
      <c r="R66" s="798"/>
      <c r="S66" s="798"/>
      <c r="T66" s="798"/>
      <c r="U66" s="799"/>
      <c r="V66" s="797" t="s">
        <v>418</v>
      </c>
      <c r="W66" s="798"/>
      <c r="X66" s="798"/>
      <c r="Y66" s="798"/>
      <c r="Z66" s="799"/>
      <c r="AA66" s="797" t="s">
        <v>419</v>
      </c>
      <c r="AB66" s="798"/>
      <c r="AC66" s="798"/>
      <c r="AD66" s="798"/>
      <c r="AE66" s="799"/>
      <c r="AF66" s="918" t="s">
        <v>420</v>
      </c>
      <c r="AG66" s="879"/>
      <c r="AH66" s="879"/>
      <c r="AI66" s="879"/>
      <c r="AJ66" s="919"/>
      <c r="AK66" s="797" t="s">
        <v>421</v>
      </c>
      <c r="AL66" s="792"/>
      <c r="AM66" s="792"/>
      <c r="AN66" s="792"/>
      <c r="AO66" s="793"/>
      <c r="AP66" s="797" t="s">
        <v>422</v>
      </c>
      <c r="AQ66" s="798"/>
      <c r="AR66" s="798"/>
      <c r="AS66" s="798"/>
      <c r="AT66" s="799"/>
      <c r="AU66" s="797" t="s">
        <v>423</v>
      </c>
      <c r="AV66" s="798"/>
      <c r="AW66" s="798"/>
      <c r="AX66" s="798"/>
      <c r="AY66" s="799"/>
      <c r="AZ66" s="797" t="s">
        <v>377</v>
      </c>
      <c r="BA66" s="798"/>
      <c r="BB66" s="798"/>
      <c r="BC66" s="798"/>
      <c r="BD66" s="804"/>
      <c r="BE66" s="237"/>
      <c r="BF66" s="237"/>
      <c r="BG66" s="237"/>
      <c r="BH66" s="237"/>
      <c r="BI66" s="237"/>
      <c r="BJ66" s="237"/>
      <c r="BK66" s="237"/>
      <c r="BL66" s="237"/>
      <c r="BM66" s="237"/>
      <c r="BN66" s="237"/>
      <c r="BO66" s="237"/>
      <c r="BP66" s="237"/>
      <c r="BQ66" s="234">
        <v>60</v>
      </c>
      <c r="BR66" s="239"/>
      <c r="BS66" s="923"/>
      <c r="BT66" s="924"/>
      <c r="BU66" s="924"/>
      <c r="BV66" s="924"/>
      <c r="BW66" s="924"/>
      <c r="BX66" s="924"/>
      <c r="BY66" s="924"/>
      <c r="BZ66" s="924"/>
      <c r="CA66" s="924"/>
      <c r="CB66" s="924"/>
      <c r="CC66" s="924"/>
      <c r="CD66" s="924"/>
      <c r="CE66" s="924"/>
      <c r="CF66" s="924"/>
      <c r="CG66" s="929"/>
      <c r="CH66" s="926"/>
      <c r="CI66" s="927"/>
      <c r="CJ66" s="927"/>
      <c r="CK66" s="927"/>
      <c r="CL66" s="928"/>
      <c r="CM66" s="926"/>
      <c r="CN66" s="927"/>
      <c r="CO66" s="927"/>
      <c r="CP66" s="927"/>
      <c r="CQ66" s="928"/>
      <c r="CR66" s="926"/>
      <c r="CS66" s="927"/>
      <c r="CT66" s="927"/>
      <c r="CU66" s="927"/>
      <c r="CV66" s="928"/>
      <c r="CW66" s="926"/>
      <c r="CX66" s="927"/>
      <c r="CY66" s="927"/>
      <c r="CZ66" s="927"/>
      <c r="DA66" s="928"/>
      <c r="DB66" s="926"/>
      <c r="DC66" s="927"/>
      <c r="DD66" s="927"/>
      <c r="DE66" s="927"/>
      <c r="DF66" s="928"/>
      <c r="DG66" s="926"/>
      <c r="DH66" s="927"/>
      <c r="DI66" s="927"/>
      <c r="DJ66" s="927"/>
      <c r="DK66" s="928"/>
      <c r="DL66" s="926"/>
      <c r="DM66" s="927"/>
      <c r="DN66" s="927"/>
      <c r="DO66" s="927"/>
      <c r="DP66" s="928"/>
      <c r="DQ66" s="926"/>
      <c r="DR66" s="927"/>
      <c r="DS66" s="927"/>
      <c r="DT66" s="927"/>
      <c r="DU66" s="928"/>
      <c r="DV66" s="923"/>
      <c r="DW66" s="924"/>
      <c r="DX66" s="924"/>
      <c r="DY66" s="924"/>
      <c r="DZ66" s="925"/>
      <c r="EA66" s="226"/>
    </row>
    <row r="67" spans="1:131" ht="26.25" customHeight="1" thickBot="1" x14ac:dyDescent="0.25">
      <c r="A67" s="794"/>
      <c r="B67" s="795"/>
      <c r="C67" s="795"/>
      <c r="D67" s="795"/>
      <c r="E67" s="795"/>
      <c r="F67" s="795"/>
      <c r="G67" s="795"/>
      <c r="H67" s="795"/>
      <c r="I67" s="795"/>
      <c r="J67" s="795"/>
      <c r="K67" s="795"/>
      <c r="L67" s="795"/>
      <c r="M67" s="795"/>
      <c r="N67" s="795"/>
      <c r="O67" s="795"/>
      <c r="P67" s="796"/>
      <c r="Q67" s="800"/>
      <c r="R67" s="801"/>
      <c r="S67" s="801"/>
      <c r="T67" s="801"/>
      <c r="U67" s="802"/>
      <c r="V67" s="800"/>
      <c r="W67" s="801"/>
      <c r="X67" s="801"/>
      <c r="Y67" s="801"/>
      <c r="Z67" s="802"/>
      <c r="AA67" s="800"/>
      <c r="AB67" s="801"/>
      <c r="AC67" s="801"/>
      <c r="AD67" s="801"/>
      <c r="AE67" s="802"/>
      <c r="AF67" s="920"/>
      <c r="AG67" s="882"/>
      <c r="AH67" s="882"/>
      <c r="AI67" s="882"/>
      <c r="AJ67" s="921"/>
      <c r="AK67" s="922"/>
      <c r="AL67" s="795"/>
      <c r="AM67" s="795"/>
      <c r="AN67" s="795"/>
      <c r="AO67" s="796"/>
      <c r="AP67" s="800"/>
      <c r="AQ67" s="801"/>
      <c r="AR67" s="801"/>
      <c r="AS67" s="801"/>
      <c r="AT67" s="802"/>
      <c r="AU67" s="800"/>
      <c r="AV67" s="801"/>
      <c r="AW67" s="801"/>
      <c r="AX67" s="801"/>
      <c r="AY67" s="802"/>
      <c r="AZ67" s="800"/>
      <c r="BA67" s="801"/>
      <c r="BB67" s="801"/>
      <c r="BC67" s="801"/>
      <c r="BD67" s="806"/>
      <c r="BE67" s="237"/>
      <c r="BF67" s="237"/>
      <c r="BG67" s="237"/>
      <c r="BH67" s="237"/>
      <c r="BI67" s="237"/>
      <c r="BJ67" s="237"/>
      <c r="BK67" s="237"/>
      <c r="BL67" s="237"/>
      <c r="BM67" s="237"/>
      <c r="BN67" s="237"/>
      <c r="BO67" s="237"/>
      <c r="BP67" s="237"/>
      <c r="BQ67" s="234">
        <v>61</v>
      </c>
      <c r="BR67" s="239"/>
      <c r="BS67" s="923"/>
      <c r="BT67" s="924"/>
      <c r="BU67" s="924"/>
      <c r="BV67" s="924"/>
      <c r="BW67" s="924"/>
      <c r="BX67" s="924"/>
      <c r="BY67" s="924"/>
      <c r="BZ67" s="924"/>
      <c r="CA67" s="924"/>
      <c r="CB67" s="924"/>
      <c r="CC67" s="924"/>
      <c r="CD67" s="924"/>
      <c r="CE67" s="924"/>
      <c r="CF67" s="924"/>
      <c r="CG67" s="929"/>
      <c r="CH67" s="926"/>
      <c r="CI67" s="927"/>
      <c r="CJ67" s="927"/>
      <c r="CK67" s="927"/>
      <c r="CL67" s="928"/>
      <c r="CM67" s="926"/>
      <c r="CN67" s="927"/>
      <c r="CO67" s="927"/>
      <c r="CP67" s="927"/>
      <c r="CQ67" s="928"/>
      <c r="CR67" s="926"/>
      <c r="CS67" s="927"/>
      <c r="CT67" s="927"/>
      <c r="CU67" s="927"/>
      <c r="CV67" s="928"/>
      <c r="CW67" s="926"/>
      <c r="CX67" s="927"/>
      <c r="CY67" s="927"/>
      <c r="CZ67" s="927"/>
      <c r="DA67" s="928"/>
      <c r="DB67" s="926"/>
      <c r="DC67" s="927"/>
      <c r="DD67" s="927"/>
      <c r="DE67" s="927"/>
      <c r="DF67" s="928"/>
      <c r="DG67" s="926"/>
      <c r="DH67" s="927"/>
      <c r="DI67" s="927"/>
      <c r="DJ67" s="927"/>
      <c r="DK67" s="928"/>
      <c r="DL67" s="926"/>
      <c r="DM67" s="927"/>
      <c r="DN67" s="927"/>
      <c r="DO67" s="927"/>
      <c r="DP67" s="928"/>
      <c r="DQ67" s="926"/>
      <c r="DR67" s="927"/>
      <c r="DS67" s="927"/>
      <c r="DT67" s="927"/>
      <c r="DU67" s="928"/>
      <c r="DV67" s="923"/>
      <c r="DW67" s="924"/>
      <c r="DX67" s="924"/>
      <c r="DY67" s="924"/>
      <c r="DZ67" s="925"/>
      <c r="EA67" s="226"/>
    </row>
    <row r="68" spans="1:131" ht="26.25" customHeight="1" thickTop="1" x14ac:dyDescent="0.2">
      <c r="A68" s="232">
        <v>1</v>
      </c>
      <c r="B68" s="933" t="s">
        <v>588</v>
      </c>
      <c r="C68" s="934"/>
      <c r="D68" s="934"/>
      <c r="E68" s="934"/>
      <c r="F68" s="934"/>
      <c r="G68" s="934"/>
      <c r="H68" s="934"/>
      <c r="I68" s="934"/>
      <c r="J68" s="934"/>
      <c r="K68" s="934"/>
      <c r="L68" s="934"/>
      <c r="M68" s="934"/>
      <c r="N68" s="934"/>
      <c r="O68" s="934"/>
      <c r="P68" s="935"/>
      <c r="Q68" s="936">
        <v>4953</v>
      </c>
      <c r="R68" s="930"/>
      <c r="S68" s="930"/>
      <c r="T68" s="930"/>
      <c r="U68" s="930"/>
      <c r="V68" s="930">
        <v>4900</v>
      </c>
      <c r="W68" s="930"/>
      <c r="X68" s="930"/>
      <c r="Y68" s="930"/>
      <c r="Z68" s="930"/>
      <c r="AA68" s="930">
        <v>53</v>
      </c>
      <c r="AB68" s="930"/>
      <c r="AC68" s="930"/>
      <c r="AD68" s="930"/>
      <c r="AE68" s="930"/>
      <c r="AF68" s="930">
        <v>53</v>
      </c>
      <c r="AG68" s="930"/>
      <c r="AH68" s="930"/>
      <c r="AI68" s="930"/>
      <c r="AJ68" s="930"/>
      <c r="AK68" s="930">
        <v>20</v>
      </c>
      <c r="AL68" s="930"/>
      <c r="AM68" s="930"/>
      <c r="AN68" s="930"/>
      <c r="AO68" s="930"/>
      <c r="AP68" s="930">
        <v>1212</v>
      </c>
      <c r="AQ68" s="930"/>
      <c r="AR68" s="930"/>
      <c r="AS68" s="930"/>
      <c r="AT68" s="930"/>
      <c r="AU68" s="930">
        <v>205</v>
      </c>
      <c r="AV68" s="930"/>
      <c r="AW68" s="930"/>
      <c r="AX68" s="930"/>
      <c r="AY68" s="930"/>
      <c r="AZ68" s="931"/>
      <c r="BA68" s="931"/>
      <c r="BB68" s="931"/>
      <c r="BC68" s="931"/>
      <c r="BD68" s="932"/>
      <c r="BE68" s="237"/>
      <c r="BF68" s="237"/>
      <c r="BG68" s="237"/>
      <c r="BH68" s="237"/>
      <c r="BI68" s="237"/>
      <c r="BJ68" s="237"/>
      <c r="BK68" s="237"/>
      <c r="BL68" s="237"/>
      <c r="BM68" s="237"/>
      <c r="BN68" s="237"/>
      <c r="BO68" s="237"/>
      <c r="BP68" s="237"/>
      <c r="BQ68" s="234">
        <v>62</v>
      </c>
      <c r="BR68" s="239"/>
      <c r="BS68" s="923"/>
      <c r="BT68" s="924"/>
      <c r="BU68" s="924"/>
      <c r="BV68" s="924"/>
      <c r="BW68" s="924"/>
      <c r="BX68" s="924"/>
      <c r="BY68" s="924"/>
      <c r="BZ68" s="924"/>
      <c r="CA68" s="924"/>
      <c r="CB68" s="924"/>
      <c r="CC68" s="924"/>
      <c r="CD68" s="924"/>
      <c r="CE68" s="924"/>
      <c r="CF68" s="924"/>
      <c r="CG68" s="929"/>
      <c r="CH68" s="926"/>
      <c r="CI68" s="927"/>
      <c r="CJ68" s="927"/>
      <c r="CK68" s="927"/>
      <c r="CL68" s="928"/>
      <c r="CM68" s="926"/>
      <c r="CN68" s="927"/>
      <c r="CO68" s="927"/>
      <c r="CP68" s="927"/>
      <c r="CQ68" s="928"/>
      <c r="CR68" s="926"/>
      <c r="CS68" s="927"/>
      <c r="CT68" s="927"/>
      <c r="CU68" s="927"/>
      <c r="CV68" s="928"/>
      <c r="CW68" s="926"/>
      <c r="CX68" s="927"/>
      <c r="CY68" s="927"/>
      <c r="CZ68" s="927"/>
      <c r="DA68" s="928"/>
      <c r="DB68" s="926"/>
      <c r="DC68" s="927"/>
      <c r="DD68" s="927"/>
      <c r="DE68" s="927"/>
      <c r="DF68" s="928"/>
      <c r="DG68" s="926"/>
      <c r="DH68" s="927"/>
      <c r="DI68" s="927"/>
      <c r="DJ68" s="927"/>
      <c r="DK68" s="928"/>
      <c r="DL68" s="926"/>
      <c r="DM68" s="927"/>
      <c r="DN68" s="927"/>
      <c r="DO68" s="927"/>
      <c r="DP68" s="928"/>
      <c r="DQ68" s="926"/>
      <c r="DR68" s="927"/>
      <c r="DS68" s="927"/>
      <c r="DT68" s="927"/>
      <c r="DU68" s="928"/>
      <c r="DV68" s="923"/>
      <c r="DW68" s="924"/>
      <c r="DX68" s="924"/>
      <c r="DY68" s="924"/>
      <c r="DZ68" s="925"/>
      <c r="EA68" s="226"/>
    </row>
    <row r="69" spans="1:131" ht="26.25" customHeight="1" x14ac:dyDescent="0.2">
      <c r="A69" s="234">
        <v>2</v>
      </c>
      <c r="B69" s="937" t="s">
        <v>589</v>
      </c>
      <c r="C69" s="938"/>
      <c r="D69" s="938"/>
      <c r="E69" s="938"/>
      <c r="F69" s="938"/>
      <c r="G69" s="938"/>
      <c r="H69" s="938"/>
      <c r="I69" s="938"/>
      <c r="J69" s="938"/>
      <c r="K69" s="938"/>
      <c r="L69" s="938"/>
      <c r="M69" s="938"/>
      <c r="N69" s="938"/>
      <c r="O69" s="938"/>
      <c r="P69" s="939"/>
      <c r="Q69" s="940">
        <v>7172</v>
      </c>
      <c r="R69" s="894"/>
      <c r="S69" s="894"/>
      <c r="T69" s="894"/>
      <c r="U69" s="894"/>
      <c r="V69" s="894">
        <v>6595</v>
      </c>
      <c r="W69" s="894"/>
      <c r="X69" s="894"/>
      <c r="Y69" s="894"/>
      <c r="Z69" s="894"/>
      <c r="AA69" s="894">
        <v>576</v>
      </c>
      <c r="AB69" s="894"/>
      <c r="AC69" s="894"/>
      <c r="AD69" s="894"/>
      <c r="AE69" s="894"/>
      <c r="AF69" s="894">
        <v>576</v>
      </c>
      <c r="AG69" s="894"/>
      <c r="AH69" s="894"/>
      <c r="AI69" s="894"/>
      <c r="AJ69" s="894"/>
      <c r="AK69" s="894">
        <v>2440</v>
      </c>
      <c r="AL69" s="894"/>
      <c r="AM69" s="894"/>
      <c r="AN69" s="894"/>
      <c r="AO69" s="894"/>
      <c r="AP69" s="894" t="s">
        <v>587</v>
      </c>
      <c r="AQ69" s="894"/>
      <c r="AR69" s="894"/>
      <c r="AS69" s="894"/>
      <c r="AT69" s="894"/>
      <c r="AU69" s="894" t="s">
        <v>587</v>
      </c>
      <c r="AV69" s="894"/>
      <c r="AW69" s="894"/>
      <c r="AX69" s="894"/>
      <c r="AY69" s="894"/>
      <c r="AZ69" s="896"/>
      <c r="BA69" s="896"/>
      <c r="BB69" s="896"/>
      <c r="BC69" s="896"/>
      <c r="BD69" s="897"/>
      <c r="BE69" s="237"/>
      <c r="BF69" s="237"/>
      <c r="BG69" s="237"/>
      <c r="BH69" s="237"/>
      <c r="BI69" s="237"/>
      <c r="BJ69" s="237"/>
      <c r="BK69" s="237"/>
      <c r="BL69" s="237"/>
      <c r="BM69" s="237"/>
      <c r="BN69" s="237"/>
      <c r="BO69" s="237"/>
      <c r="BP69" s="237"/>
      <c r="BQ69" s="234">
        <v>63</v>
      </c>
      <c r="BR69" s="239"/>
      <c r="BS69" s="923"/>
      <c r="BT69" s="924"/>
      <c r="BU69" s="924"/>
      <c r="BV69" s="924"/>
      <c r="BW69" s="924"/>
      <c r="BX69" s="924"/>
      <c r="BY69" s="924"/>
      <c r="BZ69" s="924"/>
      <c r="CA69" s="924"/>
      <c r="CB69" s="924"/>
      <c r="CC69" s="924"/>
      <c r="CD69" s="924"/>
      <c r="CE69" s="924"/>
      <c r="CF69" s="924"/>
      <c r="CG69" s="929"/>
      <c r="CH69" s="926"/>
      <c r="CI69" s="927"/>
      <c r="CJ69" s="927"/>
      <c r="CK69" s="927"/>
      <c r="CL69" s="928"/>
      <c r="CM69" s="926"/>
      <c r="CN69" s="927"/>
      <c r="CO69" s="927"/>
      <c r="CP69" s="927"/>
      <c r="CQ69" s="928"/>
      <c r="CR69" s="926"/>
      <c r="CS69" s="927"/>
      <c r="CT69" s="927"/>
      <c r="CU69" s="927"/>
      <c r="CV69" s="928"/>
      <c r="CW69" s="926"/>
      <c r="CX69" s="927"/>
      <c r="CY69" s="927"/>
      <c r="CZ69" s="927"/>
      <c r="DA69" s="928"/>
      <c r="DB69" s="926"/>
      <c r="DC69" s="927"/>
      <c r="DD69" s="927"/>
      <c r="DE69" s="927"/>
      <c r="DF69" s="928"/>
      <c r="DG69" s="926"/>
      <c r="DH69" s="927"/>
      <c r="DI69" s="927"/>
      <c r="DJ69" s="927"/>
      <c r="DK69" s="928"/>
      <c r="DL69" s="926"/>
      <c r="DM69" s="927"/>
      <c r="DN69" s="927"/>
      <c r="DO69" s="927"/>
      <c r="DP69" s="928"/>
      <c r="DQ69" s="926"/>
      <c r="DR69" s="927"/>
      <c r="DS69" s="927"/>
      <c r="DT69" s="927"/>
      <c r="DU69" s="928"/>
      <c r="DV69" s="923"/>
      <c r="DW69" s="924"/>
      <c r="DX69" s="924"/>
      <c r="DY69" s="924"/>
      <c r="DZ69" s="925"/>
      <c r="EA69" s="226"/>
    </row>
    <row r="70" spans="1:131" ht="26.25" customHeight="1" x14ac:dyDescent="0.2">
      <c r="A70" s="234">
        <v>3</v>
      </c>
      <c r="B70" s="937" t="s">
        <v>590</v>
      </c>
      <c r="C70" s="938"/>
      <c r="D70" s="938"/>
      <c r="E70" s="938"/>
      <c r="F70" s="938"/>
      <c r="G70" s="938"/>
      <c r="H70" s="938"/>
      <c r="I70" s="938"/>
      <c r="J70" s="938"/>
      <c r="K70" s="938"/>
      <c r="L70" s="938"/>
      <c r="M70" s="938"/>
      <c r="N70" s="938"/>
      <c r="O70" s="938"/>
      <c r="P70" s="939"/>
      <c r="Q70" s="940">
        <v>147</v>
      </c>
      <c r="R70" s="894"/>
      <c r="S70" s="894"/>
      <c r="T70" s="894"/>
      <c r="U70" s="894"/>
      <c r="V70" s="894">
        <v>125</v>
      </c>
      <c r="W70" s="894"/>
      <c r="X70" s="894"/>
      <c r="Y70" s="894"/>
      <c r="Z70" s="894"/>
      <c r="AA70" s="894">
        <v>22</v>
      </c>
      <c r="AB70" s="894"/>
      <c r="AC70" s="894"/>
      <c r="AD70" s="894"/>
      <c r="AE70" s="894"/>
      <c r="AF70" s="894">
        <v>22</v>
      </c>
      <c r="AG70" s="894"/>
      <c r="AH70" s="894"/>
      <c r="AI70" s="894"/>
      <c r="AJ70" s="894"/>
      <c r="AK70" s="894" t="s">
        <v>587</v>
      </c>
      <c r="AL70" s="894"/>
      <c r="AM70" s="894"/>
      <c r="AN70" s="894"/>
      <c r="AO70" s="894"/>
      <c r="AP70" s="894" t="s">
        <v>587</v>
      </c>
      <c r="AQ70" s="894"/>
      <c r="AR70" s="894"/>
      <c r="AS70" s="894"/>
      <c r="AT70" s="894"/>
      <c r="AU70" s="894" t="s">
        <v>587</v>
      </c>
      <c r="AV70" s="894"/>
      <c r="AW70" s="894"/>
      <c r="AX70" s="894"/>
      <c r="AY70" s="894"/>
      <c r="AZ70" s="896"/>
      <c r="BA70" s="896"/>
      <c r="BB70" s="896"/>
      <c r="BC70" s="896"/>
      <c r="BD70" s="897"/>
      <c r="BE70" s="237"/>
      <c r="BF70" s="237"/>
      <c r="BG70" s="237"/>
      <c r="BH70" s="237"/>
      <c r="BI70" s="237"/>
      <c r="BJ70" s="237"/>
      <c r="BK70" s="237"/>
      <c r="BL70" s="237"/>
      <c r="BM70" s="237"/>
      <c r="BN70" s="237"/>
      <c r="BO70" s="237"/>
      <c r="BP70" s="237"/>
      <c r="BQ70" s="234">
        <v>64</v>
      </c>
      <c r="BR70" s="239"/>
      <c r="BS70" s="923"/>
      <c r="BT70" s="924"/>
      <c r="BU70" s="924"/>
      <c r="BV70" s="924"/>
      <c r="BW70" s="924"/>
      <c r="BX70" s="924"/>
      <c r="BY70" s="924"/>
      <c r="BZ70" s="924"/>
      <c r="CA70" s="924"/>
      <c r="CB70" s="924"/>
      <c r="CC70" s="924"/>
      <c r="CD70" s="924"/>
      <c r="CE70" s="924"/>
      <c r="CF70" s="924"/>
      <c r="CG70" s="929"/>
      <c r="CH70" s="926"/>
      <c r="CI70" s="927"/>
      <c r="CJ70" s="927"/>
      <c r="CK70" s="927"/>
      <c r="CL70" s="928"/>
      <c r="CM70" s="926"/>
      <c r="CN70" s="927"/>
      <c r="CO70" s="927"/>
      <c r="CP70" s="927"/>
      <c r="CQ70" s="928"/>
      <c r="CR70" s="926"/>
      <c r="CS70" s="927"/>
      <c r="CT70" s="927"/>
      <c r="CU70" s="927"/>
      <c r="CV70" s="928"/>
      <c r="CW70" s="926"/>
      <c r="CX70" s="927"/>
      <c r="CY70" s="927"/>
      <c r="CZ70" s="927"/>
      <c r="DA70" s="928"/>
      <c r="DB70" s="926"/>
      <c r="DC70" s="927"/>
      <c r="DD70" s="927"/>
      <c r="DE70" s="927"/>
      <c r="DF70" s="928"/>
      <c r="DG70" s="926"/>
      <c r="DH70" s="927"/>
      <c r="DI70" s="927"/>
      <c r="DJ70" s="927"/>
      <c r="DK70" s="928"/>
      <c r="DL70" s="926"/>
      <c r="DM70" s="927"/>
      <c r="DN70" s="927"/>
      <c r="DO70" s="927"/>
      <c r="DP70" s="928"/>
      <c r="DQ70" s="926"/>
      <c r="DR70" s="927"/>
      <c r="DS70" s="927"/>
      <c r="DT70" s="927"/>
      <c r="DU70" s="928"/>
      <c r="DV70" s="923"/>
      <c r="DW70" s="924"/>
      <c r="DX70" s="924"/>
      <c r="DY70" s="924"/>
      <c r="DZ70" s="925"/>
      <c r="EA70" s="226"/>
    </row>
    <row r="71" spans="1:131" ht="26.25" customHeight="1" x14ac:dyDescent="0.2">
      <c r="A71" s="234">
        <v>4</v>
      </c>
      <c r="B71" s="937" t="s">
        <v>591</v>
      </c>
      <c r="C71" s="938"/>
      <c r="D71" s="938"/>
      <c r="E71" s="938"/>
      <c r="F71" s="938"/>
      <c r="G71" s="938"/>
      <c r="H71" s="938"/>
      <c r="I71" s="938"/>
      <c r="J71" s="938"/>
      <c r="K71" s="938"/>
      <c r="L71" s="938"/>
      <c r="M71" s="938"/>
      <c r="N71" s="938"/>
      <c r="O71" s="938"/>
      <c r="P71" s="939"/>
      <c r="Q71" s="940">
        <v>89</v>
      </c>
      <c r="R71" s="894"/>
      <c r="S71" s="894"/>
      <c r="T71" s="894"/>
      <c r="U71" s="894"/>
      <c r="V71" s="894">
        <v>83</v>
      </c>
      <c r="W71" s="894"/>
      <c r="X71" s="894"/>
      <c r="Y71" s="894"/>
      <c r="Z71" s="894"/>
      <c r="AA71" s="894">
        <v>6</v>
      </c>
      <c r="AB71" s="894"/>
      <c r="AC71" s="894"/>
      <c r="AD71" s="894"/>
      <c r="AE71" s="894"/>
      <c r="AF71" s="894">
        <v>6</v>
      </c>
      <c r="AG71" s="894"/>
      <c r="AH71" s="894"/>
      <c r="AI71" s="894"/>
      <c r="AJ71" s="894"/>
      <c r="AK71" s="894">
        <v>3</v>
      </c>
      <c r="AL71" s="894"/>
      <c r="AM71" s="894"/>
      <c r="AN71" s="894"/>
      <c r="AO71" s="894"/>
      <c r="AP71" s="894" t="s">
        <v>587</v>
      </c>
      <c r="AQ71" s="894"/>
      <c r="AR71" s="894"/>
      <c r="AS71" s="894"/>
      <c r="AT71" s="894"/>
      <c r="AU71" s="894" t="s">
        <v>587</v>
      </c>
      <c r="AV71" s="894"/>
      <c r="AW71" s="894"/>
      <c r="AX71" s="894"/>
      <c r="AY71" s="894"/>
      <c r="AZ71" s="896"/>
      <c r="BA71" s="896"/>
      <c r="BB71" s="896"/>
      <c r="BC71" s="896"/>
      <c r="BD71" s="897"/>
      <c r="BE71" s="237"/>
      <c r="BF71" s="237"/>
      <c r="BG71" s="237"/>
      <c r="BH71" s="237"/>
      <c r="BI71" s="237"/>
      <c r="BJ71" s="237"/>
      <c r="BK71" s="237"/>
      <c r="BL71" s="237"/>
      <c r="BM71" s="237"/>
      <c r="BN71" s="237"/>
      <c r="BO71" s="237"/>
      <c r="BP71" s="237"/>
      <c r="BQ71" s="234">
        <v>65</v>
      </c>
      <c r="BR71" s="239"/>
      <c r="BS71" s="923"/>
      <c r="BT71" s="924"/>
      <c r="BU71" s="924"/>
      <c r="BV71" s="924"/>
      <c r="BW71" s="924"/>
      <c r="BX71" s="924"/>
      <c r="BY71" s="924"/>
      <c r="BZ71" s="924"/>
      <c r="CA71" s="924"/>
      <c r="CB71" s="924"/>
      <c r="CC71" s="924"/>
      <c r="CD71" s="924"/>
      <c r="CE71" s="924"/>
      <c r="CF71" s="924"/>
      <c r="CG71" s="929"/>
      <c r="CH71" s="926"/>
      <c r="CI71" s="927"/>
      <c r="CJ71" s="927"/>
      <c r="CK71" s="927"/>
      <c r="CL71" s="928"/>
      <c r="CM71" s="926"/>
      <c r="CN71" s="927"/>
      <c r="CO71" s="927"/>
      <c r="CP71" s="927"/>
      <c r="CQ71" s="928"/>
      <c r="CR71" s="926"/>
      <c r="CS71" s="927"/>
      <c r="CT71" s="927"/>
      <c r="CU71" s="927"/>
      <c r="CV71" s="928"/>
      <c r="CW71" s="926"/>
      <c r="CX71" s="927"/>
      <c r="CY71" s="927"/>
      <c r="CZ71" s="927"/>
      <c r="DA71" s="928"/>
      <c r="DB71" s="926"/>
      <c r="DC71" s="927"/>
      <c r="DD71" s="927"/>
      <c r="DE71" s="927"/>
      <c r="DF71" s="928"/>
      <c r="DG71" s="926"/>
      <c r="DH71" s="927"/>
      <c r="DI71" s="927"/>
      <c r="DJ71" s="927"/>
      <c r="DK71" s="928"/>
      <c r="DL71" s="926"/>
      <c r="DM71" s="927"/>
      <c r="DN71" s="927"/>
      <c r="DO71" s="927"/>
      <c r="DP71" s="928"/>
      <c r="DQ71" s="926"/>
      <c r="DR71" s="927"/>
      <c r="DS71" s="927"/>
      <c r="DT71" s="927"/>
      <c r="DU71" s="928"/>
      <c r="DV71" s="923"/>
      <c r="DW71" s="924"/>
      <c r="DX71" s="924"/>
      <c r="DY71" s="924"/>
      <c r="DZ71" s="925"/>
      <c r="EA71" s="226"/>
    </row>
    <row r="72" spans="1:131" ht="26.25" customHeight="1" x14ac:dyDescent="0.2">
      <c r="A72" s="234">
        <v>5</v>
      </c>
      <c r="B72" s="937" t="s">
        <v>592</v>
      </c>
      <c r="C72" s="938"/>
      <c r="D72" s="938"/>
      <c r="E72" s="938"/>
      <c r="F72" s="938"/>
      <c r="G72" s="938"/>
      <c r="H72" s="938"/>
      <c r="I72" s="938"/>
      <c r="J72" s="938"/>
      <c r="K72" s="938"/>
      <c r="L72" s="938"/>
      <c r="M72" s="938"/>
      <c r="N72" s="938"/>
      <c r="O72" s="938"/>
      <c r="P72" s="939"/>
      <c r="Q72" s="940">
        <v>252958</v>
      </c>
      <c r="R72" s="894"/>
      <c r="S72" s="894"/>
      <c r="T72" s="894"/>
      <c r="U72" s="894"/>
      <c r="V72" s="894">
        <v>245877</v>
      </c>
      <c r="W72" s="894"/>
      <c r="X72" s="894"/>
      <c r="Y72" s="894"/>
      <c r="Z72" s="894"/>
      <c r="AA72" s="894">
        <v>7081</v>
      </c>
      <c r="AB72" s="894"/>
      <c r="AC72" s="894"/>
      <c r="AD72" s="894"/>
      <c r="AE72" s="894"/>
      <c r="AF72" s="894">
        <v>7081</v>
      </c>
      <c r="AG72" s="894"/>
      <c r="AH72" s="894"/>
      <c r="AI72" s="894"/>
      <c r="AJ72" s="894"/>
      <c r="AK72" s="894">
        <v>2765</v>
      </c>
      <c r="AL72" s="894"/>
      <c r="AM72" s="894"/>
      <c r="AN72" s="894"/>
      <c r="AO72" s="894"/>
      <c r="AP72" s="894" t="s">
        <v>587</v>
      </c>
      <c r="AQ72" s="894"/>
      <c r="AR72" s="894"/>
      <c r="AS72" s="894"/>
      <c r="AT72" s="894"/>
      <c r="AU72" s="894" t="s">
        <v>587</v>
      </c>
      <c r="AV72" s="894"/>
      <c r="AW72" s="894"/>
      <c r="AX72" s="894"/>
      <c r="AY72" s="894"/>
      <c r="AZ72" s="896"/>
      <c r="BA72" s="896"/>
      <c r="BB72" s="896"/>
      <c r="BC72" s="896"/>
      <c r="BD72" s="897"/>
      <c r="BE72" s="237"/>
      <c r="BF72" s="237"/>
      <c r="BG72" s="237"/>
      <c r="BH72" s="237"/>
      <c r="BI72" s="237"/>
      <c r="BJ72" s="237"/>
      <c r="BK72" s="237"/>
      <c r="BL72" s="237"/>
      <c r="BM72" s="237"/>
      <c r="BN72" s="237"/>
      <c r="BO72" s="237"/>
      <c r="BP72" s="237"/>
      <c r="BQ72" s="234">
        <v>66</v>
      </c>
      <c r="BR72" s="239"/>
      <c r="BS72" s="923"/>
      <c r="BT72" s="924"/>
      <c r="BU72" s="924"/>
      <c r="BV72" s="924"/>
      <c r="BW72" s="924"/>
      <c r="BX72" s="924"/>
      <c r="BY72" s="924"/>
      <c r="BZ72" s="924"/>
      <c r="CA72" s="924"/>
      <c r="CB72" s="924"/>
      <c r="CC72" s="924"/>
      <c r="CD72" s="924"/>
      <c r="CE72" s="924"/>
      <c r="CF72" s="924"/>
      <c r="CG72" s="929"/>
      <c r="CH72" s="926"/>
      <c r="CI72" s="927"/>
      <c r="CJ72" s="927"/>
      <c r="CK72" s="927"/>
      <c r="CL72" s="928"/>
      <c r="CM72" s="926"/>
      <c r="CN72" s="927"/>
      <c r="CO72" s="927"/>
      <c r="CP72" s="927"/>
      <c r="CQ72" s="928"/>
      <c r="CR72" s="926"/>
      <c r="CS72" s="927"/>
      <c r="CT72" s="927"/>
      <c r="CU72" s="927"/>
      <c r="CV72" s="928"/>
      <c r="CW72" s="926"/>
      <c r="CX72" s="927"/>
      <c r="CY72" s="927"/>
      <c r="CZ72" s="927"/>
      <c r="DA72" s="928"/>
      <c r="DB72" s="926"/>
      <c r="DC72" s="927"/>
      <c r="DD72" s="927"/>
      <c r="DE72" s="927"/>
      <c r="DF72" s="928"/>
      <c r="DG72" s="926"/>
      <c r="DH72" s="927"/>
      <c r="DI72" s="927"/>
      <c r="DJ72" s="927"/>
      <c r="DK72" s="928"/>
      <c r="DL72" s="926"/>
      <c r="DM72" s="927"/>
      <c r="DN72" s="927"/>
      <c r="DO72" s="927"/>
      <c r="DP72" s="928"/>
      <c r="DQ72" s="926"/>
      <c r="DR72" s="927"/>
      <c r="DS72" s="927"/>
      <c r="DT72" s="927"/>
      <c r="DU72" s="928"/>
      <c r="DV72" s="923"/>
      <c r="DW72" s="924"/>
      <c r="DX72" s="924"/>
      <c r="DY72" s="924"/>
      <c r="DZ72" s="925"/>
      <c r="EA72" s="226"/>
    </row>
    <row r="73" spans="1:131" ht="26.25" customHeight="1" x14ac:dyDescent="0.2">
      <c r="A73" s="234">
        <v>6</v>
      </c>
      <c r="B73" s="937"/>
      <c r="C73" s="938"/>
      <c r="D73" s="938"/>
      <c r="E73" s="938"/>
      <c r="F73" s="938"/>
      <c r="G73" s="938"/>
      <c r="H73" s="938"/>
      <c r="I73" s="938"/>
      <c r="J73" s="938"/>
      <c r="K73" s="938"/>
      <c r="L73" s="938"/>
      <c r="M73" s="938"/>
      <c r="N73" s="938"/>
      <c r="O73" s="938"/>
      <c r="P73" s="939"/>
      <c r="Q73" s="940"/>
      <c r="R73" s="894"/>
      <c r="S73" s="894"/>
      <c r="T73" s="894"/>
      <c r="U73" s="894"/>
      <c r="V73" s="894"/>
      <c r="W73" s="894"/>
      <c r="X73" s="894"/>
      <c r="Y73" s="894"/>
      <c r="Z73" s="894"/>
      <c r="AA73" s="894"/>
      <c r="AB73" s="894"/>
      <c r="AC73" s="894"/>
      <c r="AD73" s="894"/>
      <c r="AE73" s="894"/>
      <c r="AF73" s="894"/>
      <c r="AG73" s="894"/>
      <c r="AH73" s="894"/>
      <c r="AI73" s="894"/>
      <c r="AJ73" s="894"/>
      <c r="AK73" s="894"/>
      <c r="AL73" s="894"/>
      <c r="AM73" s="894"/>
      <c r="AN73" s="894"/>
      <c r="AO73" s="894"/>
      <c r="AP73" s="894"/>
      <c r="AQ73" s="894"/>
      <c r="AR73" s="894"/>
      <c r="AS73" s="894"/>
      <c r="AT73" s="894"/>
      <c r="AU73" s="894"/>
      <c r="AV73" s="894"/>
      <c r="AW73" s="894"/>
      <c r="AX73" s="894"/>
      <c r="AY73" s="894"/>
      <c r="AZ73" s="896"/>
      <c r="BA73" s="896"/>
      <c r="BB73" s="896"/>
      <c r="BC73" s="896"/>
      <c r="BD73" s="897"/>
      <c r="BE73" s="237"/>
      <c r="BF73" s="237"/>
      <c r="BG73" s="237"/>
      <c r="BH73" s="237"/>
      <c r="BI73" s="237"/>
      <c r="BJ73" s="237"/>
      <c r="BK73" s="237"/>
      <c r="BL73" s="237"/>
      <c r="BM73" s="237"/>
      <c r="BN73" s="237"/>
      <c r="BO73" s="237"/>
      <c r="BP73" s="237"/>
      <c r="BQ73" s="234">
        <v>67</v>
      </c>
      <c r="BR73" s="239"/>
      <c r="BS73" s="923"/>
      <c r="BT73" s="924"/>
      <c r="BU73" s="924"/>
      <c r="BV73" s="924"/>
      <c r="BW73" s="924"/>
      <c r="BX73" s="924"/>
      <c r="BY73" s="924"/>
      <c r="BZ73" s="924"/>
      <c r="CA73" s="924"/>
      <c r="CB73" s="924"/>
      <c r="CC73" s="924"/>
      <c r="CD73" s="924"/>
      <c r="CE73" s="924"/>
      <c r="CF73" s="924"/>
      <c r="CG73" s="929"/>
      <c r="CH73" s="926"/>
      <c r="CI73" s="927"/>
      <c r="CJ73" s="927"/>
      <c r="CK73" s="927"/>
      <c r="CL73" s="928"/>
      <c r="CM73" s="926"/>
      <c r="CN73" s="927"/>
      <c r="CO73" s="927"/>
      <c r="CP73" s="927"/>
      <c r="CQ73" s="928"/>
      <c r="CR73" s="926"/>
      <c r="CS73" s="927"/>
      <c r="CT73" s="927"/>
      <c r="CU73" s="927"/>
      <c r="CV73" s="928"/>
      <c r="CW73" s="926"/>
      <c r="CX73" s="927"/>
      <c r="CY73" s="927"/>
      <c r="CZ73" s="927"/>
      <c r="DA73" s="928"/>
      <c r="DB73" s="926"/>
      <c r="DC73" s="927"/>
      <c r="DD73" s="927"/>
      <c r="DE73" s="927"/>
      <c r="DF73" s="928"/>
      <c r="DG73" s="926"/>
      <c r="DH73" s="927"/>
      <c r="DI73" s="927"/>
      <c r="DJ73" s="927"/>
      <c r="DK73" s="928"/>
      <c r="DL73" s="926"/>
      <c r="DM73" s="927"/>
      <c r="DN73" s="927"/>
      <c r="DO73" s="927"/>
      <c r="DP73" s="928"/>
      <c r="DQ73" s="926"/>
      <c r="DR73" s="927"/>
      <c r="DS73" s="927"/>
      <c r="DT73" s="927"/>
      <c r="DU73" s="928"/>
      <c r="DV73" s="923"/>
      <c r="DW73" s="924"/>
      <c r="DX73" s="924"/>
      <c r="DY73" s="924"/>
      <c r="DZ73" s="925"/>
      <c r="EA73" s="226"/>
    </row>
    <row r="74" spans="1:131" ht="26.25" customHeight="1" x14ac:dyDescent="0.2">
      <c r="A74" s="234">
        <v>7</v>
      </c>
      <c r="B74" s="937"/>
      <c r="C74" s="938"/>
      <c r="D74" s="938"/>
      <c r="E74" s="938"/>
      <c r="F74" s="938"/>
      <c r="G74" s="938"/>
      <c r="H74" s="938"/>
      <c r="I74" s="938"/>
      <c r="J74" s="938"/>
      <c r="K74" s="938"/>
      <c r="L74" s="938"/>
      <c r="M74" s="938"/>
      <c r="N74" s="938"/>
      <c r="O74" s="938"/>
      <c r="P74" s="939"/>
      <c r="Q74" s="940"/>
      <c r="R74" s="894"/>
      <c r="S74" s="894"/>
      <c r="T74" s="894"/>
      <c r="U74" s="894"/>
      <c r="V74" s="894"/>
      <c r="W74" s="894"/>
      <c r="X74" s="894"/>
      <c r="Y74" s="894"/>
      <c r="Z74" s="894"/>
      <c r="AA74" s="894"/>
      <c r="AB74" s="894"/>
      <c r="AC74" s="894"/>
      <c r="AD74" s="894"/>
      <c r="AE74" s="894"/>
      <c r="AF74" s="894"/>
      <c r="AG74" s="894"/>
      <c r="AH74" s="894"/>
      <c r="AI74" s="894"/>
      <c r="AJ74" s="894"/>
      <c r="AK74" s="894"/>
      <c r="AL74" s="894"/>
      <c r="AM74" s="894"/>
      <c r="AN74" s="894"/>
      <c r="AO74" s="894"/>
      <c r="AP74" s="894"/>
      <c r="AQ74" s="894"/>
      <c r="AR74" s="894"/>
      <c r="AS74" s="894"/>
      <c r="AT74" s="894"/>
      <c r="AU74" s="894"/>
      <c r="AV74" s="894"/>
      <c r="AW74" s="894"/>
      <c r="AX74" s="894"/>
      <c r="AY74" s="894"/>
      <c r="AZ74" s="896"/>
      <c r="BA74" s="896"/>
      <c r="BB74" s="896"/>
      <c r="BC74" s="896"/>
      <c r="BD74" s="897"/>
      <c r="BE74" s="237"/>
      <c r="BF74" s="237"/>
      <c r="BG74" s="237"/>
      <c r="BH74" s="237"/>
      <c r="BI74" s="237"/>
      <c r="BJ74" s="237"/>
      <c r="BK74" s="237"/>
      <c r="BL74" s="237"/>
      <c r="BM74" s="237"/>
      <c r="BN74" s="237"/>
      <c r="BO74" s="237"/>
      <c r="BP74" s="237"/>
      <c r="BQ74" s="234">
        <v>68</v>
      </c>
      <c r="BR74" s="239"/>
      <c r="BS74" s="923"/>
      <c r="BT74" s="924"/>
      <c r="BU74" s="924"/>
      <c r="BV74" s="924"/>
      <c r="BW74" s="924"/>
      <c r="BX74" s="924"/>
      <c r="BY74" s="924"/>
      <c r="BZ74" s="924"/>
      <c r="CA74" s="924"/>
      <c r="CB74" s="924"/>
      <c r="CC74" s="924"/>
      <c r="CD74" s="924"/>
      <c r="CE74" s="924"/>
      <c r="CF74" s="924"/>
      <c r="CG74" s="929"/>
      <c r="CH74" s="926"/>
      <c r="CI74" s="927"/>
      <c r="CJ74" s="927"/>
      <c r="CK74" s="927"/>
      <c r="CL74" s="928"/>
      <c r="CM74" s="926"/>
      <c r="CN74" s="927"/>
      <c r="CO74" s="927"/>
      <c r="CP74" s="927"/>
      <c r="CQ74" s="928"/>
      <c r="CR74" s="926"/>
      <c r="CS74" s="927"/>
      <c r="CT74" s="927"/>
      <c r="CU74" s="927"/>
      <c r="CV74" s="928"/>
      <c r="CW74" s="926"/>
      <c r="CX74" s="927"/>
      <c r="CY74" s="927"/>
      <c r="CZ74" s="927"/>
      <c r="DA74" s="928"/>
      <c r="DB74" s="926"/>
      <c r="DC74" s="927"/>
      <c r="DD74" s="927"/>
      <c r="DE74" s="927"/>
      <c r="DF74" s="928"/>
      <c r="DG74" s="926"/>
      <c r="DH74" s="927"/>
      <c r="DI74" s="927"/>
      <c r="DJ74" s="927"/>
      <c r="DK74" s="928"/>
      <c r="DL74" s="926"/>
      <c r="DM74" s="927"/>
      <c r="DN74" s="927"/>
      <c r="DO74" s="927"/>
      <c r="DP74" s="928"/>
      <c r="DQ74" s="926"/>
      <c r="DR74" s="927"/>
      <c r="DS74" s="927"/>
      <c r="DT74" s="927"/>
      <c r="DU74" s="928"/>
      <c r="DV74" s="923"/>
      <c r="DW74" s="924"/>
      <c r="DX74" s="924"/>
      <c r="DY74" s="924"/>
      <c r="DZ74" s="925"/>
      <c r="EA74" s="226"/>
    </row>
    <row r="75" spans="1:131" ht="26.25" customHeight="1" x14ac:dyDescent="0.2">
      <c r="A75" s="234">
        <v>8</v>
      </c>
      <c r="B75" s="937"/>
      <c r="C75" s="938"/>
      <c r="D75" s="938"/>
      <c r="E75" s="938"/>
      <c r="F75" s="938"/>
      <c r="G75" s="938"/>
      <c r="H75" s="938"/>
      <c r="I75" s="938"/>
      <c r="J75" s="938"/>
      <c r="K75" s="938"/>
      <c r="L75" s="938"/>
      <c r="M75" s="938"/>
      <c r="N75" s="938"/>
      <c r="O75" s="938"/>
      <c r="P75" s="939"/>
      <c r="Q75" s="941"/>
      <c r="R75" s="942"/>
      <c r="S75" s="942"/>
      <c r="T75" s="942"/>
      <c r="U75" s="898"/>
      <c r="V75" s="943"/>
      <c r="W75" s="942"/>
      <c r="X75" s="942"/>
      <c r="Y75" s="942"/>
      <c r="Z75" s="898"/>
      <c r="AA75" s="943"/>
      <c r="AB75" s="942"/>
      <c r="AC75" s="942"/>
      <c r="AD75" s="942"/>
      <c r="AE75" s="898"/>
      <c r="AF75" s="943"/>
      <c r="AG75" s="942"/>
      <c r="AH75" s="942"/>
      <c r="AI75" s="942"/>
      <c r="AJ75" s="898"/>
      <c r="AK75" s="943"/>
      <c r="AL75" s="942"/>
      <c r="AM75" s="942"/>
      <c r="AN75" s="942"/>
      <c r="AO75" s="898"/>
      <c r="AP75" s="943"/>
      <c r="AQ75" s="942"/>
      <c r="AR75" s="942"/>
      <c r="AS75" s="942"/>
      <c r="AT75" s="898"/>
      <c r="AU75" s="943"/>
      <c r="AV75" s="942"/>
      <c r="AW75" s="942"/>
      <c r="AX75" s="942"/>
      <c r="AY75" s="898"/>
      <c r="AZ75" s="896"/>
      <c r="BA75" s="896"/>
      <c r="BB75" s="896"/>
      <c r="BC75" s="896"/>
      <c r="BD75" s="897"/>
      <c r="BE75" s="237"/>
      <c r="BF75" s="237"/>
      <c r="BG75" s="237"/>
      <c r="BH75" s="237"/>
      <c r="BI75" s="237"/>
      <c r="BJ75" s="237"/>
      <c r="BK75" s="237"/>
      <c r="BL75" s="237"/>
      <c r="BM75" s="237"/>
      <c r="BN75" s="237"/>
      <c r="BO75" s="237"/>
      <c r="BP75" s="237"/>
      <c r="BQ75" s="234">
        <v>69</v>
      </c>
      <c r="BR75" s="239"/>
      <c r="BS75" s="923"/>
      <c r="BT75" s="924"/>
      <c r="BU75" s="924"/>
      <c r="BV75" s="924"/>
      <c r="BW75" s="924"/>
      <c r="BX75" s="924"/>
      <c r="BY75" s="924"/>
      <c r="BZ75" s="924"/>
      <c r="CA75" s="924"/>
      <c r="CB75" s="924"/>
      <c r="CC75" s="924"/>
      <c r="CD75" s="924"/>
      <c r="CE75" s="924"/>
      <c r="CF75" s="924"/>
      <c r="CG75" s="929"/>
      <c r="CH75" s="926"/>
      <c r="CI75" s="927"/>
      <c r="CJ75" s="927"/>
      <c r="CK75" s="927"/>
      <c r="CL75" s="928"/>
      <c r="CM75" s="926"/>
      <c r="CN75" s="927"/>
      <c r="CO75" s="927"/>
      <c r="CP75" s="927"/>
      <c r="CQ75" s="928"/>
      <c r="CR75" s="926"/>
      <c r="CS75" s="927"/>
      <c r="CT75" s="927"/>
      <c r="CU75" s="927"/>
      <c r="CV75" s="928"/>
      <c r="CW75" s="926"/>
      <c r="CX75" s="927"/>
      <c r="CY75" s="927"/>
      <c r="CZ75" s="927"/>
      <c r="DA75" s="928"/>
      <c r="DB75" s="926"/>
      <c r="DC75" s="927"/>
      <c r="DD75" s="927"/>
      <c r="DE75" s="927"/>
      <c r="DF75" s="928"/>
      <c r="DG75" s="926"/>
      <c r="DH75" s="927"/>
      <c r="DI75" s="927"/>
      <c r="DJ75" s="927"/>
      <c r="DK75" s="928"/>
      <c r="DL75" s="926"/>
      <c r="DM75" s="927"/>
      <c r="DN75" s="927"/>
      <c r="DO75" s="927"/>
      <c r="DP75" s="928"/>
      <c r="DQ75" s="926"/>
      <c r="DR75" s="927"/>
      <c r="DS75" s="927"/>
      <c r="DT75" s="927"/>
      <c r="DU75" s="928"/>
      <c r="DV75" s="923"/>
      <c r="DW75" s="924"/>
      <c r="DX75" s="924"/>
      <c r="DY75" s="924"/>
      <c r="DZ75" s="925"/>
      <c r="EA75" s="226"/>
    </row>
    <row r="76" spans="1:131" ht="26.25" customHeight="1" x14ac:dyDescent="0.2">
      <c r="A76" s="234">
        <v>9</v>
      </c>
      <c r="B76" s="937"/>
      <c r="C76" s="938"/>
      <c r="D76" s="938"/>
      <c r="E76" s="938"/>
      <c r="F76" s="938"/>
      <c r="G76" s="938"/>
      <c r="H76" s="938"/>
      <c r="I76" s="938"/>
      <c r="J76" s="938"/>
      <c r="K76" s="938"/>
      <c r="L76" s="938"/>
      <c r="M76" s="938"/>
      <c r="N76" s="938"/>
      <c r="O76" s="938"/>
      <c r="P76" s="939"/>
      <c r="Q76" s="941"/>
      <c r="R76" s="942"/>
      <c r="S76" s="942"/>
      <c r="T76" s="942"/>
      <c r="U76" s="898"/>
      <c r="V76" s="943"/>
      <c r="W76" s="942"/>
      <c r="X76" s="942"/>
      <c r="Y76" s="942"/>
      <c r="Z76" s="898"/>
      <c r="AA76" s="943"/>
      <c r="AB76" s="942"/>
      <c r="AC76" s="942"/>
      <c r="AD76" s="942"/>
      <c r="AE76" s="898"/>
      <c r="AF76" s="943"/>
      <c r="AG76" s="942"/>
      <c r="AH76" s="942"/>
      <c r="AI76" s="942"/>
      <c r="AJ76" s="898"/>
      <c r="AK76" s="943"/>
      <c r="AL76" s="942"/>
      <c r="AM76" s="942"/>
      <c r="AN76" s="942"/>
      <c r="AO76" s="898"/>
      <c r="AP76" s="943"/>
      <c r="AQ76" s="942"/>
      <c r="AR76" s="942"/>
      <c r="AS76" s="942"/>
      <c r="AT76" s="898"/>
      <c r="AU76" s="943"/>
      <c r="AV76" s="942"/>
      <c r="AW76" s="942"/>
      <c r="AX76" s="942"/>
      <c r="AY76" s="898"/>
      <c r="AZ76" s="896"/>
      <c r="BA76" s="896"/>
      <c r="BB76" s="896"/>
      <c r="BC76" s="896"/>
      <c r="BD76" s="897"/>
      <c r="BE76" s="237"/>
      <c r="BF76" s="237"/>
      <c r="BG76" s="237"/>
      <c r="BH76" s="237"/>
      <c r="BI76" s="237"/>
      <c r="BJ76" s="237"/>
      <c r="BK76" s="237"/>
      <c r="BL76" s="237"/>
      <c r="BM76" s="237"/>
      <c r="BN76" s="237"/>
      <c r="BO76" s="237"/>
      <c r="BP76" s="237"/>
      <c r="BQ76" s="234">
        <v>70</v>
      </c>
      <c r="BR76" s="239"/>
      <c r="BS76" s="923"/>
      <c r="BT76" s="924"/>
      <c r="BU76" s="924"/>
      <c r="BV76" s="924"/>
      <c r="BW76" s="924"/>
      <c r="BX76" s="924"/>
      <c r="BY76" s="924"/>
      <c r="BZ76" s="924"/>
      <c r="CA76" s="924"/>
      <c r="CB76" s="924"/>
      <c r="CC76" s="924"/>
      <c r="CD76" s="924"/>
      <c r="CE76" s="924"/>
      <c r="CF76" s="924"/>
      <c r="CG76" s="929"/>
      <c r="CH76" s="926"/>
      <c r="CI76" s="927"/>
      <c r="CJ76" s="927"/>
      <c r="CK76" s="927"/>
      <c r="CL76" s="928"/>
      <c r="CM76" s="926"/>
      <c r="CN76" s="927"/>
      <c r="CO76" s="927"/>
      <c r="CP76" s="927"/>
      <c r="CQ76" s="928"/>
      <c r="CR76" s="926"/>
      <c r="CS76" s="927"/>
      <c r="CT76" s="927"/>
      <c r="CU76" s="927"/>
      <c r="CV76" s="928"/>
      <c r="CW76" s="926"/>
      <c r="CX76" s="927"/>
      <c r="CY76" s="927"/>
      <c r="CZ76" s="927"/>
      <c r="DA76" s="928"/>
      <c r="DB76" s="926"/>
      <c r="DC76" s="927"/>
      <c r="DD76" s="927"/>
      <c r="DE76" s="927"/>
      <c r="DF76" s="928"/>
      <c r="DG76" s="926"/>
      <c r="DH76" s="927"/>
      <c r="DI76" s="927"/>
      <c r="DJ76" s="927"/>
      <c r="DK76" s="928"/>
      <c r="DL76" s="926"/>
      <c r="DM76" s="927"/>
      <c r="DN76" s="927"/>
      <c r="DO76" s="927"/>
      <c r="DP76" s="928"/>
      <c r="DQ76" s="926"/>
      <c r="DR76" s="927"/>
      <c r="DS76" s="927"/>
      <c r="DT76" s="927"/>
      <c r="DU76" s="928"/>
      <c r="DV76" s="923"/>
      <c r="DW76" s="924"/>
      <c r="DX76" s="924"/>
      <c r="DY76" s="924"/>
      <c r="DZ76" s="925"/>
      <c r="EA76" s="226"/>
    </row>
    <row r="77" spans="1:131" ht="26.25" customHeight="1" x14ac:dyDescent="0.2">
      <c r="A77" s="234">
        <v>10</v>
      </c>
      <c r="B77" s="937"/>
      <c r="C77" s="938"/>
      <c r="D77" s="938"/>
      <c r="E77" s="938"/>
      <c r="F77" s="938"/>
      <c r="G77" s="938"/>
      <c r="H77" s="938"/>
      <c r="I77" s="938"/>
      <c r="J77" s="938"/>
      <c r="K77" s="938"/>
      <c r="L77" s="938"/>
      <c r="M77" s="938"/>
      <c r="N77" s="938"/>
      <c r="O77" s="938"/>
      <c r="P77" s="939"/>
      <c r="Q77" s="941"/>
      <c r="R77" s="942"/>
      <c r="S77" s="942"/>
      <c r="T77" s="942"/>
      <c r="U77" s="898"/>
      <c r="V77" s="943"/>
      <c r="W77" s="942"/>
      <c r="X77" s="942"/>
      <c r="Y77" s="942"/>
      <c r="Z77" s="898"/>
      <c r="AA77" s="943"/>
      <c r="AB77" s="942"/>
      <c r="AC77" s="942"/>
      <c r="AD77" s="942"/>
      <c r="AE77" s="898"/>
      <c r="AF77" s="943"/>
      <c r="AG77" s="942"/>
      <c r="AH77" s="942"/>
      <c r="AI77" s="942"/>
      <c r="AJ77" s="898"/>
      <c r="AK77" s="943"/>
      <c r="AL77" s="942"/>
      <c r="AM77" s="942"/>
      <c r="AN77" s="942"/>
      <c r="AO77" s="898"/>
      <c r="AP77" s="943"/>
      <c r="AQ77" s="942"/>
      <c r="AR77" s="942"/>
      <c r="AS77" s="942"/>
      <c r="AT77" s="898"/>
      <c r="AU77" s="943"/>
      <c r="AV77" s="942"/>
      <c r="AW77" s="942"/>
      <c r="AX77" s="942"/>
      <c r="AY77" s="898"/>
      <c r="AZ77" s="896"/>
      <c r="BA77" s="896"/>
      <c r="BB77" s="896"/>
      <c r="BC77" s="896"/>
      <c r="BD77" s="897"/>
      <c r="BE77" s="237"/>
      <c r="BF77" s="237"/>
      <c r="BG77" s="237"/>
      <c r="BH77" s="237"/>
      <c r="BI77" s="237"/>
      <c r="BJ77" s="237"/>
      <c r="BK77" s="237"/>
      <c r="BL77" s="237"/>
      <c r="BM77" s="237"/>
      <c r="BN77" s="237"/>
      <c r="BO77" s="237"/>
      <c r="BP77" s="237"/>
      <c r="BQ77" s="234">
        <v>71</v>
      </c>
      <c r="BR77" s="239"/>
      <c r="BS77" s="923"/>
      <c r="BT77" s="924"/>
      <c r="BU77" s="924"/>
      <c r="BV77" s="924"/>
      <c r="BW77" s="924"/>
      <c r="BX77" s="924"/>
      <c r="BY77" s="924"/>
      <c r="BZ77" s="924"/>
      <c r="CA77" s="924"/>
      <c r="CB77" s="924"/>
      <c r="CC77" s="924"/>
      <c r="CD77" s="924"/>
      <c r="CE77" s="924"/>
      <c r="CF77" s="924"/>
      <c r="CG77" s="929"/>
      <c r="CH77" s="926"/>
      <c r="CI77" s="927"/>
      <c r="CJ77" s="927"/>
      <c r="CK77" s="927"/>
      <c r="CL77" s="928"/>
      <c r="CM77" s="926"/>
      <c r="CN77" s="927"/>
      <c r="CO77" s="927"/>
      <c r="CP77" s="927"/>
      <c r="CQ77" s="928"/>
      <c r="CR77" s="926"/>
      <c r="CS77" s="927"/>
      <c r="CT77" s="927"/>
      <c r="CU77" s="927"/>
      <c r="CV77" s="928"/>
      <c r="CW77" s="926"/>
      <c r="CX77" s="927"/>
      <c r="CY77" s="927"/>
      <c r="CZ77" s="927"/>
      <c r="DA77" s="928"/>
      <c r="DB77" s="926"/>
      <c r="DC77" s="927"/>
      <c r="DD77" s="927"/>
      <c r="DE77" s="927"/>
      <c r="DF77" s="928"/>
      <c r="DG77" s="926"/>
      <c r="DH77" s="927"/>
      <c r="DI77" s="927"/>
      <c r="DJ77" s="927"/>
      <c r="DK77" s="928"/>
      <c r="DL77" s="926"/>
      <c r="DM77" s="927"/>
      <c r="DN77" s="927"/>
      <c r="DO77" s="927"/>
      <c r="DP77" s="928"/>
      <c r="DQ77" s="926"/>
      <c r="DR77" s="927"/>
      <c r="DS77" s="927"/>
      <c r="DT77" s="927"/>
      <c r="DU77" s="928"/>
      <c r="DV77" s="923"/>
      <c r="DW77" s="924"/>
      <c r="DX77" s="924"/>
      <c r="DY77" s="924"/>
      <c r="DZ77" s="925"/>
      <c r="EA77" s="226"/>
    </row>
    <row r="78" spans="1:131" ht="26.25" customHeight="1" x14ac:dyDescent="0.2">
      <c r="A78" s="234">
        <v>11</v>
      </c>
      <c r="B78" s="937"/>
      <c r="C78" s="938"/>
      <c r="D78" s="938"/>
      <c r="E78" s="938"/>
      <c r="F78" s="938"/>
      <c r="G78" s="938"/>
      <c r="H78" s="938"/>
      <c r="I78" s="938"/>
      <c r="J78" s="938"/>
      <c r="K78" s="938"/>
      <c r="L78" s="938"/>
      <c r="M78" s="938"/>
      <c r="N78" s="938"/>
      <c r="O78" s="938"/>
      <c r="P78" s="939"/>
      <c r="Q78" s="940"/>
      <c r="R78" s="894"/>
      <c r="S78" s="894"/>
      <c r="T78" s="894"/>
      <c r="U78" s="894"/>
      <c r="V78" s="894"/>
      <c r="W78" s="894"/>
      <c r="X78" s="894"/>
      <c r="Y78" s="894"/>
      <c r="Z78" s="894"/>
      <c r="AA78" s="894"/>
      <c r="AB78" s="894"/>
      <c r="AC78" s="894"/>
      <c r="AD78" s="894"/>
      <c r="AE78" s="894"/>
      <c r="AF78" s="894"/>
      <c r="AG78" s="894"/>
      <c r="AH78" s="894"/>
      <c r="AI78" s="894"/>
      <c r="AJ78" s="894"/>
      <c r="AK78" s="894"/>
      <c r="AL78" s="894"/>
      <c r="AM78" s="894"/>
      <c r="AN78" s="894"/>
      <c r="AO78" s="894"/>
      <c r="AP78" s="894"/>
      <c r="AQ78" s="894"/>
      <c r="AR78" s="894"/>
      <c r="AS78" s="894"/>
      <c r="AT78" s="894"/>
      <c r="AU78" s="894"/>
      <c r="AV78" s="894"/>
      <c r="AW78" s="894"/>
      <c r="AX78" s="894"/>
      <c r="AY78" s="894"/>
      <c r="AZ78" s="896"/>
      <c r="BA78" s="896"/>
      <c r="BB78" s="896"/>
      <c r="BC78" s="896"/>
      <c r="BD78" s="897"/>
      <c r="BE78" s="237"/>
      <c r="BF78" s="237"/>
      <c r="BG78" s="237"/>
      <c r="BH78" s="237"/>
      <c r="BI78" s="237"/>
      <c r="BJ78" s="226"/>
      <c r="BK78" s="226"/>
      <c r="BL78" s="226"/>
      <c r="BM78" s="226"/>
      <c r="BN78" s="226"/>
      <c r="BO78" s="237"/>
      <c r="BP78" s="237"/>
      <c r="BQ78" s="234">
        <v>72</v>
      </c>
      <c r="BR78" s="239"/>
      <c r="BS78" s="923"/>
      <c r="BT78" s="924"/>
      <c r="BU78" s="924"/>
      <c r="BV78" s="924"/>
      <c r="BW78" s="924"/>
      <c r="BX78" s="924"/>
      <c r="BY78" s="924"/>
      <c r="BZ78" s="924"/>
      <c r="CA78" s="924"/>
      <c r="CB78" s="924"/>
      <c r="CC78" s="924"/>
      <c r="CD78" s="924"/>
      <c r="CE78" s="924"/>
      <c r="CF78" s="924"/>
      <c r="CG78" s="929"/>
      <c r="CH78" s="926"/>
      <c r="CI78" s="927"/>
      <c r="CJ78" s="927"/>
      <c r="CK78" s="927"/>
      <c r="CL78" s="928"/>
      <c r="CM78" s="926"/>
      <c r="CN78" s="927"/>
      <c r="CO78" s="927"/>
      <c r="CP78" s="927"/>
      <c r="CQ78" s="928"/>
      <c r="CR78" s="926"/>
      <c r="CS78" s="927"/>
      <c r="CT78" s="927"/>
      <c r="CU78" s="927"/>
      <c r="CV78" s="928"/>
      <c r="CW78" s="926"/>
      <c r="CX78" s="927"/>
      <c r="CY78" s="927"/>
      <c r="CZ78" s="927"/>
      <c r="DA78" s="928"/>
      <c r="DB78" s="926"/>
      <c r="DC78" s="927"/>
      <c r="DD78" s="927"/>
      <c r="DE78" s="927"/>
      <c r="DF78" s="928"/>
      <c r="DG78" s="926"/>
      <c r="DH78" s="927"/>
      <c r="DI78" s="927"/>
      <c r="DJ78" s="927"/>
      <c r="DK78" s="928"/>
      <c r="DL78" s="926"/>
      <c r="DM78" s="927"/>
      <c r="DN78" s="927"/>
      <c r="DO78" s="927"/>
      <c r="DP78" s="928"/>
      <c r="DQ78" s="926"/>
      <c r="DR78" s="927"/>
      <c r="DS78" s="927"/>
      <c r="DT78" s="927"/>
      <c r="DU78" s="928"/>
      <c r="DV78" s="923"/>
      <c r="DW78" s="924"/>
      <c r="DX78" s="924"/>
      <c r="DY78" s="924"/>
      <c r="DZ78" s="925"/>
      <c r="EA78" s="226"/>
    </row>
    <row r="79" spans="1:131" ht="26.25" customHeight="1" x14ac:dyDescent="0.2">
      <c r="A79" s="234">
        <v>12</v>
      </c>
      <c r="B79" s="937"/>
      <c r="C79" s="938"/>
      <c r="D79" s="938"/>
      <c r="E79" s="938"/>
      <c r="F79" s="938"/>
      <c r="G79" s="938"/>
      <c r="H79" s="938"/>
      <c r="I79" s="938"/>
      <c r="J79" s="938"/>
      <c r="K79" s="938"/>
      <c r="L79" s="938"/>
      <c r="M79" s="938"/>
      <c r="N79" s="938"/>
      <c r="O79" s="938"/>
      <c r="P79" s="939"/>
      <c r="Q79" s="940"/>
      <c r="R79" s="894"/>
      <c r="S79" s="894"/>
      <c r="T79" s="894"/>
      <c r="U79" s="894"/>
      <c r="V79" s="894"/>
      <c r="W79" s="894"/>
      <c r="X79" s="894"/>
      <c r="Y79" s="894"/>
      <c r="Z79" s="894"/>
      <c r="AA79" s="894"/>
      <c r="AB79" s="894"/>
      <c r="AC79" s="894"/>
      <c r="AD79" s="894"/>
      <c r="AE79" s="894"/>
      <c r="AF79" s="894"/>
      <c r="AG79" s="894"/>
      <c r="AH79" s="894"/>
      <c r="AI79" s="894"/>
      <c r="AJ79" s="894"/>
      <c r="AK79" s="894"/>
      <c r="AL79" s="894"/>
      <c r="AM79" s="894"/>
      <c r="AN79" s="894"/>
      <c r="AO79" s="894"/>
      <c r="AP79" s="894"/>
      <c r="AQ79" s="894"/>
      <c r="AR79" s="894"/>
      <c r="AS79" s="894"/>
      <c r="AT79" s="894"/>
      <c r="AU79" s="894"/>
      <c r="AV79" s="894"/>
      <c r="AW79" s="894"/>
      <c r="AX79" s="894"/>
      <c r="AY79" s="894"/>
      <c r="AZ79" s="896"/>
      <c r="BA79" s="896"/>
      <c r="BB79" s="896"/>
      <c r="BC79" s="896"/>
      <c r="BD79" s="897"/>
      <c r="BE79" s="237"/>
      <c r="BF79" s="237"/>
      <c r="BG79" s="237"/>
      <c r="BH79" s="237"/>
      <c r="BI79" s="237"/>
      <c r="BJ79" s="226"/>
      <c r="BK79" s="226"/>
      <c r="BL79" s="226"/>
      <c r="BM79" s="226"/>
      <c r="BN79" s="226"/>
      <c r="BO79" s="237"/>
      <c r="BP79" s="237"/>
      <c r="BQ79" s="234">
        <v>73</v>
      </c>
      <c r="BR79" s="239"/>
      <c r="BS79" s="923"/>
      <c r="BT79" s="924"/>
      <c r="BU79" s="924"/>
      <c r="BV79" s="924"/>
      <c r="BW79" s="924"/>
      <c r="BX79" s="924"/>
      <c r="BY79" s="924"/>
      <c r="BZ79" s="924"/>
      <c r="CA79" s="924"/>
      <c r="CB79" s="924"/>
      <c r="CC79" s="924"/>
      <c r="CD79" s="924"/>
      <c r="CE79" s="924"/>
      <c r="CF79" s="924"/>
      <c r="CG79" s="929"/>
      <c r="CH79" s="926"/>
      <c r="CI79" s="927"/>
      <c r="CJ79" s="927"/>
      <c r="CK79" s="927"/>
      <c r="CL79" s="928"/>
      <c r="CM79" s="926"/>
      <c r="CN79" s="927"/>
      <c r="CO79" s="927"/>
      <c r="CP79" s="927"/>
      <c r="CQ79" s="928"/>
      <c r="CR79" s="926"/>
      <c r="CS79" s="927"/>
      <c r="CT79" s="927"/>
      <c r="CU79" s="927"/>
      <c r="CV79" s="928"/>
      <c r="CW79" s="926"/>
      <c r="CX79" s="927"/>
      <c r="CY79" s="927"/>
      <c r="CZ79" s="927"/>
      <c r="DA79" s="928"/>
      <c r="DB79" s="926"/>
      <c r="DC79" s="927"/>
      <c r="DD79" s="927"/>
      <c r="DE79" s="927"/>
      <c r="DF79" s="928"/>
      <c r="DG79" s="926"/>
      <c r="DH79" s="927"/>
      <c r="DI79" s="927"/>
      <c r="DJ79" s="927"/>
      <c r="DK79" s="928"/>
      <c r="DL79" s="926"/>
      <c r="DM79" s="927"/>
      <c r="DN79" s="927"/>
      <c r="DO79" s="927"/>
      <c r="DP79" s="928"/>
      <c r="DQ79" s="926"/>
      <c r="DR79" s="927"/>
      <c r="DS79" s="927"/>
      <c r="DT79" s="927"/>
      <c r="DU79" s="928"/>
      <c r="DV79" s="923"/>
      <c r="DW79" s="924"/>
      <c r="DX79" s="924"/>
      <c r="DY79" s="924"/>
      <c r="DZ79" s="925"/>
      <c r="EA79" s="226"/>
    </row>
    <row r="80" spans="1:131" ht="26.25" customHeight="1" x14ac:dyDescent="0.2">
      <c r="A80" s="234">
        <v>13</v>
      </c>
      <c r="B80" s="937"/>
      <c r="C80" s="938"/>
      <c r="D80" s="938"/>
      <c r="E80" s="938"/>
      <c r="F80" s="938"/>
      <c r="G80" s="938"/>
      <c r="H80" s="938"/>
      <c r="I80" s="938"/>
      <c r="J80" s="938"/>
      <c r="K80" s="938"/>
      <c r="L80" s="938"/>
      <c r="M80" s="938"/>
      <c r="N80" s="938"/>
      <c r="O80" s="938"/>
      <c r="P80" s="939"/>
      <c r="Q80" s="940"/>
      <c r="R80" s="894"/>
      <c r="S80" s="894"/>
      <c r="T80" s="894"/>
      <c r="U80" s="894"/>
      <c r="V80" s="894"/>
      <c r="W80" s="894"/>
      <c r="X80" s="894"/>
      <c r="Y80" s="894"/>
      <c r="Z80" s="894"/>
      <c r="AA80" s="894"/>
      <c r="AB80" s="894"/>
      <c r="AC80" s="894"/>
      <c r="AD80" s="894"/>
      <c r="AE80" s="894"/>
      <c r="AF80" s="894"/>
      <c r="AG80" s="894"/>
      <c r="AH80" s="894"/>
      <c r="AI80" s="894"/>
      <c r="AJ80" s="894"/>
      <c r="AK80" s="894"/>
      <c r="AL80" s="894"/>
      <c r="AM80" s="894"/>
      <c r="AN80" s="894"/>
      <c r="AO80" s="894"/>
      <c r="AP80" s="894"/>
      <c r="AQ80" s="894"/>
      <c r="AR80" s="894"/>
      <c r="AS80" s="894"/>
      <c r="AT80" s="894"/>
      <c r="AU80" s="894"/>
      <c r="AV80" s="894"/>
      <c r="AW80" s="894"/>
      <c r="AX80" s="894"/>
      <c r="AY80" s="894"/>
      <c r="AZ80" s="896"/>
      <c r="BA80" s="896"/>
      <c r="BB80" s="896"/>
      <c r="BC80" s="896"/>
      <c r="BD80" s="897"/>
      <c r="BE80" s="237"/>
      <c r="BF80" s="237"/>
      <c r="BG80" s="237"/>
      <c r="BH80" s="237"/>
      <c r="BI80" s="237"/>
      <c r="BJ80" s="237"/>
      <c r="BK80" s="237"/>
      <c r="BL80" s="237"/>
      <c r="BM80" s="237"/>
      <c r="BN80" s="237"/>
      <c r="BO80" s="237"/>
      <c r="BP80" s="237"/>
      <c r="BQ80" s="234">
        <v>74</v>
      </c>
      <c r="BR80" s="239"/>
      <c r="BS80" s="923"/>
      <c r="BT80" s="924"/>
      <c r="BU80" s="924"/>
      <c r="BV80" s="924"/>
      <c r="BW80" s="924"/>
      <c r="BX80" s="924"/>
      <c r="BY80" s="924"/>
      <c r="BZ80" s="924"/>
      <c r="CA80" s="924"/>
      <c r="CB80" s="924"/>
      <c r="CC80" s="924"/>
      <c r="CD80" s="924"/>
      <c r="CE80" s="924"/>
      <c r="CF80" s="924"/>
      <c r="CG80" s="929"/>
      <c r="CH80" s="926"/>
      <c r="CI80" s="927"/>
      <c r="CJ80" s="927"/>
      <c r="CK80" s="927"/>
      <c r="CL80" s="928"/>
      <c r="CM80" s="926"/>
      <c r="CN80" s="927"/>
      <c r="CO80" s="927"/>
      <c r="CP80" s="927"/>
      <c r="CQ80" s="928"/>
      <c r="CR80" s="926"/>
      <c r="CS80" s="927"/>
      <c r="CT80" s="927"/>
      <c r="CU80" s="927"/>
      <c r="CV80" s="928"/>
      <c r="CW80" s="926"/>
      <c r="CX80" s="927"/>
      <c r="CY80" s="927"/>
      <c r="CZ80" s="927"/>
      <c r="DA80" s="928"/>
      <c r="DB80" s="926"/>
      <c r="DC80" s="927"/>
      <c r="DD80" s="927"/>
      <c r="DE80" s="927"/>
      <c r="DF80" s="928"/>
      <c r="DG80" s="926"/>
      <c r="DH80" s="927"/>
      <c r="DI80" s="927"/>
      <c r="DJ80" s="927"/>
      <c r="DK80" s="928"/>
      <c r="DL80" s="926"/>
      <c r="DM80" s="927"/>
      <c r="DN80" s="927"/>
      <c r="DO80" s="927"/>
      <c r="DP80" s="928"/>
      <c r="DQ80" s="926"/>
      <c r="DR80" s="927"/>
      <c r="DS80" s="927"/>
      <c r="DT80" s="927"/>
      <c r="DU80" s="928"/>
      <c r="DV80" s="923"/>
      <c r="DW80" s="924"/>
      <c r="DX80" s="924"/>
      <c r="DY80" s="924"/>
      <c r="DZ80" s="925"/>
      <c r="EA80" s="226"/>
    </row>
    <row r="81" spans="1:131" ht="26.25" customHeight="1" x14ac:dyDescent="0.2">
      <c r="A81" s="234">
        <v>14</v>
      </c>
      <c r="B81" s="937"/>
      <c r="C81" s="938"/>
      <c r="D81" s="938"/>
      <c r="E81" s="938"/>
      <c r="F81" s="938"/>
      <c r="G81" s="938"/>
      <c r="H81" s="938"/>
      <c r="I81" s="938"/>
      <c r="J81" s="938"/>
      <c r="K81" s="938"/>
      <c r="L81" s="938"/>
      <c r="M81" s="938"/>
      <c r="N81" s="938"/>
      <c r="O81" s="938"/>
      <c r="P81" s="939"/>
      <c r="Q81" s="940"/>
      <c r="R81" s="894"/>
      <c r="S81" s="894"/>
      <c r="T81" s="894"/>
      <c r="U81" s="894"/>
      <c r="V81" s="894"/>
      <c r="W81" s="894"/>
      <c r="X81" s="894"/>
      <c r="Y81" s="894"/>
      <c r="Z81" s="894"/>
      <c r="AA81" s="894"/>
      <c r="AB81" s="894"/>
      <c r="AC81" s="894"/>
      <c r="AD81" s="894"/>
      <c r="AE81" s="894"/>
      <c r="AF81" s="894"/>
      <c r="AG81" s="894"/>
      <c r="AH81" s="894"/>
      <c r="AI81" s="894"/>
      <c r="AJ81" s="894"/>
      <c r="AK81" s="894"/>
      <c r="AL81" s="894"/>
      <c r="AM81" s="894"/>
      <c r="AN81" s="894"/>
      <c r="AO81" s="894"/>
      <c r="AP81" s="894"/>
      <c r="AQ81" s="894"/>
      <c r="AR81" s="894"/>
      <c r="AS81" s="894"/>
      <c r="AT81" s="894"/>
      <c r="AU81" s="894"/>
      <c r="AV81" s="894"/>
      <c r="AW81" s="894"/>
      <c r="AX81" s="894"/>
      <c r="AY81" s="894"/>
      <c r="AZ81" s="896"/>
      <c r="BA81" s="896"/>
      <c r="BB81" s="896"/>
      <c r="BC81" s="896"/>
      <c r="BD81" s="897"/>
      <c r="BE81" s="237"/>
      <c r="BF81" s="237"/>
      <c r="BG81" s="237"/>
      <c r="BH81" s="237"/>
      <c r="BI81" s="237"/>
      <c r="BJ81" s="237"/>
      <c r="BK81" s="237"/>
      <c r="BL81" s="237"/>
      <c r="BM81" s="237"/>
      <c r="BN81" s="237"/>
      <c r="BO81" s="237"/>
      <c r="BP81" s="237"/>
      <c r="BQ81" s="234">
        <v>75</v>
      </c>
      <c r="BR81" s="239"/>
      <c r="BS81" s="923"/>
      <c r="BT81" s="924"/>
      <c r="BU81" s="924"/>
      <c r="BV81" s="924"/>
      <c r="BW81" s="924"/>
      <c r="BX81" s="924"/>
      <c r="BY81" s="924"/>
      <c r="BZ81" s="924"/>
      <c r="CA81" s="924"/>
      <c r="CB81" s="924"/>
      <c r="CC81" s="924"/>
      <c r="CD81" s="924"/>
      <c r="CE81" s="924"/>
      <c r="CF81" s="924"/>
      <c r="CG81" s="929"/>
      <c r="CH81" s="926"/>
      <c r="CI81" s="927"/>
      <c r="CJ81" s="927"/>
      <c r="CK81" s="927"/>
      <c r="CL81" s="928"/>
      <c r="CM81" s="926"/>
      <c r="CN81" s="927"/>
      <c r="CO81" s="927"/>
      <c r="CP81" s="927"/>
      <c r="CQ81" s="928"/>
      <c r="CR81" s="926"/>
      <c r="CS81" s="927"/>
      <c r="CT81" s="927"/>
      <c r="CU81" s="927"/>
      <c r="CV81" s="928"/>
      <c r="CW81" s="926"/>
      <c r="CX81" s="927"/>
      <c r="CY81" s="927"/>
      <c r="CZ81" s="927"/>
      <c r="DA81" s="928"/>
      <c r="DB81" s="926"/>
      <c r="DC81" s="927"/>
      <c r="DD81" s="927"/>
      <c r="DE81" s="927"/>
      <c r="DF81" s="928"/>
      <c r="DG81" s="926"/>
      <c r="DH81" s="927"/>
      <c r="DI81" s="927"/>
      <c r="DJ81" s="927"/>
      <c r="DK81" s="928"/>
      <c r="DL81" s="926"/>
      <c r="DM81" s="927"/>
      <c r="DN81" s="927"/>
      <c r="DO81" s="927"/>
      <c r="DP81" s="928"/>
      <c r="DQ81" s="926"/>
      <c r="DR81" s="927"/>
      <c r="DS81" s="927"/>
      <c r="DT81" s="927"/>
      <c r="DU81" s="928"/>
      <c r="DV81" s="923"/>
      <c r="DW81" s="924"/>
      <c r="DX81" s="924"/>
      <c r="DY81" s="924"/>
      <c r="DZ81" s="925"/>
      <c r="EA81" s="226"/>
    </row>
    <row r="82" spans="1:131" ht="26.25" customHeight="1" x14ac:dyDescent="0.2">
      <c r="A82" s="234">
        <v>15</v>
      </c>
      <c r="B82" s="937"/>
      <c r="C82" s="938"/>
      <c r="D82" s="938"/>
      <c r="E82" s="938"/>
      <c r="F82" s="938"/>
      <c r="G82" s="938"/>
      <c r="H82" s="938"/>
      <c r="I82" s="938"/>
      <c r="J82" s="938"/>
      <c r="K82" s="938"/>
      <c r="L82" s="938"/>
      <c r="M82" s="938"/>
      <c r="N82" s="938"/>
      <c r="O82" s="938"/>
      <c r="P82" s="939"/>
      <c r="Q82" s="940"/>
      <c r="R82" s="894"/>
      <c r="S82" s="894"/>
      <c r="T82" s="894"/>
      <c r="U82" s="894"/>
      <c r="V82" s="894"/>
      <c r="W82" s="894"/>
      <c r="X82" s="894"/>
      <c r="Y82" s="894"/>
      <c r="Z82" s="894"/>
      <c r="AA82" s="894"/>
      <c r="AB82" s="894"/>
      <c r="AC82" s="894"/>
      <c r="AD82" s="894"/>
      <c r="AE82" s="894"/>
      <c r="AF82" s="894"/>
      <c r="AG82" s="894"/>
      <c r="AH82" s="894"/>
      <c r="AI82" s="894"/>
      <c r="AJ82" s="894"/>
      <c r="AK82" s="894"/>
      <c r="AL82" s="894"/>
      <c r="AM82" s="894"/>
      <c r="AN82" s="894"/>
      <c r="AO82" s="894"/>
      <c r="AP82" s="894"/>
      <c r="AQ82" s="894"/>
      <c r="AR82" s="894"/>
      <c r="AS82" s="894"/>
      <c r="AT82" s="894"/>
      <c r="AU82" s="894"/>
      <c r="AV82" s="894"/>
      <c r="AW82" s="894"/>
      <c r="AX82" s="894"/>
      <c r="AY82" s="894"/>
      <c r="AZ82" s="896"/>
      <c r="BA82" s="896"/>
      <c r="BB82" s="896"/>
      <c r="BC82" s="896"/>
      <c r="BD82" s="897"/>
      <c r="BE82" s="237"/>
      <c r="BF82" s="237"/>
      <c r="BG82" s="237"/>
      <c r="BH82" s="237"/>
      <c r="BI82" s="237"/>
      <c r="BJ82" s="237"/>
      <c r="BK82" s="237"/>
      <c r="BL82" s="237"/>
      <c r="BM82" s="237"/>
      <c r="BN82" s="237"/>
      <c r="BO82" s="237"/>
      <c r="BP82" s="237"/>
      <c r="BQ82" s="234">
        <v>76</v>
      </c>
      <c r="BR82" s="239"/>
      <c r="BS82" s="923"/>
      <c r="BT82" s="924"/>
      <c r="BU82" s="924"/>
      <c r="BV82" s="924"/>
      <c r="BW82" s="924"/>
      <c r="BX82" s="924"/>
      <c r="BY82" s="924"/>
      <c r="BZ82" s="924"/>
      <c r="CA82" s="924"/>
      <c r="CB82" s="924"/>
      <c r="CC82" s="924"/>
      <c r="CD82" s="924"/>
      <c r="CE82" s="924"/>
      <c r="CF82" s="924"/>
      <c r="CG82" s="929"/>
      <c r="CH82" s="926"/>
      <c r="CI82" s="927"/>
      <c r="CJ82" s="927"/>
      <c r="CK82" s="927"/>
      <c r="CL82" s="928"/>
      <c r="CM82" s="926"/>
      <c r="CN82" s="927"/>
      <c r="CO82" s="927"/>
      <c r="CP82" s="927"/>
      <c r="CQ82" s="928"/>
      <c r="CR82" s="926"/>
      <c r="CS82" s="927"/>
      <c r="CT82" s="927"/>
      <c r="CU82" s="927"/>
      <c r="CV82" s="928"/>
      <c r="CW82" s="926"/>
      <c r="CX82" s="927"/>
      <c r="CY82" s="927"/>
      <c r="CZ82" s="927"/>
      <c r="DA82" s="928"/>
      <c r="DB82" s="926"/>
      <c r="DC82" s="927"/>
      <c r="DD82" s="927"/>
      <c r="DE82" s="927"/>
      <c r="DF82" s="928"/>
      <c r="DG82" s="926"/>
      <c r="DH82" s="927"/>
      <c r="DI82" s="927"/>
      <c r="DJ82" s="927"/>
      <c r="DK82" s="928"/>
      <c r="DL82" s="926"/>
      <c r="DM82" s="927"/>
      <c r="DN82" s="927"/>
      <c r="DO82" s="927"/>
      <c r="DP82" s="928"/>
      <c r="DQ82" s="926"/>
      <c r="DR82" s="927"/>
      <c r="DS82" s="927"/>
      <c r="DT82" s="927"/>
      <c r="DU82" s="928"/>
      <c r="DV82" s="923"/>
      <c r="DW82" s="924"/>
      <c r="DX82" s="924"/>
      <c r="DY82" s="924"/>
      <c r="DZ82" s="925"/>
      <c r="EA82" s="226"/>
    </row>
    <row r="83" spans="1:131" ht="26.25" customHeight="1" x14ac:dyDescent="0.2">
      <c r="A83" s="234">
        <v>16</v>
      </c>
      <c r="B83" s="937"/>
      <c r="C83" s="938"/>
      <c r="D83" s="938"/>
      <c r="E83" s="938"/>
      <c r="F83" s="938"/>
      <c r="G83" s="938"/>
      <c r="H83" s="938"/>
      <c r="I83" s="938"/>
      <c r="J83" s="938"/>
      <c r="K83" s="938"/>
      <c r="L83" s="938"/>
      <c r="M83" s="938"/>
      <c r="N83" s="938"/>
      <c r="O83" s="938"/>
      <c r="P83" s="939"/>
      <c r="Q83" s="940"/>
      <c r="R83" s="894"/>
      <c r="S83" s="894"/>
      <c r="T83" s="894"/>
      <c r="U83" s="894"/>
      <c r="V83" s="894"/>
      <c r="W83" s="894"/>
      <c r="X83" s="894"/>
      <c r="Y83" s="894"/>
      <c r="Z83" s="894"/>
      <c r="AA83" s="894"/>
      <c r="AB83" s="894"/>
      <c r="AC83" s="894"/>
      <c r="AD83" s="894"/>
      <c r="AE83" s="894"/>
      <c r="AF83" s="894"/>
      <c r="AG83" s="894"/>
      <c r="AH83" s="894"/>
      <c r="AI83" s="894"/>
      <c r="AJ83" s="894"/>
      <c r="AK83" s="894"/>
      <c r="AL83" s="894"/>
      <c r="AM83" s="894"/>
      <c r="AN83" s="894"/>
      <c r="AO83" s="894"/>
      <c r="AP83" s="894"/>
      <c r="AQ83" s="894"/>
      <c r="AR83" s="894"/>
      <c r="AS83" s="894"/>
      <c r="AT83" s="894"/>
      <c r="AU83" s="894"/>
      <c r="AV83" s="894"/>
      <c r="AW83" s="894"/>
      <c r="AX83" s="894"/>
      <c r="AY83" s="894"/>
      <c r="AZ83" s="896"/>
      <c r="BA83" s="896"/>
      <c r="BB83" s="896"/>
      <c r="BC83" s="896"/>
      <c r="BD83" s="897"/>
      <c r="BE83" s="237"/>
      <c r="BF83" s="237"/>
      <c r="BG83" s="237"/>
      <c r="BH83" s="237"/>
      <c r="BI83" s="237"/>
      <c r="BJ83" s="237"/>
      <c r="BK83" s="237"/>
      <c r="BL83" s="237"/>
      <c r="BM83" s="237"/>
      <c r="BN83" s="237"/>
      <c r="BO83" s="237"/>
      <c r="BP83" s="237"/>
      <c r="BQ83" s="234">
        <v>77</v>
      </c>
      <c r="BR83" s="239"/>
      <c r="BS83" s="923"/>
      <c r="BT83" s="924"/>
      <c r="BU83" s="924"/>
      <c r="BV83" s="924"/>
      <c r="BW83" s="924"/>
      <c r="BX83" s="924"/>
      <c r="BY83" s="924"/>
      <c r="BZ83" s="924"/>
      <c r="CA83" s="924"/>
      <c r="CB83" s="924"/>
      <c r="CC83" s="924"/>
      <c r="CD83" s="924"/>
      <c r="CE83" s="924"/>
      <c r="CF83" s="924"/>
      <c r="CG83" s="929"/>
      <c r="CH83" s="926"/>
      <c r="CI83" s="927"/>
      <c r="CJ83" s="927"/>
      <c r="CK83" s="927"/>
      <c r="CL83" s="928"/>
      <c r="CM83" s="926"/>
      <c r="CN83" s="927"/>
      <c r="CO83" s="927"/>
      <c r="CP83" s="927"/>
      <c r="CQ83" s="928"/>
      <c r="CR83" s="926"/>
      <c r="CS83" s="927"/>
      <c r="CT83" s="927"/>
      <c r="CU83" s="927"/>
      <c r="CV83" s="928"/>
      <c r="CW83" s="926"/>
      <c r="CX83" s="927"/>
      <c r="CY83" s="927"/>
      <c r="CZ83" s="927"/>
      <c r="DA83" s="928"/>
      <c r="DB83" s="926"/>
      <c r="DC83" s="927"/>
      <c r="DD83" s="927"/>
      <c r="DE83" s="927"/>
      <c r="DF83" s="928"/>
      <c r="DG83" s="926"/>
      <c r="DH83" s="927"/>
      <c r="DI83" s="927"/>
      <c r="DJ83" s="927"/>
      <c r="DK83" s="928"/>
      <c r="DL83" s="926"/>
      <c r="DM83" s="927"/>
      <c r="DN83" s="927"/>
      <c r="DO83" s="927"/>
      <c r="DP83" s="928"/>
      <c r="DQ83" s="926"/>
      <c r="DR83" s="927"/>
      <c r="DS83" s="927"/>
      <c r="DT83" s="927"/>
      <c r="DU83" s="928"/>
      <c r="DV83" s="923"/>
      <c r="DW83" s="924"/>
      <c r="DX83" s="924"/>
      <c r="DY83" s="924"/>
      <c r="DZ83" s="925"/>
      <c r="EA83" s="226"/>
    </row>
    <row r="84" spans="1:131" ht="26.25" customHeight="1" x14ac:dyDescent="0.2">
      <c r="A84" s="234">
        <v>17</v>
      </c>
      <c r="B84" s="937"/>
      <c r="C84" s="938"/>
      <c r="D84" s="938"/>
      <c r="E84" s="938"/>
      <c r="F84" s="938"/>
      <c r="G84" s="938"/>
      <c r="H84" s="938"/>
      <c r="I84" s="938"/>
      <c r="J84" s="938"/>
      <c r="K84" s="938"/>
      <c r="L84" s="938"/>
      <c r="M84" s="938"/>
      <c r="N84" s="938"/>
      <c r="O84" s="938"/>
      <c r="P84" s="939"/>
      <c r="Q84" s="940"/>
      <c r="R84" s="894"/>
      <c r="S84" s="894"/>
      <c r="T84" s="894"/>
      <c r="U84" s="894"/>
      <c r="V84" s="894"/>
      <c r="W84" s="894"/>
      <c r="X84" s="894"/>
      <c r="Y84" s="894"/>
      <c r="Z84" s="894"/>
      <c r="AA84" s="894"/>
      <c r="AB84" s="894"/>
      <c r="AC84" s="894"/>
      <c r="AD84" s="894"/>
      <c r="AE84" s="894"/>
      <c r="AF84" s="894"/>
      <c r="AG84" s="894"/>
      <c r="AH84" s="894"/>
      <c r="AI84" s="894"/>
      <c r="AJ84" s="894"/>
      <c r="AK84" s="894"/>
      <c r="AL84" s="894"/>
      <c r="AM84" s="894"/>
      <c r="AN84" s="894"/>
      <c r="AO84" s="894"/>
      <c r="AP84" s="894"/>
      <c r="AQ84" s="894"/>
      <c r="AR84" s="894"/>
      <c r="AS84" s="894"/>
      <c r="AT84" s="894"/>
      <c r="AU84" s="894"/>
      <c r="AV84" s="894"/>
      <c r="AW84" s="894"/>
      <c r="AX84" s="894"/>
      <c r="AY84" s="894"/>
      <c r="AZ84" s="896"/>
      <c r="BA84" s="896"/>
      <c r="BB84" s="896"/>
      <c r="BC84" s="896"/>
      <c r="BD84" s="897"/>
      <c r="BE84" s="237"/>
      <c r="BF84" s="237"/>
      <c r="BG84" s="237"/>
      <c r="BH84" s="237"/>
      <c r="BI84" s="237"/>
      <c r="BJ84" s="237"/>
      <c r="BK84" s="237"/>
      <c r="BL84" s="237"/>
      <c r="BM84" s="237"/>
      <c r="BN84" s="237"/>
      <c r="BO84" s="237"/>
      <c r="BP84" s="237"/>
      <c r="BQ84" s="234">
        <v>78</v>
      </c>
      <c r="BR84" s="239"/>
      <c r="BS84" s="923"/>
      <c r="BT84" s="924"/>
      <c r="BU84" s="924"/>
      <c r="BV84" s="924"/>
      <c r="BW84" s="924"/>
      <c r="BX84" s="924"/>
      <c r="BY84" s="924"/>
      <c r="BZ84" s="924"/>
      <c r="CA84" s="924"/>
      <c r="CB84" s="924"/>
      <c r="CC84" s="924"/>
      <c r="CD84" s="924"/>
      <c r="CE84" s="924"/>
      <c r="CF84" s="924"/>
      <c r="CG84" s="929"/>
      <c r="CH84" s="926"/>
      <c r="CI84" s="927"/>
      <c r="CJ84" s="927"/>
      <c r="CK84" s="927"/>
      <c r="CL84" s="928"/>
      <c r="CM84" s="926"/>
      <c r="CN84" s="927"/>
      <c r="CO84" s="927"/>
      <c r="CP84" s="927"/>
      <c r="CQ84" s="928"/>
      <c r="CR84" s="926"/>
      <c r="CS84" s="927"/>
      <c r="CT84" s="927"/>
      <c r="CU84" s="927"/>
      <c r="CV84" s="928"/>
      <c r="CW84" s="926"/>
      <c r="CX84" s="927"/>
      <c r="CY84" s="927"/>
      <c r="CZ84" s="927"/>
      <c r="DA84" s="928"/>
      <c r="DB84" s="926"/>
      <c r="DC84" s="927"/>
      <c r="DD84" s="927"/>
      <c r="DE84" s="927"/>
      <c r="DF84" s="928"/>
      <c r="DG84" s="926"/>
      <c r="DH84" s="927"/>
      <c r="DI84" s="927"/>
      <c r="DJ84" s="927"/>
      <c r="DK84" s="928"/>
      <c r="DL84" s="926"/>
      <c r="DM84" s="927"/>
      <c r="DN84" s="927"/>
      <c r="DO84" s="927"/>
      <c r="DP84" s="928"/>
      <c r="DQ84" s="926"/>
      <c r="DR84" s="927"/>
      <c r="DS84" s="927"/>
      <c r="DT84" s="927"/>
      <c r="DU84" s="928"/>
      <c r="DV84" s="923"/>
      <c r="DW84" s="924"/>
      <c r="DX84" s="924"/>
      <c r="DY84" s="924"/>
      <c r="DZ84" s="925"/>
      <c r="EA84" s="226"/>
    </row>
    <row r="85" spans="1:131" ht="26.25" customHeight="1" x14ac:dyDescent="0.2">
      <c r="A85" s="234">
        <v>18</v>
      </c>
      <c r="B85" s="937"/>
      <c r="C85" s="938"/>
      <c r="D85" s="938"/>
      <c r="E85" s="938"/>
      <c r="F85" s="938"/>
      <c r="G85" s="938"/>
      <c r="H85" s="938"/>
      <c r="I85" s="938"/>
      <c r="J85" s="938"/>
      <c r="K85" s="938"/>
      <c r="L85" s="938"/>
      <c r="M85" s="938"/>
      <c r="N85" s="938"/>
      <c r="O85" s="938"/>
      <c r="P85" s="939"/>
      <c r="Q85" s="940"/>
      <c r="R85" s="894"/>
      <c r="S85" s="894"/>
      <c r="T85" s="894"/>
      <c r="U85" s="894"/>
      <c r="V85" s="894"/>
      <c r="W85" s="894"/>
      <c r="X85" s="894"/>
      <c r="Y85" s="894"/>
      <c r="Z85" s="894"/>
      <c r="AA85" s="894"/>
      <c r="AB85" s="894"/>
      <c r="AC85" s="894"/>
      <c r="AD85" s="894"/>
      <c r="AE85" s="894"/>
      <c r="AF85" s="894"/>
      <c r="AG85" s="894"/>
      <c r="AH85" s="894"/>
      <c r="AI85" s="894"/>
      <c r="AJ85" s="894"/>
      <c r="AK85" s="894"/>
      <c r="AL85" s="894"/>
      <c r="AM85" s="894"/>
      <c r="AN85" s="894"/>
      <c r="AO85" s="894"/>
      <c r="AP85" s="894"/>
      <c r="AQ85" s="894"/>
      <c r="AR85" s="894"/>
      <c r="AS85" s="894"/>
      <c r="AT85" s="894"/>
      <c r="AU85" s="894"/>
      <c r="AV85" s="894"/>
      <c r="AW85" s="894"/>
      <c r="AX85" s="894"/>
      <c r="AY85" s="894"/>
      <c r="AZ85" s="896"/>
      <c r="BA85" s="896"/>
      <c r="BB85" s="896"/>
      <c r="BC85" s="896"/>
      <c r="BD85" s="897"/>
      <c r="BE85" s="237"/>
      <c r="BF85" s="237"/>
      <c r="BG85" s="237"/>
      <c r="BH85" s="237"/>
      <c r="BI85" s="237"/>
      <c r="BJ85" s="237"/>
      <c r="BK85" s="237"/>
      <c r="BL85" s="237"/>
      <c r="BM85" s="237"/>
      <c r="BN85" s="237"/>
      <c r="BO85" s="237"/>
      <c r="BP85" s="237"/>
      <c r="BQ85" s="234">
        <v>79</v>
      </c>
      <c r="BR85" s="239"/>
      <c r="BS85" s="923"/>
      <c r="BT85" s="924"/>
      <c r="BU85" s="924"/>
      <c r="BV85" s="924"/>
      <c r="BW85" s="924"/>
      <c r="BX85" s="924"/>
      <c r="BY85" s="924"/>
      <c r="BZ85" s="924"/>
      <c r="CA85" s="924"/>
      <c r="CB85" s="924"/>
      <c r="CC85" s="924"/>
      <c r="CD85" s="924"/>
      <c r="CE85" s="924"/>
      <c r="CF85" s="924"/>
      <c r="CG85" s="929"/>
      <c r="CH85" s="926"/>
      <c r="CI85" s="927"/>
      <c r="CJ85" s="927"/>
      <c r="CK85" s="927"/>
      <c r="CL85" s="928"/>
      <c r="CM85" s="926"/>
      <c r="CN85" s="927"/>
      <c r="CO85" s="927"/>
      <c r="CP85" s="927"/>
      <c r="CQ85" s="928"/>
      <c r="CR85" s="926"/>
      <c r="CS85" s="927"/>
      <c r="CT85" s="927"/>
      <c r="CU85" s="927"/>
      <c r="CV85" s="928"/>
      <c r="CW85" s="926"/>
      <c r="CX85" s="927"/>
      <c r="CY85" s="927"/>
      <c r="CZ85" s="927"/>
      <c r="DA85" s="928"/>
      <c r="DB85" s="926"/>
      <c r="DC85" s="927"/>
      <c r="DD85" s="927"/>
      <c r="DE85" s="927"/>
      <c r="DF85" s="928"/>
      <c r="DG85" s="926"/>
      <c r="DH85" s="927"/>
      <c r="DI85" s="927"/>
      <c r="DJ85" s="927"/>
      <c r="DK85" s="928"/>
      <c r="DL85" s="926"/>
      <c r="DM85" s="927"/>
      <c r="DN85" s="927"/>
      <c r="DO85" s="927"/>
      <c r="DP85" s="928"/>
      <c r="DQ85" s="926"/>
      <c r="DR85" s="927"/>
      <c r="DS85" s="927"/>
      <c r="DT85" s="927"/>
      <c r="DU85" s="928"/>
      <c r="DV85" s="923"/>
      <c r="DW85" s="924"/>
      <c r="DX85" s="924"/>
      <c r="DY85" s="924"/>
      <c r="DZ85" s="925"/>
      <c r="EA85" s="226"/>
    </row>
    <row r="86" spans="1:131" ht="26.25" customHeight="1" x14ac:dyDescent="0.2">
      <c r="A86" s="234">
        <v>19</v>
      </c>
      <c r="B86" s="937"/>
      <c r="C86" s="938"/>
      <c r="D86" s="938"/>
      <c r="E86" s="938"/>
      <c r="F86" s="938"/>
      <c r="G86" s="938"/>
      <c r="H86" s="938"/>
      <c r="I86" s="938"/>
      <c r="J86" s="938"/>
      <c r="K86" s="938"/>
      <c r="L86" s="938"/>
      <c r="M86" s="938"/>
      <c r="N86" s="938"/>
      <c r="O86" s="938"/>
      <c r="P86" s="939"/>
      <c r="Q86" s="940"/>
      <c r="R86" s="894"/>
      <c r="S86" s="894"/>
      <c r="T86" s="894"/>
      <c r="U86" s="894"/>
      <c r="V86" s="894"/>
      <c r="W86" s="894"/>
      <c r="X86" s="894"/>
      <c r="Y86" s="894"/>
      <c r="Z86" s="894"/>
      <c r="AA86" s="894"/>
      <c r="AB86" s="894"/>
      <c r="AC86" s="894"/>
      <c r="AD86" s="894"/>
      <c r="AE86" s="894"/>
      <c r="AF86" s="894"/>
      <c r="AG86" s="894"/>
      <c r="AH86" s="894"/>
      <c r="AI86" s="894"/>
      <c r="AJ86" s="894"/>
      <c r="AK86" s="894"/>
      <c r="AL86" s="894"/>
      <c r="AM86" s="894"/>
      <c r="AN86" s="894"/>
      <c r="AO86" s="894"/>
      <c r="AP86" s="894"/>
      <c r="AQ86" s="894"/>
      <c r="AR86" s="894"/>
      <c r="AS86" s="894"/>
      <c r="AT86" s="894"/>
      <c r="AU86" s="894"/>
      <c r="AV86" s="894"/>
      <c r="AW86" s="894"/>
      <c r="AX86" s="894"/>
      <c r="AY86" s="894"/>
      <c r="AZ86" s="896"/>
      <c r="BA86" s="896"/>
      <c r="BB86" s="896"/>
      <c r="BC86" s="896"/>
      <c r="BD86" s="897"/>
      <c r="BE86" s="237"/>
      <c r="BF86" s="237"/>
      <c r="BG86" s="237"/>
      <c r="BH86" s="237"/>
      <c r="BI86" s="237"/>
      <c r="BJ86" s="237"/>
      <c r="BK86" s="237"/>
      <c r="BL86" s="237"/>
      <c r="BM86" s="237"/>
      <c r="BN86" s="237"/>
      <c r="BO86" s="237"/>
      <c r="BP86" s="237"/>
      <c r="BQ86" s="234">
        <v>80</v>
      </c>
      <c r="BR86" s="239"/>
      <c r="BS86" s="923"/>
      <c r="BT86" s="924"/>
      <c r="BU86" s="924"/>
      <c r="BV86" s="924"/>
      <c r="BW86" s="924"/>
      <c r="BX86" s="924"/>
      <c r="BY86" s="924"/>
      <c r="BZ86" s="924"/>
      <c r="CA86" s="924"/>
      <c r="CB86" s="924"/>
      <c r="CC86" s="924"/>
      <c r="CD86" s="924"/>
      <c r="CE86" s="924"/>
      <c r="CF86" s="924"/>
      <c r="CG86" s="929"/>
      <c r="CH86" s="926"/>
      <c r="CI86" s="927"/>
      <c r="CJ86" s="927"/>
      <c r="CK86" s="927"/>
      <c r="CL86" s="928"/>
      <c r="CM86" s="926"/>
      <c r="CN86" s="927"/>
      <c r="CO86" s="927"/>
      <c r="CP86" s="927"/>
      <c r="CQ86" s="928"/>
      <c r="CR86" s="926"/>
      <c r="CS86" s="927"/>
      <c r="CT86" s="927"/>
      <c r="CU86" s="927"/>
      <c r="CV86" s="928"/>
      <c r="CW86" s="926"/>
      <c r="CX86" s="927"/>
      <c r="CY86" s="927"/>
      <c r="CZ86" s="927"/>
      <c r="DA86" s="928"/>
      <c r="DB86" s="926"/>
      <c r="DC86" s="927"/>
      <c r="DD86" s="927"/>
      <c r="DE86" s="927"/>
      <c r="DF86" s="928"/>
      <c r="DG86" s="926"/>
      <c r="DH86" s="927"/>
      <c r="DI86" s="927"/>
      <c r="DJ86" s="927"/>
      <c r="DK86" s="928"/>
      <c r="DL86" s="926"/>
      <c r="DM86" s="927"/>
      <c r="DN86" s="927"/>
      <c r="DO86" s="927"/>
      <c r="DP86" s="928"/>
      <c r="DQ86" s="926"/>
      <c r="DR86" s="927"/>
      <c r="DS86" s="927"/>
      <c r="DT86" s="927"/>
      <c r="DU86" s="928"/>
      <c r="DV86" s="923"/>
      <c r="DW86" s="924"/>
      <c r="DX86" s="924"/>
      <c r="DY86" s="924"/>
      <c r="DZ86" s="925"/>
      <c r="EA86" s="226"/>
    </row>
    <row r="87" spans="1:131" ht="26.25" customHeight="1" x14ac:dyDescent="0.2">
      <c r="A87" s="240">
        <v>20</v>
      </c>
      <c r="B87" s="944"/>
      <c r="C87" s="945"/>
      <c r="D87" s="945"/>
      <c r="E87" s="945"/>
      <c r="F87" s="945"/>
      <c r="G87" s="945"/>
      <c r="H87" s="945"/>
      <c r="I87" s="945"/>
      <c r="J87" s="945"/>
      <c r="K87" s="945"/>
      <c r="L87" s="945"/>
      <c r="M87" s="945"/>
      <c r="N87" s="945"/>
      <c r="O87" s="945"/>
      <c r="P87" s="946"/>
      <c r="Q87" s="947"/>
      <c r="R87" s="948"/>
      <c r="S87" s="948"/>
      <c r="T87" s="948"/>
      <c r="U87" s="948"/>
      <c r="V87" s="948"/>
      <c r="W87" s="948"/>
      <c r="X87" s="948"/>
      <c r="Y87" s="948"/>
      <c r="Z87" s="948"/>
      <c r="AA87" s="948"/>
      <c r="AB87" s="948"/>
      <c r="AC87" s="948"/>
      <c r="AD87" s="948"/>
      <c r="AE87" s="948"/>
      <c r="AF87" s="948"/>
      <c r="AG87" s="948"/>
      <c r="AH87" s="948"/>
      <c r="AI87" s="948"/>
      <c r="AJ87" s="948"/>
      <c r="AK87" s="948"/>
      <c r="AL87" s="948"/>
      <c r="AM87" s="948"/>
      <c r="AN87" s="948"/>
      <c r="AO87" s="948"/>
      <c r="AP87" s="948"/>
      <c r="AQ87" s="948"/>
      <c r="AR87" s="948"/>
      <c r="AS87" s="948"/>
      <c r="AT87" s="948"/>
      <c r="AU87" s="948"/>
      <c r="AV87" s="948"/>
      <c r="AW87" s="948"/>
      <c r="AX87" s="948"/>
      <c r="AY87" s="948"/>
      <c r="AZ87" s="949"/>
      <c r="BA87" s="949"/>
      <c r="BB87" s="949"/>
      <c r="BC87" s="949"/>
      <c r="BD87" s="950"/>
      <c r="BE87" s="237"/>
      <c r="BF87" s="237"/>
      <c r="BG87" s="237"/>
      <c r="BH87" s="237"/>
      <c r="BI87" s="237"/>
      <c r="BJ87" s="237"/>
      <c r="BK87" s="237"/>
      <c r="BL87" s="237"/>
      <c r="BM87" s="237"/>
      <c r="BN87" s="237"/>
      <c r="BO87" s="237"/>
      <c r="BP87" s="237"/>
      <c r="BQ87" s="234">
        <v>81</v>
      </c>
      <c r="BR87" s="239"/>
      <c r="BS87" s="923"/>
      <c r="BT87" s="924"/>
      <c r="BU87" s="924"/>
      <c r="BV87" s="924"/>
      <c r="BW87" s="924"/>
      <c r="BX87" s="924"/>
      <c r="BY87" s="924"/>
      <c r="BZ87" s="924"/>
      <c r="CA87" s="924"/>
      <c r="CB87" s="924"/>
      <c r="CC87" s="924"/>
      <c r="CD87" s="924"/>
      <c r="CE87" s="924"/>
      <c r="CF87" s="924"/>
      <c r="CG87" s="929"/>
      <c r="CH87" s="926"/>
      <c r="CI87" s="927"/>
      <c r="CJ87" s="927"/>
      <c r="CK87" s="927"/>
      <c r="CL87" s="928"/>
      <c r="CM87" s="926"/>
      <c r="CN87" s="927"/>
      <c r="CO87" s="927"/>
      <c r="CP87" s="927"/>
      <c r="CQ87" s="928"/>
      <c r="CR87" s="926"/>
      <c r="CS87" s="927"/>
      <c r="CT87" s="927"/>
      <c r="CU87" s="927"/>
      <c r="CV87" s="928"/>
      <c r="CW87" s="926"/>
      <c r="CX87" s="927"/>
      <c r="CY87" s="927"/>
      <c r="CZ87" s="927"/>
      <c r="DA87" s="928"/>
      <c r="DB87" s="926"/>
      <c r="DC87" s="927"/>
      <c r="DD87" s="927"/>
      <c r="DE87" s="927"/>
      <c r="DF87" s="928"/>
      <c r="DG87" s="926"/>
      <c r="DH87" s="927"/>
      <c r="DI87" s="927"/>
      <c r="DJ87" s="927"/>
      <c r="DK87" s="928"/>
      <c r="DL87" s="926"/>
      <c r="DM87" s="927"/>
      <c r="DN87" s="927"/>
      <c r="DO87" s="927"/>
      <c r="DP87" s="928"/>
      <c r="DQ87" s="926"/>
      <c r="DR87" s="927"/>
      <c r="DS87" s="927"/>
      <c r="DT87" s="927"/>
      <c r="DU87" s="928"/>
      <c r="DV87" s="923"/>
      <c r="DW87" s="924"/>
      <c r="DX87" s="924"/>
      <c r="DY87" s="924"/>
      <c r="DZ87" s="925"/>
      <c r="EA87" s="226"/>
    </row>
    <row r="88" spans="1:131" ht="26.25" customHeight="1" thickBot="1" x14ac:dyDescent="0.25">
      <c r="A88" s="236" t="s">
        <v>389</v>
      </c>
      <c r="B88" s="853" t="s">
        <v>424</v>
      </c>
      <c r="C88" s="854"/>
      <c r="D88" s="854"/>
      <c r="E88" s="854"/>
      <c r="F88" s="854"/>
      <c r="G88" s="854"/>
      <c r="H88" s="854"/>
      <c r="I88" s="854"/>
      <c r="J88" s="854"/>
      <c r="K88" s="854"/>
      <c r="L88" s="854"/>
      <c r="M88" s="854"/>
      <c r="N88" s="854"/>
      <c r="O88" s="854"/>
      <c r="P88" s="855"/>
      <c r="Q88" s="904"/>
      <c r="R88" s="905"/>
      <c r="S88" s="905"/>
      <c r="T88" s="905"/>
      <c r="U88" s="905"/>
      <c r="V88" s="905"/>
      <c r="W88" s="905"/>
      <c r="X88" s="905"/>
      <c r="Y88" s="905"/>
      <c r="Z88" s="905"/>
      <c r="AA88" s="905"/>
      <c r="AB88" s="905"/>
      <c r="AC88" s="905"/>
      <c r="AD88" s="905"/>
      <c r="AE88" s="905"/>
      <c r="AF88" s="908">
        <v>7738</v>
      </c>
      <c r="AG88" s="908"/>
      <c r="AH88" s="908"/>
      <c r="AI88" s="908"/>
      <c r="AJ88" s="908"/>
      <c r="AK88" s="905"/>
      <c r="AL88" s="905"/>
      <c r="AM88" s="905"/>
      <c r="AN88" s="905"/>
      <c r="AO88" s="905"/>
      <c r="AP88" s="908">
        <v>1212</v>
      </c>
      <c r="AQ88" s="908"/>
      <c r="AR88" s="908"/>
      <c r="AS88" s="908"/>
      <c r="AT88" s="908"/>
      <c r="AU88" s="908">
        <v>205</v>
      </c>
      <c r="AV88" s="908"/>
      <c r="AW88" s="908"/>
      <c r="AX88" s="908"/>
      <c r="AY88" s="908"/>
      <c r="AZ88" s="913"/>
      <c r="BA88" s="913"/>
      <c r="BB88" s="913"/>
      <c r="BC88" s="913"/>
      <c r="BD88" s="914"/>
      <c r="BE88" s="237"/>
      <c r="BF88" s="237"/>
      <c r="BG88" s="237"/>
      <c r="BH88" s="237"/>
      <c r="BI88" s="237"/>
      <c r="BJ88" s="237"/>
      <c r="BK88" s="237"/>
      <c r="BL88" s="237"/>
      <c r="BM88" s="237"/>
      <c r="BN88" s="237"/>
      <c r="BO88" s="237"/>
      <c r="BP88" s="237"/>
      <c r="BQ88" s="234">
        <v>82</v>
      </c>
      <c r="BR88" s="239"/>
      <c r="BS88" s="923"/>
      <c r="BT88" s="924"/>
      <c r="BU88" s="924"/>
      <c r="BV88" s="924"/>
      <c r="BW88" s="924"/>
      <c r="BX88" s="924"/>
      <c r="BY88" s="924"/>
      <c r="BZ88" s="924"/>
      <c r="CA88" s="924"/>
      <c r="CB88" s="924"/>
      <c r="CC88" s="924"/>
      <c r="CD88" s="924"/>
      <c r="CE88" s="924"/>
      <c r="CF88" s="924"/>
      <c r="CG88" s="929"/>
      <c r="CH88" s="926"/>
      <c r="CI88" s="927"/>
      <c r="CJ88" s="927"/>
      <c r="CK88" s="927"/>
      <c r="CL88" s="928"/>
      <c r="CM88" s="926"/>
      <c r="CN88" s="927"/>
      <c r="CO88" s="927"/>
      <c r="CP88" s="927"/>
      <c r="CQ88" s="928"/>
      <c r="CR88" s="926"/>
      <c r="CS88" s="927"/>
      <c r="CT88" s="927"/>
      <c r="CU88" s="927"/>
      <c r="CV88" s="928"/>
      <c r="CW88" s="926"/>
      <c r="CX88" s="927"/>
      <c r="CY88" s="927"/>
      <c r="CZ88" s="927"/>
      <c r="DA88" s="928"/>
      <c r="DB88" s="926"/>
      <c r="DC88" s="927"/>
      <c r="DD88" s="927"/>
      <c r="DE88" s="927"/>
      <c r="DF88" s="928"/>
      <c r="DG88" s="926"/>
      <c r="DH88" s="927"/>
      <c r="DI88" s="927"/>
      <c r="DJ88" s="927"/>
      <c r="DK88" s="928"/>
      <c r="DL88" s="926"/>
      <c r="DM88" s="927"/>
      <c r="DN88" s="927"/>
      <c r="DO88" s="927"/>
      <c r="DP88" s="928"/>
      <c r="DQ88" s="926"/>
      <c r="DR88" s="927"/>
      <c r="DS88" s="927"/>
      <c r="DT88" s="927"/>
      <c r="DU88" s="928"/>
      <c r="DV88" s="923"/>
      <c r="DW88" s="924"/>
      <c r="DX88" s="924"/>
      <c r="DY88" s="924"/>
      <c r="DZ88" s="925"/>
      <c r="EA88" s="226"/>
    </row>
    <row r="89" spans="1:131" ht="26.25" hidden="1" customHeight="1" x14ac:dyDescent="0.2">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23"/>
      <c r="BT89" s="924"/>
      <c r="BU89" s="924"/>
      <c r="BV89" s="924"/>
      <c r="BW89" s="924"/>
      <c r="BX89" s="924"/>
      <c r="BY89" s="924"/>
      <c r="BZ89" s="924"/>
      <c r="CA89" s="924"/>
      <c r="CB89" s="924"/>
      <c r="CC89" s="924"/>
      <c r="CD89" s="924"/>
      <c r="CE89" s="924"/>
      <c r="CF89" s="924"/>
      <c r="CG89" s="929"/>
      <c r="CH89" s="926"/>
      <c r="CI89" s="927"/>
      <c r="CJ89" s="927"/>
      <c r="CK89" s="927"/>
      <c r="CL89" s="928"/>
      <c r="CM89" s="926"/>
      <c r="CN89" s="927"/>
      <c r="CO89" s="927"/>
      <c r="CP89" s="927"/>
      <c r="CQ89" s="928"/>
      <c r="CR89" s="926"/>
      <c r="CS89" s="927"/>
      <c r="CT89" s="927"/>
      <c r="CU89" s="927"/>
      <c r="CV89" s="928"/>
      <c r="CW89" s="926"/>
      <c r="CX89" s="927"/>
      <c r="CY89" s="927"/>
      <c r="CZ89" s="927"/>
      <c r="DA89" s="928"/>
      <c r="DB89" s="926"/>
      <c r="DC89" s="927"/>
      <c r="DD89" s="927"/>
      <c r="DE89" s="927"/>
      <c r="DF89" s="928"/>
      <c r="DG89" s="926"/>
      <c r="DH89" s="927"/>
      <c r="DI89" s="927"/>
      <c r="DJ89" s="927"/>
      <c r="DK89" s="928"/>
      <c r="DL89" s="926"/>
      <c r="DM89" s="927"/>
      <c r="DN89" s="927"/>
      <c r="DO89" s="927"/>
      <c r="DP89" s="928"/>
      <c r="DQ89" s="926"/>
      <c r="DR89" s="927"/>
      <c r="DS89" s="927"/>
      <c r="DT89" s="927"/>
      <c r="DU89" s="928"/>
      <c r="DV89" s="923"/>
      <c r="DW89" s="924"/>
      <c r="DX89" s="924"/>
      <c r="DY89" s="924"/>
      <c r="DZ89" s="925"/>
      <c r="EA89" s="226"/>
    </row>
    <row r="90" spans="1:131" ht="26.25" hidden="1" customHeight="1" x14ac:dyDescent="0.2">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23"/>
      <c r="BT90" s="924"/>
      <c r="BU90" s="924"/>
      <c r="BV90" s="924"/>
      <c r="BW90" s="924"/>
      <c r="BX90" s="924"/>
      <c r="BY90" s="924"/>
      <c r="BZ90" s="924"/>
      <c r="CA90" s="924"/>
      <c r="CB90" s="924"/>
      <c r="CC90" s="924"/>
      <c r="CD90" s="924"/>
      <c r="CE90" s="924"/>
      <c r="CF90" s="924"/>
      <c r="CG90" s="929"/>
      <c r="CH90" s="926"/>
      <c r="CI90" s="927"/>
      <c r="CJ90" s="927"/>
      <c r="CK90" s="927"/>
      <c r="CL90" s="928"/>
      <c r="CM90" s="926"/>
      <c r="CN90" s="927"/>
      <c r="CO90" s="927"/>
      <c r="CP90" s="927"/>
      <c r="CQ90" s="928"/>
      <c r="CR90" s="926"/>
      <c r="CS90" s="927"/>
      <c r="CT90" s="927"/>
      <c r="CU90" s="927"/>
      <c r="CV90" s="928"/>
      <c r="CW90" s="926"/>
      <c r="CX90" s="927"/>
      <c r="CY90" s="927"/>
      <c r="CZ90" s="927"/>
      <c r="DA90" s="928"/>
      <c r="DB90" s="926"/>
      <c r="DC90" s="927"/>
      <c r="DD90" s="927"/>
      <c r="DE90" s="927"/>
      <c r="DF90" s="928"/>
      <c r="DG90" s="926"/>
      <c r="DH90" s="927"/>
      <c r="DI90" s="927"/>
      <c r="DJ90" s="927"/>
      <c r="DK90" s="928"/>
      <c r="DL90" s="926"/>
      <c r="DM90" s="927"/>
      <c r="DN90" s="927"/>
      <c r="DO90" s="927"/>
      <c r="DP90" s="928"/>
      <c r="DQ90" s="926"/>
      <c r="DR90" s="927"/>
      <c r="DS90" s="927"/>
      <c r="DT90" s="927"/>
      <c r="DU90" s="928"/>
      <c r="DV90" s="923"/>
      <c r="DW90" s="924"/>
      <c r="DX90" s="924"/>
      <c r="DY90" s="924"/>
      <c r="DZ90" s="925"/>
      <c r="EA90" s="226"/>
    </row>
    <row r="91" spans="1:131" ht="26.25" hidden="1" customHeight="1" x14ac:dyDescent="0.2">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23"/>
      <c r="BT91" s="924"/>
      <c r="BU91" s="924"/>
      <c r="BV91" s="924"/>
      <c r="BW91" s="924"/>
      <c r="BX91" s="924"/>
      <c r="BY91" s="924"/>
      <c r="BZ91" s="924"/>
      <c r="CA91" s="924"/>
      <c r="CB91" s="924"/>
      <c r="CC91" s="924"/>
      <c r="CD91" s="924"/>
      <c r="CE91" s="924"/>
      <c r="CF91" s="924"/>
      <c r="CG91" s="929"/>
      <c r="CH91" s="926"/>
      <c r="CI91" s="927"/>
      <c r="CJ91" s="927"/>
      <c r="CK91" s="927"/>
      <c r="CL91" s="928"/>
      <c r="CM91" s="926"/>
      <c r="CN91" s="927"/>
      <c r="CO91" s="927"/>
      <c r="CP91" s="927"/>
      <c r="CQ91" s="928"/>
      <c r="CR91" s="926"/>
      <c r="CS91" s="927"/>
      <c r="CT91" s="927"/>
      <c r="CU91" s="927"/>
      <c r="CV91" s="928"/>
      <c r="CW91" s="926"/>
      <c r="CX91" s="927"/>
      <c r="CY91" s="927"/>
      <c r="CZ91" s="927"/>
      <c r="DA91" s="928"/>
      <c r="DB91" s="926"/>
      <c r="DC91" s="927"/>
      <c r="DD91" s="927"/>
      <c r="DE91" s="927"/>
      <c r="DF91" s="928"/>
      <c r="DG91" s="926"/>
      <c r="DH91" s="927"/>
      <c r="DI91" s="927"/>
      <c r="DJ91" s="927"/>
      <c r="DK91" s="928"/>
      <c r="DL91" s="926"/>
      <c r="DM91" s="927"/>
      <c r="DN91" s="927"/>
      <c r="DO91" s="927"/>
      <c r="DP91" s="928"/>
      <c r="DQ91" s="926"/>
      <c r="DR91" s="927"/>
      <c r="DS91" s="927"/>
      <c r="DT91" s="927"/>
      <c r="DU91" s="928"/>
      <c r="DV91" s="923"/>
      <c r="DW91" s="924"/>
      <c r="DX91" s="924"/>
      <c r="DY91" s="924"/>
      <c r="DZ91" s="925"/>
      <c r="EA91" s="226"/>
    </row>
    <row r="92" spans="1:131" ht="26.25" hidden="1" customHeight="1" x14ac:dyDescent="0.2">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23"/>
      <c r="BT92" s="924"/>
      <c r="BU92" s="924"/>
      <c r="BV92" s="924"/>
      <c r="BW92" s="924"/>
      <c r="BX92" s="924"/>
      <c r="BY92" s="924"/>
      <c r="BZ92" s="924"/>
      <c r="CA92" s="924"/>
      <c r="CB92" s="924"/>
      <c r="CC92" s="924"/>
      <c r="CD92" s="924"/>
      <c r="CE92" s="924"/>
      <c r="CF92" s="924"/>
      <c r="CG92" s="929"/>
      <c r="CH92" s="926"/>
      <c r="CI92" s="927"/>
      <c r="CJ92" s="927"/>
      <c r="CK92" s="927"/>
      <c r="CL92" s="928"/>
      <c r="CM92" s="926"/>
      <c r="CN92" s="927"/>
      <c r="CO92" s="927"/>
      <c r="CP92" s="927"/>
      <c r="CQ92" s="928"/>
      <c r="CR92" s="926"/>
      <c r="CS92" s="927"/>
      <c r="CT92" s="927"/>
      <c r="CU92" s="927"/>
      <c r="CV92" s="928"/>
      <c r="CW92" s="926"/>
      <c r="CX92" s="927"/>
      <c r="CY92" s="927"/>
      <c r="CZ92" s="927"/>
      <c r="DA92" s="928"/>
      <c r="DB92" s="926"/>
      <c r="DC92" s="927"/>
      <c r="DD92" s="927"/>
      <c r="DE92" s="927"/>
      <c r="DF92" s="928"/>
      <c r="DG92" s="926"/>
      <c r="DH92" s="927"/>
      <c r="DI92" s="927"/>
      <c r="DJ92" s="927"/>
      <c r="DK92" s="928"/>
      <c r="DL92" s="926"/>
      <c r="DM92" s="927"/>
      <c r="DN92" s="927"/>
      <c r="DO92" s="927"/>
      <c r="DP92" s="928"/>
      <c r="DQ92" s="926"/>
      <c r="DR92" s="927"/>
      <c r="DS92" s="927"/>
      <c r="DT92" s="927"/>
      <c r="DU92" s="928"/>
      <c r="DV92" s="923"/>
      <c r="DW92" s="924"/>
      <c r="DX92" s="924"/>
      <c r="DY92" s="924"/>
      <c r="DZ92" s="925"/>
      <c r="EA92" s="226"/>
    </row>
    <row r="93" spans="1:131" ht="26.25" hidden="1" customHeight="1" x14ac:dyDescent="0.2">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23"/>
      <c r="BT93" s="924"/>
      <c r="BU93" s="924"/>
      <c r="BV93" s="924"/>
      <c r="BW93" s="924"/>
      <c r="BX93" s="924"/>
      <c r="BY93" s="924"/>
      <c r="BZ93" s="924"/>
      <c r="CA93" s="924"/>
      <c r="CB93" s="924"/>
      <c r="CC93" s="924"/>
      <c r="CD93" s="924"/>
      <c r="CE93" s="924"/>
      <c r="CF93" s="924"/>
      <c r="CG93" s="929"/>
      <c r="CH93" s="926"/>
      <c r="CI93" s="927"/>
      <c r="CJ93" s="927"/>
      <c r="CK93" s="927"/>
      <c r="CL93" s="928"/>
      <c r="CM93" s="926"/>
      <c r="CN93" s="927"/>
      <c r="CO93" s="927"/>
      <c r="CP93" s="927"/>
      <c r="CQ93" s="928"/>
      <c r="CR93" s="926"/>
      <c r="CS93" s="927"/>
      <c r="CT93" s="927"/>
      <c r="CU93" s="927"/>
      <c r="CV93" s="928"/>
      <c r="CW93" s="926"/>
      <c r="CX93" s="927"/>
      <c r="CY93" s="927"/>
      <c r="CZ93" s="927"/>
      <c r="DA93" s="928"/>
      <c r="DB93" s="926"/>
      <c r="DC93" s="927"/>
      <c r="DD93" s="927"/>
      <c r="DE93" s="927"/>
      <c r="DF93" s="928"/>
      <c r="DG93" s="926"/>
      <c r="DH93" s="927"/>
      <c r="DI93" s="927"/>
      <c r="DJ93" s="927"/>
      <c r="DK93" s="928"/>
      <c r="DL93" s="926"/>
      <c r="DM93" s="927"/>
      <c r="DN93" s="927"/>
      <c r="DO93" s="927"/>
      <c r="DP93" s="928"/>
      <c r="DQ93" s="926"/>
      <c r="DR93" s="927"/>
      <c r="DS93" s="927"/>
      <c r="DT93" s="927"/>
      <c r="DU93" s="928"/>
      <c r="DV93" s="923"/>
      <c r="DW93" s="924"/>
      <c r="DX93" s="924"/>
      <c r="DY93" s="924"/>
      <c r="DZ93" s="925"/>
      <c r="EA93" s="226"/>
    </row>
    <row r="94" spans="1:131" ht="26.25" hidden="1" customHeight="1" x14ac:dyDescent="0.2">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23"/>
      <c r="BT94" s="924"/>
      <c r="BU94" s="924"/>
      <c r="BV94" s="924"/>
      <c r="BW94" s="924"/>
      <c r="BX94" s="924"/>
      <c r="BY94" s="924"/>
      <c r="BZ94" s="924"/>
      <c r="CA94" s="924"/>
      <c r="CB94" s="924"/>
      <c r="CC94" s="924"/>
      <c r="CD94" s="924"/>
      <c r="CE94" s="924"/>
      <c r="CF94" s="924"/>
      <c r="CG94" s="929"/>
      <c r="CH94" s="926"/>
      <c r="CI94" s="927"/>
      <c r="CJ94" s="927"/>
      <c r="CK94" s="927"/>
      <c r="CL94" s="928"/>
      <c r="CM94" s="926"/>
      <c r="CN94" s="927"/>
      <c r="CO94" s="927"/>
      <c r="CP94" s="927"/>
      <c r="CQ94" s="928"/>
      <c r="CR94" s="926"/>
      <c r="CS94" s="927"/>
      <c r="CT94" s="927"/>
      <c r="CU94" s="927"/>
      <c r="CV94" s="928"/>
      <c r="CW94" s="926"/>
      <c r="CX94" s="927"/>
      <c r="CY94" s="927"/>
      <c r="CZ94" s="927"/>
      <c r="DA94" s="928"/>
      <c r="DB94" s="926"/>
      <c r="DC94" s="927"/>
      <c r="DD94" s="927"/>
      <c r="DE94" s="927"/>
      <c r="DF94" s="928"/>
      <c r="DG94" s="926"/>
      <c r="DH94" s="927"/>
      <c r="DI94" s="927"/>
      <c r="DJ94" s="927"/>
      <c r="DK94" s="928"/>
      <c r="DL94" s="926"/>
      <c r="DM94" s="927"/>
      <c r="DN94" s="927"/>
      <c r="DO94" s="927"/>
      <c r="DP94" s="928"/>
      <c r="DQ94" s="926"/>
      <c r="DR94" s="927"/>
      <c r="DS94" s="927"/>
      <c r="DT94" s="927"/>
      <c r="DU94" s="928"/>
      <c r="DV94" s="923"/>
      <c r="DW94" s="924"/>
      <c r="DX94" s="924"/>
      <c r="DY94" s="924"/>
      <c r="DZ94" s="925"/>
      <c r="EA94" s="226"/>
    </row>
    <row r="95" spans="1:131" ht="26.25" hidden="1" customHeight="1" x14ac:dyDescent="0.2">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23"/>
      <c r="BT95" s="924"/>
      <c r="BU95" s="924"/>
      <c r="BV95" s="924"/>
      <c r="BW95" s="924"/>
      <c r="BX95" s="924"/>
      <c r="BY95" s="924"/>
      <c r="BZ95" s="924"/>
      <c r="CA95" s="924"/>
      <c r="CB95" s="924"/>
      <c r="CC95" s="924"/>
      <c r="CD95" s="924"/>
      <c r="CE95" s="924"/>
      <c r="CF95" s="924"/>
      <c r="CG95" s="929"/>
      <c r="CH95" s="926"/>
      <c r="CI95" s="927"/>
      <c r="CJ95" s="927"/>
      <c r="CK95" s="927"/>
      <c r="CL95" s="928"/>
      <c r="CM95" s="926"/>
      <c r="CN95" s="927"/>
      <c r="CO95" s="927"/>
      <c r="CP95" s="927"/>
      <c r="CQ95" s="928"/>
      <c r="CR95" s="926"/>
      <c r="CS95" s="927"/>
      <c r="CT95" s="927"/>
      <c r="CU95" s="927"/>
      <c r="CV95" s="928"/>
      <c r="CW95" s="926"/>
      <c r="CX95" s="927"/>
      <c r="CY95" s="927"/>
      <c r="CZ95" s="927"/>
      <c r="DA95" s="928"/>
      <c r="DB95" s="926"/>
      <c r="DC95" s="927"/>
      <c r="DD95" s="927"/>
      <c r="DE95" s="927"/>
      <c r="DF95" s="928"/>
      <c r="DG95" s="926"/>
      <c r="DH95" s="927"/>
      <c r="DI95" s="927"/>
      <c r="DJ95" s="927"/>
      <c r="DK95" s="928"/>
      <c r="DL95" s="926"/>
      <c r="DM95" s="927"/>
      <c r="DN95" s="927"/>
      <c r="DO95" s="927"/>
      <c r="DP95" s="928"/>
      <c r="DQ95" s="926"/>
      <c r="DR95" s="927"/>
      <c r="DS95" s="927"/>
      <c r="DT95" s="927"/>
      <c r="DU95" s="928"/>
      <c r="DV95" s="923"/>
      <c r="DW95" s="924"/>
      <c r="DX95" s="924"/>
      <c r="DY95" s="924"/>
      <c r="DZ95" s="925"/>
      <c r="EA95" s="226"/>
    </row>
    <row r="96" spans="1:131" ht="26.25" hidden="1" customHeight="1" x14ac:dyDescent="0.2">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23"/>
      <c r="BT96" s="924"/>
      <c r="BU96" s="924"/>
      <c r="BV96" s="924"/>
      <c r="BW96" s="924"/>
      <c r="BX96" s="924"/>
      <c r="BY96" s="924"/>
      <c r="BZ96" s="924"/>
      <c r="CA96" s="924"/>
      <c r="CB96" s="924"/>
      <c r="CC96" s="924"/>
      <c r="CD96" s="924"/>
      <c r="CE96" s="924"/>
      <c r="CF96" s="924"/>
      <c r="CG96" s="929"/>
      <c r="CH96" s="926"/>
      <c r="CI96" s="927"/>
      <c r="CJ96" s="927"/>
      <c r="CK96" s="927"/>
      <c r="CL96" s="928"/>
      <c r="CM96" s="926"/>
      <c r="CN96" s="927"/>
      <c r="CO96" s="927"/>
      <c r="CP96" s="927"/>
      <c r="CQ96" s="928"/>
      <c r="CR96" s="926"/>
      <c r="CS96" s="927"/>
      <c r="CT96" s="927"/>
      <c r="CU96" s="927"/>
      <c r="CV96" s="928"/>
      <c r="CW96" s="926"/>
      <c r="CX96" s="927"/>
      <c r="CY96" s="927"/>
      <c r="CZ96" s="927"/>
      <c r="DA96" s="928"/>
      <c r="DB96" s="926"/>
      <c r="DC96" s="927"/>
      <c r="DD96" s="927"/>
      <c r="DE96" s="927"/>
      <c r="DF96" s="928"/>
      <c r="DG96" s="926"/>
      <c r="DH96" s="927"/>
      <c r="DI96" s="927"/>
      <c r="DJ96" s="927"/>
      <c r="DK96" s="928"/>
      <c r="DL96" s="926"/>
      <c r="DM96" s="927"/>
      <c r="DN96" s="927"/>
      <c r="DO96" s="927"/>
      <c r="DP96" s="928"/>
      <c r="DQ96" s="926"/>
      <c r="DR96" s="927"/>
      <c r="DS96" s="927"/>
      <c r="DT96" s="927"/>
      <c r="DU96" s="928"/>
      <c r="DV96" s="923"/>
      <c r="DW96" s="924"/>
      <c r="DX96" s="924"/>
      <c r="DY96" s="924"/>
      <c r="DZ96" s="925"/>
      <c r="EA96" s="226"/>
    </row>
    <row r="97" spans="1:131" ht="26.25" hidden="1" customHeight="1" x14ac:dyDescent="0.2">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23"/>
      <c r="BT97" s="924"/>
      <c r="BU97" s="924"/>
      <c r="BV97" s="924"/>
      <c r="BW97" s="924"/>
      <c r="BX97" s="924"/>
      <c r="BY97" s="924"/>
      <c r="BZ97" s="924"/>
      <c r="CA97" s="924"/>
      <c r="CB97" s="924"/>
      <c r="CC97" s="924"/>
      <c r="CD97" s="924"/>
      <c r="CE97" s="924"/>
      <c r="CF97" s="924"/>
      <c r="CG97" s="929"/>
      <c r="CH97" s="926"/>
      <c r="CI97" s="927"/>
      <c r="CJ97" s="927"/>
      <c r="CK97" s="927"/>
      <c r="CL97" s="928"/>
      <c r="CM97" s="926"/>
      <c r="CN97" s="927"/>
      <c r="CO97" s="927"/>
      <c r="CP97" s="927"/>
      <c r="CQ97" s="928"/>
      <c r="CR97" s="926"/>
      <c r="CS97" s="927"/>
      <c r="CT97" s="927"/>
      <c r="CU97" s="927"/>
      <c r="CV97" s="928"/>
      <c r="CW97" s="926"/>
      <c r="CX97" s="927"/>
      <c r="CY97" s="927"/>
      <c r="CZ97" s="927"/>
      <c r="DA97" s="928"/>
      <c r="DB97" s="926"/>
      <c r="DC97" s="927"/>
      <c r="DD97" s="927"/>
      <c r="DE97" s="927"/>
      <c r="DF97" s="928"/>
      <c r="DG97" s="926"/>
      <c r="DH97" s="927"/>
      <c r="DI97" s="927"/>
      <c r="DJ97" s="927"/>
      <c r="DK97" s="928"/>
      <c r="DL97" s="926"/>
      <c r="DM97" s="927"/>
      <c r="DN97" s="927"/>
      <c r="DO97" s="927"/>
      <c r="DP97" s="928"/>
      <c r="DQ97" s="926"/>
      <c r="DR97" s="927"/>
      <c r="DS97" s="927"/>
      <c r="DT97" s="927"/>
      <c r="DU97" s="928"/>
      <c r="DV97" s="923"/>
      <c r="DW97" s="924"/>
      <c r="DX97" s="924"/>
      <c r="DY97" s="924"/>
      <c r="DZ97" s="925"/>
      <c r="EA97" s="226"/>
    </row>
    <row r="98" spans="1:131" ht="26.25" hidden="1" customHeight="1" x14ac:dyDescent="0.2">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23"/>
      <c r="BT98" s="924"/>
      <c r="BU98" s="924"/>
      <c r="BV98" s="924"/>
      <c r="BW98" s="924"/>
      <c r="BX98" s="924"/>
      <c r="BY98" s="924"/>
      <c r="BZ98" s="924"/>
      <c r="CA98" s="924"/>
      <c r="CB98" s="924"/>
      <c r="CC98" s="924"/>
      <c r="CD98" s="924"/>
      <c r="CE98" s="924"/>
      <c r="CF98" s="924"/>
      <c r="CG98" s="929"/>
      <c r="CH98" s="926"/>
      <c r="CI98" s="927"/>
      <c r="CJ98" s="927"/>
      <c r="CK98" s="927"/>
      <c r="CL98" s="928"/>
      <c r="CM98" s="926"/>
      <c r="CN98" s="927"/>
      <c r="CO98" s="927"/>
      <c r="CP98" s="927"/>
      <c r="CQ98" s="928"/>
      <c r="CR98" s="926"/>
      <c r="CS98" s="927"/>
      <c r="CT98" s="927"/>
      <c r="CU98" s="927"/>
      <c r="CV98" s="928"/>
      <c r="CW98" s="926"/>
      <c r="CX98" s="927"/>
      <c r="CY98" s="927"/>
      <c r="CZ98" s="927"/>
      <c r="DA98" s="928"/>
      <c r="DB98" s="926"/>
      <c r="DC98" s="927"/>
      <c r="DD98" s="927"/>
      <c r="DE98" s="927"/>
      <c r="DF98" s="928"/>
      <c r="DG98" s="926"/>
      <c r="DH98" s="927"/>
      <c r="DI98" s="927"/>
      <c r="DJ98" s="927"/>
      <c r="DK98" s="928"/>
      <c r="DL98" s="926"/>
      <c r="DM98" s="927"/>
      <c r="DN98" s="927"/>
      <c r="DO98" s="927"/>
      <c r="DP98" s="928"/>
      <c r="DQ98" s="926"/>
      <c r="DR98" s="927"/>
      <c r="DS98" s="927"/>
      <c r="DT98" s="927"/>
      <c r="DU98" s="928"/>
      <c r="DV98" s="923"/>
      <c r="DW98" s="924"/>
      <c r="DX98" s="924"/>
      <c r="DY98" s="924"/>
      <c r="DZ98" s="925"/>
      <c r="EA98" s="226"/>
    </row>
    <row r="99" spans="1:131" ht="26.25" hidden="1" customHeight="1" x14ac:dyDescent="0.2">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23"/>
      <c r="BT99" s="924"/>
      <c r="BU99" s="924"/>
      <c r="BV99" s="924"/>
      <c r="BW99" s="924"/>
      <c r="BX99" s="924"/>
      <c r="BY99" s="924"/>
      <c r="BZ99" s="924"/>
      <c r="CA99" s="924"/>
      <c r="CB99" s="924"/>
      <c r="CC99" s="924"/>
      <c r="CD99" s="924"/>
      <c r="CE99" s="924"/>
      <c r="CF99" s="924"/>
      <c r="CG99" s="929"/>
      <c r="CH99" s="926"/>
      <c r="CI99" s="927"/>
      <c r="CJ99" s="927"/>
      <c r="CK99" s="927"/>
      <c r="CL99" s="928"/>
      <c r="CM99" s="926"/>
      <c r="CN99" s="927"/>
      <c r="CO99" s="927"/>
      <c r="CP99" s="927"/>
      <c r="CQ99" s="928"/>
      <c r="CR99" s="926"/>
      <c r="CS99" s="927"/>
      <c r="CT99" s="927"/>
      <c r="CU99" s="927"/>
      <c r="CV99" s="928"/>
      <c r="CW99" s="926"/>
      <c r="CX99" s="927"/>
      <c r="CY99" s="927"/>
      <c r="CZ99" s="927"/>
      <c r="DA99" s="928"/>
      <c r="DB99" s="926"/>
      <c r="DC99" s="927"/>
      <c r="DD99" s="927"/>
      <c r="DE99" s="927"/>
      <c r="DF99" s="928"/>
      <c r="DG99" s="926"/>
      <c r="DH99" s="927"/>
      <c r="DI99" s="927"/>
      <c r="DJ99" s="927"/>
      <c r="DK99" s="928"/>
      <c r="DL99" s="926"/>
      <c r="DM99" s="927"/>
      <c r="DN99" s="927"/>
      <c r="DO99" s="927"/>
      <c r="DP99" s="928"/>
      <c r="DQ99" s="926"/>
      <c r="DR99" s="927"/>
      <c r="DS99" s="927"/>
      <c r="DT99" s="927"/>
      <c r="DU99" s="928"/>
      <c r="DV99" s="923"/>
      <c r="DW99" s="924"/>
      <c r="DX99" s="924"/>
      <c r="DY99" s="924"/>
      <c r="DZ99" s="925"/>
      <c r="EA99" s="226"/>
    </row>
    <row r="100" spans="1:131" ht="26.25" hidden="1" customHeight="1" x14ac:dyDescent="0.2">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23"/>
      <c r="BT100" s="924"/>
      <c r="BU100" s="924"/>
      <c r="BV100" s="924"/>
      <c r="BW100" s="924"/>
      <c r="BX100" s="924"/>
      <c r="BY100" s="924"/>
      <c r="BZ100" s="924"/>
      <c r="CA100" s="924"/>
      <c r="CB100" s="924"/>
      <c r="CC100" s="924"/>
      <c r="CD100" s="924"/>
      <c r="CE100" s="924"/>
      <c r="CF100" s="924"/>
      <c r="CG100" s="929"/>
      <c r="CH100" s="926"/>
      <c r="CI100" s="927"/>
      <c r="CJ100" s="927"/>
      <c r="CK100" s="927"/>
      <c r="CL100" s="928"/>
      <c r="CM100" s="926"/>
      <c r="CN100" s="927"/>
      <c r="CO100" s="927"/>
      <c r="CP100" s="927"/>
      <c r="CQ100" s="928"/>
      <c r="CR100" s="926"/>
      <c r="CS100" s="927"/>
      <c r="CT100" s="927"/>
      <c r="CU100" s="927"/>
      <c r="CV100" s="928"/>
      <c r="CW100" s="926"/>
      <c r="CX100" s="927"/>
      <c r="CY100" s="927"/>
      <c r="CZ100" s="927"/>
      <c r="DA100" s="928"/>
      <c r="DB100" s="926"/>
      <c r="DC100" s="927"/>
      <c r="DD100" s="927"/>
      <c r="DE100" s="927"/>
      <c r="DF100" s="928"/>
      <c r="DG100" s="926"/>
      <c r="DH100" s="927"/>
      <c r="DI100" s="927"/>
      <c r="DJ100" s="927"/>
      <c r="DK100" s="928"/>
      <c r="DL100" s="926"/>
      <c r="DM100" s="927"/>
      <c r="DN100" s="927"/>
      <c r="DO100" s="927"/>
      <c r="DP100" s="928"/>
      <c r="DQ100" s="926"/>
      <c r="DR100" s="927"/>
      <c r="DS100" s="927"/>
      <c r="DT100" s="927"/>
      <c r="DU100" s="928"/>
      <c r="DV100" s="923"/>
      <c r="DW100" s="924"/>
      <c r="DX100" s="924"/>
      <c r="DY100" s="924"/>
      <c r="DZ100" s="925"/>
      <c r="EA100" s="226"/>
    </row>
    <row r="101" spans="1:131" ht="26.25" hidden="1" customHeight="1" x14ac:dyDescent="0.2">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23"/>
      <c r="BT101" s="924"/>
      <c r="BU101" s="924"/>
      <c r="BV101" s="924"/>
      <c r="BW101" s="924"/>
      <c r="BX101" s="924"/>
      <c r="BY101" s="924"/>
      <c r="BZ101" s="924"/>
      <c r="CA101" s="924"/>
      <c r="CB101" s="924"/>
      <c r="CC101" s="924"/>
      <c r="CD101" s="924"/>
      <c r="CE101" s="924"/>
      <c r="CF101" s="924"/>
      <c r="CG101" s="929"/>
      <c r="CH101" s="926"/>
      <c r="CI101" s="927"/>
      <c r="CJ101" s="927"/>
      <c r="CK101" s="927"/>
      <c r="CL101" s="928"/>
      <c r="CM101" s="926"/>
      <c r="CN101" s="927"/>
      <c r="CO101" s="927"/>
      <c r="CP101" s="927"/>
      <c r="CQ101" s="928"/>
      <c r="CR101" s="926"/>
      <c r="CS101" s="927"/>
      <c r="CT101" s="927"/>
      <c r="CU101" s="927"/>
      <c r="CV101" s="928"/>
      <c r="CW101" s="926"/>
      <c r="CX101" s="927"/>
      <c r="CY101" s="927"/>
      <c r="CZ101" s="927"/>
      <c r="DA101" s="928"/>
      <c r="DB101" s="926"/>
      <c r="DC101" s="927"/>
      <c r="DD101" s="927"/>
      <c r="DE101" s="927"/>
      <c r="DF101" s="928"/>
      <c r="DG101" s="926"/>
      <c r="DH101" s="927"/>
      <c r="DI101" s="927"/>
      <c r="DJ101" s="927"/>
      <c r="DK101" s="928"/>
      <c r="DL101" s="926"/>
      <c r="DM101" s="927"/>
      <c r="DN101" s="927"/>
      <c r="DO101" s="927"/>
      <c r="DP101" s="928"/>
      <c r="DQ101" s="926"/>
      <c r="DR101" s="927"/>
      <c r="DS101" s="927"/>
      <c r="DT101" s="927"/>
      <c r="DU101" s="928"/>
      <c r="DV101" s="923"/>
      <c r="DW101" s="924"/>
      <c r="DX101" s="924"/>
      <c r="DY101" s="924"/>
      <c r="DZ101" s="925"/>
      <c r="EA101" s="226"/>
    </row>
    <row r="102" spans="1:131" ht="26.25" customHeight="1" thickBot="1" x14ac:dyDescent="0.25">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389</v>
      </c>
      <c r="BR102" s="853" t="s">
        <v>425</v>
      </c>
      <c r="BS102" s="854"/>
      <c r="BT102" s="854"/>
      <c r="BU102" s="854"/>
      <c r="BV102" s="854"/>
      <c r="BW102" s="854"/>
      <c r="BX102" s="854"/>
      <c r="BY102" s="854"/>
      <c r="BZ102" s="854"/>
      <c r="CA102" s="854"/>
      <c r="CB102" s="854"/>
      <c r="CC102" s="854"/>
      <c r="CD102" s="854"/>
      <c r="CE102" s="854"/>
      <c r="CF102" s="854"/>
      <c r="CG102" s="855"/>
      <c r="CH102" s="951"/>
      <c r="CI102" s="952"/>
      <c r="CJ102" s="952"/>
      <c r="CK102" s="952"/>
      <c r="CL102" s="953"/>
      <c r="CM102" s="951"/>
      <c r="CN102" s="952"/>
      <c r="CO102" s="952"/>
      <c r="CP102" s="952"/>
      <c r="CQ102" s="953"/>
      <c r="CR102" s="954">
        <v>205</v>
      </c>
      <c r="CS102" s="916"/>
      <c r="CT102" s="916"/>
      <c r="CU102" s="916"/>
      <c r="CV102" s="955"/>
      <c r="CW102" s="954">
        <v>13</v>
      </c>
      <c r="CX102" s="916"/>
      <c r="CY102" s="916"/>
      <c r="CZ102" s="916"/>
      <c r="DA102" s="955"/>
      <c r="DB102" s="954" t="s">
        <v>595</v>
      </c>
      <c r="DC102" s="916"/>
      <c r="DD102" s="916"/>
      <c r="DE102" s="916"/>
      <c r="DF102" s="955"/>
      <c r="DG102" s="954" t="s">
        <v>595</v>
      </c>
      <c r="DH102" s="916"/>
      <c r="DI102" s="916"/>
      <c r="DJ102" s="916"/>
      <c r="DK102" s="955"/>
      <c r="DL102" s="954" t="s">
        <v>595</v>
      </c>
      <c r="DM102" s="916"/>
      <c r="DN102" s="916"/>
      <c r="DO102" s="916"/>
      <c r="DP102" s="955"/>
      <c r="DQ102" s="954">
        <v>252</v>
      </c>
      <c r="DR102" s="916"/>
      <c r="DS102" s="916"/>
      <c r="DT102" s="916"/>
      <c r="DU102" s="955"/>
      <c r="DV102" s="853"/>
      <c r="DW102" s="854"/>
      <c r="DX102" s="854"/>
      <c r="DY102" s="854"/>
      <c r="DZ102" s="978"/>
      <c r="EA102" s="226"/>
    </row>
    <row r="103" spans="1:131" ht="26.25" customHeight="1" x14ac:dyDescent="0.2">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79" t="s">
        <v>426</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ht="26.25" customHeight="1" x14ac:dyDescent="0.2">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80" t="s">
        <v>427</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ht="11.25" customHeight="1" x14ac:dyDescent="0.2">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2">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5">
      <c r="A107" s="245" t="s">
        <v>428</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429</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2">
      <c r="A108" s="981" t="s">
        <v>430</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431</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x14ac:dyDescent="0.2">
      <c r="A109" s="976" t="s">
        <v>432</v>
      </c>
      <c r="B109" s="957"/>
      <c r="C109" s="957"/>
      <c r="D109" s="957"/>
      <c r="E109" s="957"/>
      <c r="F109" s="957"/>
      <c r="G109" s="957"/>
      <c r="H109" s="957"/>
      <c r="I109" s="957"/>
      <c r="J109" s="957"/>
      <c r="K109" s="957"/>
      <c r="L109" s="957"/>
      <c r="M109" s="957"/>
      <c r="N109" s="957"/>
      <c r="O109" s="957"/>
      <c r="P109" s="957"/>
      <c r="Q109" s="957"/>
      <c r="R109" s="957"/>
      <c r="S109" s="957"/>
      <c r="T109" s="957"/>
      <c r="U109" s="957"/>
      <c r="V109" s="957"/>
      <c r="W109" s="957"/>
      <c r="X109" s="957"/>
      <c r="Y109" s="957"/>
      <c r="Z109" s="958"/>
      <c r="AA109" s="956" t="s">
        <v>433</v>
      </c>
      <c r="AB109" s="957"/>
      <c r="AC109" s="957"/>
      <c r="AD109" s="957"/>
      <c r="AE109" s="958"/>
      <c r="AF109" s="956" t="s">
        <v>434</v>
      </c>
      <c r="AG109" s="957"/>
      <c r="AH109" s="957"/>
      <c r="AI109" s="957"/>
      <c r="AJ109" s="958"/>
      <c r="AK109" s="956" t="s">
        <v>304</v>
      </c>
      <c r="AL109" s="957"/>
      <c r="AM109" s="957"/>
      <c r="AN109" s="957"/>
      <c r="AO109" s="958"/>
      <c r="AP109" s="956" t="s">
        <v>435</v>
      </c>
      <c r="AQ109" s="957"/>
      <c r="AR109" s="957"/>
      <c r="AS109" s="957"/>
      <c r="AT109" s="959"/>
      <c r="AU109" s="976" t="s">
        <v>432</v>
      </c>
      <c r="AV109" s="957"/>
      <c r="AW109" s="957"/>
      <c r="AX109" s="957"/>
      <c r="AY109" s="957"/>
      <c r="AZ109" s="957"/>
      <c r="BA109" s="957"/>
      <c r="BB109" s="957"/>
      <c r="BC109" s="957"/>
      <c r="BD109" s="957"/>
      <c r="BE109" s="957"/>
      <c r="BF109" s="957"/>
      <c r="BG109" s="957"/>
      <c r="BH109" s="957"/>
      <c r="BI109" s="957"/>
      <c r="BJ109" s="957"/>
      <c r="BK109" s="957"/>
      <c r="BL109" s="957"/>
      <c r="BM109" s="957"/>
      <c r="BN109" s="957"/>
      <c r="BO109" s="957"/>
      <c r="BP109" s="958"/>
      <c r="BQ109" s="956" t="s">
        <v>433</v>
      </c>
      <c r="BR109" s="957"/>
      <c r="BS109" s="957"/>
      <c r="BT109" s="957"/>
      <c r="BU109" s="958"/>
      <c r="BV109" s="956" t="s">
        <v>434</v>
      </c>
      <c r="BW109" s="957"/>
      <c r="BX109" s="957"/>
      <c r="BY109" s="957"/>
      <c r="BZ109" s="958"/>
      <c r="CA109" s="956" t="s">
        <v>304</v>
      </c>
      <c r="CB109" s="957"/>
      <c r="CC109" s="957"/>
      <c r="CD109" s="957"/>
      <c r="CE109" s="958"/>
      <c r="CF109" s="977" t="s">
        <v>435</v>
      </c>
      <c r="CG109" s="977"/>
      <c r="CH109" s="977"/>
      <c r="CI109" s="977"/>
      <c r="CJ109" s="977"/>
      <c r="CK109" s="956" t="s">
        <v>436</v>
      </c>
      <c r="CL109" s="957"/>
      <c r="CM109" s="957"/>
      <c r="CN109" s="957"/>
      <c r="CO109" s="957"/>
      <c r="CP109" s="957"/>
      <c r="CQ109" s="957"/>
      <c r="CR109" s="957"/>
      <c r="CS109" s="957"/>
      <c r="CT109" s="957"/>
      <c r="CU109" s="957"/>
      <c r="CV109" s="957"/>
      <c r="CW109" s="957"/>
      <c r="CX109" s="957"/>
      <c r="CY109" s="957"/>
      <c r="CZ109" s="957"/>
      <c r="DA109" s="957"/>
      <c r="DB109" s="957"/>
      <c r="DC109" s="957"/>
      <c r="DD109" s="957"/>
      <c r="DE109" s="957"/>
      <c r="DF109" s="958"/>
      <c r="DG109" s="956" t="s">
        <v>433</v>
      </c>
      <c r="DH109" s="957"/>
      <c r="DI109" s="957"/>
      <c r="DJ109" s="957"/>
      <c r="DK109" s="958"/>
      <c r="DL109" s="956" t="s">
        <v>434</v>
      </c>
      <c r="DM109" s="957"/>
      <c r="DN109" s="957"/>
      <c r="DO109" s="957"/>
      <c r="DP109" s="958"/>
      <c r="DQ109" s="956" t="s">
        <v>304</v>
      </c>
      <c r="DR109" s="957"/>
      <c r="DS109" s="957"/>
      <c r="DT109" s="957"/>
      <c r="DU109" s="958"/>
      <c r="DV109" s="956" t="s">
        <v>435</v>
      </c>
      <c r="DW109" s="957"/>
      <c r="DX109" s="957"/>
      <c r="DY109" s="957"/>
      <c r="DZ109" s="959"/>
    </row>
    <row r="110" spans="1:131" s="226" customFormat="1" ht="26.25" customHeight="1" x14ac:dyDescent="0.2">
      <c r="A110" s="960" t="s">
        <v>437</v>
      </c>
      <c r="B110" s="961"/>
      <c r="C110" s="961"/>
      <c r="D110" s="961"/>
      <c r="E110" s="961"/>
      <c r="F110" s="961"/>
      <c r="G110" s="961"/>
      <c r="H110" s="961"/>
      <c r="I110" s="961"/>
      <c r="J110" s="961"/>
      <c r="K110" s="961"/>
      <c r="L110" s="961"/>
      <c r="M110" s="961"/>
      <c r="N110" s="961"/>
      <c r="O110" s="961"/>
      <c r="P110" s="961"/>
      <c r="Q110" s="961"/>
      <c r="R110" s="961"/>
      <c r="S110" s="961"/>
      <c r="T110" s="961"/>
      <c r="U110" s="961"/>
      <c r="V110" s="961"/>
      <c r="W110" s="961"/>
      <c r="X110" s="961"/>
      <c r="Y110" s="961"/>
      <c r="Z110" s="962"/>
      <c r="AA110" s="963">
        <v>3011055</v>
      </c>
      <c r="AB110" s="964"/>
      <c r="AC110" s="964"/>
      <c r="AD110" s="964"/>
      <c r="AE110" s="965"/>
      <c r="AF110" s="966">
        <v>2935193</v>
      </c>
      <c r="AG110" s="964"/>
      <c r="AH110" s="964"/>
      <c r="AI110" s="964"/>
      <c r="AJ110" s="965"/>
      <c r="AK110" s="966">
        <v>2860792</v>
      </c>
      <c r="AL110" s="964"/>
      <c r="AM110" s="964"/>
      <c r="AN110" s="964"/>
      <c r="AO110" s="965"/>
      <c r="AP110" s="967">
        <v>20.5</v>
      </c>
      <c r="AQ110" s="968"/>
      <c r="AR110" s="968"/>
      <c r="AS110" s="968"/>
      <c r="AT110" s="969"/>
      <c r="AU110" s="970" t="s">
        <v>72</v>
      </c>
      <c r="AV110" s="971"/>
      <c r="AW110" s="971"/>
      <c r="AX110" s="971"/>
      <c r="AY110" s="971"/>
      <c r="AZ110" s="993" t="s">
        <v>438</v>
      </c>
      <c r="BA110" s="961"/>
      <c r="BB110" s="961"/>
      <c r="BC110" s="961"/>
      <c r="BD110" s="961"/>
      <c r="BE110" s="961"/>
      <c r="BF110" s="961"/>
      <c r="BG110" s="961"/>
      <c r="BH110" s="961"/>
      <c r="BI110" s="961"/>
      <c r="BJ110" s="961"/>
      <c r="BK110" s="961"/>
      <c r="BL110" s="961"/>
      <c r="BM110" s="961"/>
      <c r="BN110" s="961"/>
      <c r="BO110" s="961"/>
      <c r="BP110" s="962"/>
      <c r="BQ110" s="994">
        <v>23213877</v>
      </c>
      <c r="BR110" s="995"/>
      <c r="BS110" s="995"/>
      <c r="BT110" s="995"/>
      <c r="BU110" s="995"/>
      <c r="BV110" s="995">
        <v>21702739</v>
      </c>
      <c r="BW110" s="995"/>
      <c r="BX110" s="995"/>
      <c r="BY110" s="995"/>
      <c r="BZ110" s="995"/>
      <c r="CA110" s="995">
        <v>20629089</v>
      </c>
      <c r="CB110" s="995"/>
      <c r="CC110" s="995"/>
      <c r="CD110" s="995"/>
      <c r="CE110" s="995"/>
      <c r="CF110" s="1008">
        <v>148</v>
      </c>
      <c r="CG110" s="1009"/>
      <c r="CH110" s="1009"/>
      <c r="CI110" s="1009"/>
      <c r="CJ110" s="1009"/>
      <c r="CK110" s="1010" t="s">
        <v>439</v>
      </c>
      <c r="CL110" s="1011"/>
      <c r="CM110" s="993" t="s">
        <v>440</v>
      </c>
      <c r="CN110" s="961"/>
      <c r="CO110" s="961"/>
      <c r="CP110" s="961"/>
      <c r="CQ110" s="961"/>
      <c r="CR110" s="961"/>
      <c r="CS110" s="961"/>
      <c r="CT110" s="961"/>
      <c r="CU110" s="961"/>
      <c r="CV110" s="961"/>
      <c r="CW110" s="961"/>
      <c r="CX110" s="961"/>
      <c r="CY110" s="961"/>
      <c r="CZ110" s="961"/>
      <c r="DA110" s="961"/>
      <c r="DB110" s="961"/>
      <c r="DC110" s="961"/>
      <c r="DD110" s="961"/>
      <c r="DE110" s="961"/>
      <c r="DF110" s="962"/>
      <c r="DG110" s="994" t="s">
        <v>441</v>
      </c>
      <c r="DH110" s="995"/>
      <c r="DI110" s="995"/>
      <c r="DJ110" s="995"/>
      <c r="DK110" s="995"/>
      <c r="DL110" s="995" t="s">
        <v>441</v>
      </c>
      <c r="DM110" s="995"/>
      <c r="DN110" s="995"/>
      <c r="DO110" s="995"/>
      <c r="DP110" s="995"/>
      <c r="DQ110" s="995" t="s">
        <v>391</v>
      </c>
      <c r="DR110" s="995"/>
      <c r="DS110" s="995"/>
      <c r="DT110" s="995"/>
      <c r="DU110" s="995"/>
      <c r="DV110" s="996" t="s">
        <v>442</v>
      </c>
      <c r="DW110" s="996"/>
      <c r="DX110" s="996"/>
      <c r="DY110" s="996"/>
      <c r="DZ110" s="997"/>
    </row>
    <row r="111" spans="1:131" s="226" customFormat="1" ht="26.25" customHeight="1" x14ac:dyDescent="0.2">
      <c r="A111" s="998" t="s">
        <v>443</v>
      </c>
      <c r="B111" s="999"/>
      <c r="C111" s="999"/>
      <c r="D111" s="999"/>
      <c r="E111" s="999"/>
      <c r="F111" s="999"/>
      <c r="G111" s="999"/>
      <c r="H111" s="999"/>
      <c r="I111" s="999"/>
      <c r="J111" s="999"/>
      <c r="K111" s="999"/>
      <c r="L111" s="999"/>
      <c r="M111" s="999"/>
      <c r="N111" s="999"/>
      <c r="O111" s="999"/>
      <c r="P111" s="999"/>
      <c r="Q111" s="999"/>
      <c r="R111" s="999"/>
      <c r="S111" s="999"/>
      <c r="T111" s="999"/>
      <c r="U111" s="999"/>
      <c r="V111" s="999"/>
      <c r="W111" s="999"/>
      <c r="X111" s="999"/>
      <c r="Y111" s="999"/>
      <c r="Z111" s="1000"/>
      <c r="AA111" s="1001" t="s">
        <v>441</v>
      </c>
      <c r="AB111" s="1002"/>
      <c r="AC111" s="1002"/>
      <c r="AD111" s="1002"/>
      <c r="AE111" s="1003"/>
      <c r="AF111" s="1004" t="s">
        <v>391</v>
      </c>
      <c r="AG111" s="1002"/>
      <c r="AH111" s="1002"/>
      <c r="AI111" s="1002"/>
      <c r="AJ111" s="1003"/>
      <c r="AK111" s="1004" t="s">
        <v>444</v>
      </c>
      <c r="AL111" s="1002"/>
      <c r="AM111" s="1002"/>
      <c r="AN111" s="1002"/>
      <c r="AO111" s="1003"/>
      <c r="AP111" s="1005" t="s">
        <v>391</v>
      </c>
      <c r="AQ111" s="1006"/>
      <c r="AR111" s="1006"/>
      <c r="AS111" s="1006"/>
      <c r="AT111" s="1007"/>
      <c r="AU111" s="972"/>
      <c r="AV111" s="973"/>
      <c r="AW111" s="973"/>
      <c r="AX111" s="973"/>
      <c r="AY111" s="973"/>
      <c r="AZ111" s="986" t="s">
        <v>445</v>
      </c>
      <c r="BA111" s="987"/>
      <c r="BB111" s="987"/>
      <c r="BC111" s="987"/>
      <c r="BD111" s="987"/>
      <c r="BE111" s="987"/>
      <c r="BF111" s="987"/>
      <c r="BG111" s="987"/>
      <c r="BH111" s="987"/>
      <c r="BI111" s="987"/>
      <c r="BJ111" s="987"/>
      <c r="BK111" s="987"/>
      <c r="BL111" s="987"/>
      <c r="BM111" s="987"/>
      <c r="BN111" s="987"/>
      <c r="BO111" s="987"/>
      <c r="BP111" s="988"/>
      <c r="BQ111" s="989">
        <v>88036</v>
      </c>
      <c r="BR111" s="990"/>
      <c r="BS111" s="990"/>
      <c r="BT111" s="990"/>
      <c r="BU111" s="990"/>
      <c r="BV111" s="990">
        <v>86971</v>
      </c>
      <c r="BW111" s="990"/>
      <c r="BX111" s="990"/>
      <c r="BY111" s="990"/>
      <c r="BZ111" s="990"/>
      <c r="CA111" s="990">
        <v>86102</v>
      </c>
      <c r="CB111" s="990"/>
      <c r="CC111" s="990"/>
      <c r="CD111" s="990"/>
      <c r="CE111" s="990"/>
      <c r="CF111" s="984">
        <v>0.6</v>
      </c>
      <c r="CG111" s="985"/>
      <c r="CH111" s="985"/>
      <c r="CI111" s="985"/>
      <c r="CJ111" s="985"/>
      <c r="CK111" s="1012"/>
      <c r="CL111" s="1013"/>
      <c r="CM111" s="986" t="s">
        <v>446</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441</v>
      </c>
      <c r="DH111" s="990"/>
      <c r="DI111" s="990"/>
      <c r="DJ111" s="990"/>
      <c r="DK111" s="990"/>
      <c r="DL111" s="990" t="s">
        <v>447</v>
      </c>
      <c r="DM111" s="990"/>
      <c r="DN111" s="990"/>
      <c r="DO111" s="990"/>
      <c r="DP111" s="990"/>
      <c r="DQ111" s="990" t="s">
        <v>448</v>
      </c>
      <c r="DR111" s="990"/>
      <c r="DS111" s="990"/>
      <c r="DT111" s="990"/>
      <c r="DU111" s="990"/>
      <c r="DV111" s="991" t="s">
        <v>391</v>
      </c>
      <c r="DW111" s="991"/>
      <c r="DX111" s="991"/>
      <c r="DY111" s="991"/>
      <c r="DZ111" s="992"/>
    </row>
    <row r="112" spans="1:131" s="226" customFormat="1" ht="26.25" customHeight="1" x14ac:dyDescent="0.2">
      <c r="A112" s="1016" t="s">
        <v>449</v>
      </c>
      <c r="B112" s="1017"/>
      <c r="C112" s="987" t="s">
        <v>450</v>
      </c>
      <c r="D112" s="987"/>
      <c r="E112" s="987"/>
      <c r="F112" s="987"/>
      <c r="G112" s="987"/>
      <c r="H112" s="987"/>
      <c r="I112" s="987"/>
      <c r="J112" s="987"/>
      <c r="K112" s="987"/>
      <c r="L112" s="987"/>
      <c r="M112" s="987"/>
      <c r="N112" s="987"/>
      <c r="O112" s="987"/>
      <c r="P112" s="987"/>
      <c r="Q112" s="987"/>
      <c r="R112" s="987"/>
      <c r="S112" s="987"/>
      <c r="T112" s="987"/>
      <c r="U112" s="987"/>
      <c r="V112" s="987"/>
      <c r="W112" s="987"/>
      <c r="X112" s="987"/>
      <c r="Y112" s="987"/>
      <c r="Z112" s="988"/>
      <c r="AA112" s="1022" t="s">
        <v>391</v>
      </c>
      <c r="AB112" s="1023"/>
      <c r="AC112" s="1023"/>
      <c r="AD112" s="1023"/>
      <c r="AE112" s="1024"/>
      <c r="AF112" s="1025" t="s">
        <v>444</v>
      </c>
      <c r="AG112" s="1023"/>
      <c r="AH112" s="1023"/>
      <c r="AI112" s="1023"/>
      <c r="AJ112" s="1024"/>
      <c r="AK112" s="1025" t="s">
        <v>441</v>
      </c>
      <c r="AL112" s="1023"/>
      <c r="AM112" s="1023"/>
      <c r="AN112" s="1023"/>
      <c r="AO112" s="1024"/>
      <c r="AP112" s="1026" t="s">
        <v>391</v>
      </c>
      <c r="AQ112" s="1027"/>
      <c r="AR112" s="1027"/>
      <c r="AS112" s="1027"/>
      <c r="AT112" s="1028"/>
      <c r="AU112" s="972"/>
      <c r="AV112" s="973"/>
      <c r="AW112" s="973"/>
      <c r="AX112" s="973"/>
      <c r="AY112" s="973"/>
      <c r="AZ112" s="986" t="s">
        <v>451</v>
      </c>
      <c r="BA112" s="987"/>
      <c r="BB112" s="987"/>
      <c r="BC112" s="987"/>
      <c r="BD112" s="987"/>
      <c r="BE112" s="987"/>
      <c r="BF112" s="987"/>
      <c r="BG112" s="987"/>
      <c r="BH112" s="987"/>
      <c r="BI112" s="987"/>
      <c r="BJ112" s="987"/>
      <c r="BK112" s="987"/>
      <c r="BL112" s="987"/>
      <c r="BM112" s="987"/>
      <c r="BN112" s="987"/>
      <c r="BO112" s="987"/>
      <c r="BP112" s="988"/>
      <c r="BQ112" s="989">
        <v>6283395</v>
      </c>
      <c r="BR112" s="990"/>
      <c r="BS112" s="990"/>
      <c r="BT112" s="990"/>
      <c r="BU112" s="990"/>
      <c r="BV112" s="990">
        <v>5794162</v>
      </c>
      <c r="BW112" s="990"/>
      <c r="BX112" s="990"/>
      <c r="BY112" s="990"/>
      <c r="BZ112" s="990"/>
      <c r="CA112" s="990">
        <v>5659834</v>
      </c>
      <c r="CB112" s="990"/>
      <c r="CC112" s="990"/>
      <c r="CD112" s="990"/>
      <c r="CE112" s="990"/>
      <c r="CF112" s="984">
        <v>40.6</v>
      </c>
      <c r="CG112" s="985"/>
      <c r="CH112" s="985"/>
      <c r="CI112" s="985"/>
      <c r="CJ112" s="985"/>
      <c r="CK112" s="1012"/>
      <c r="CL112" s="1013"/>
      <c r="CM112" s="986" t="s">
        <v>452</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414</v>
      </c>
      <c r="DH112" s="990"/>
      <c r="DI112" s="990"/>
      <c r="DJ112" s="990"/>
      <c r="DK112" s="990"/>
      <c r="DL112" s="990" t="s">
        <v>391</v>
      </c>
      <c r="DM112" s="990"/>
      <c r="DN112" s="990"/>
      <c r="DO112" s="990"/>
      <c r="DP112" s="990"/>
      <c r="DQ112" s="990" t="s">
        <v>453</v>
      </c>
      <c r="DR112" s="990"/>
      <c r="DS112" s="990"/>
      <c r="DT112" s="990"/>
      <c r="DU112" s="990"/>
      <c r="DV112" s="991" t="s">
        <v>441</v>
      </c>
      <c r="DW112" s="991"/>
      <c r="DX112" s="991"/>
      <c r="DY112" s="991"/>
      <c r="DZ112" s="992"/>
    </row>
    <row r="113" spans="1:130" s="226" customFormat="1" ht="26.25" customHeight="1" x14ac:dyDescent="0.2">
      <c r="A113" s="1018"/>
      <c r="B113" s="1019"/>
      <c r="C113" s="987" t="s">
        <v>454</v>
      </c>
      <c r="D113" s="987"/>
      <c r="E113" s="987"/>
      <c r="F113" s="987"/>
      <c r="G113" s="987"/>
      <c r="H113" s="987"/>
      <c r="I113" s="987"/>
      <c r="J113" s="987"/>
      <c r="K113" s="987"/>
      <c r="L113" s="987"/>
      <c r="M113" s="987"/>
      <c r="N113" s="987"/>
      <c r="O113" s="987"/>
      <c r="P113" s="987"/>
      <c r="Q113" s="987"/>
      <c r="R113" s="987"/>
      <c r="S113" s="987"/>
      <c r="T113" s="987"/>
      <c r="U113" s="987"/>
      <c r="V113" s="987"/>
      <c r="W113" s="987"/>
      <c r="X113" s="987"/>
      <c r="Y113" s="987"/>
      <c r="Z113" s="988"/>
      <c r="AA113" s="1001">
        <v>596727</v>
      </c>
      <c r="AB113" s="1002"/>
      <c r="AC113" s="1002"/>
      <c r="AD113" s="1002"/>
      <c r="AE113" s="1003"/>
      <c r="AF113" s="1004">
        <v>575695</v>
      </c>
      <c r="AG113" s="1002"/>
      <c r="AH113" s="1002"/>
      <c r="AI113" s="1002"/>
      <c r="AJ113" s="1003"/>
      <c r="AK113" s="1004">
        <v>552324</v>
      </c>
      <c r="AL113" s="1002"/>
      <c r="AM113" s="1002"/>
      <c r="AN113" s="1002"/>
      <c r="AO113" s="1003"/>
      <c r="AP113" s="1005">
        <v>4</v>
      </c>
      <c r="AQ113" s="1006"/>
      <c r="AR113" s="1006"/>
      <c r="AS113" s="1006"/>
      <c r="AT113" s="1007"/>
      <c r="AU113" s="972"/>
      <c r="AV113" s="973"/>
      <c r="AW113" s="973"/>
      <c r="AX113" s="973"/>
      <c r="AY113" s="973"/>
      <c r="AZ113" s="986" t="s">
        <v>455</v>
      </c>
      <c r="BA113" s="987"/>
      <c r="BB113" s="987"/>
      <c r="BC113" s="987"/>
      <c r="BD113" s="987"/>
      <c r="BE113" s="987"/>
      <c r="BF113" s="987"/>
      <c r="BG113" s="987"/>
      <c r="BH113" s="987"/>
      <c r="BI113" s="987"/>
      <c r="BJ113" s="987"/>
      <c r="BK113" s="987"/>
      <c r="BL113" s="987"/>
      <c r="BM113" s="987"/>
      <c r="BN113" s="987"/>
      <c r="BO113" s="987"/>
      <c r="BP113" s="988"/>
      <c r="BQ113" s="989">
        <v>247942</v>
      </c>
      <c r="BR113" s="990"/>
      <c r="BS113" s="990"/>
      <c r="BT113" s="990"/>
      <c r="BU113" s="990"/>
      <c r="BV113" s="990">
        <v>246498</v>
      </c>
      <c r="BW113" s="990"/>
      <c r="BX113" s="990"/>
      <c r="BY113" s="990"/>
      <c r="BZ113" s="990"/>
      <c r="CA113" s="990">
        <v>204824</v>
      </c>
      <c r="CB113" s="990"/>
      <c r="CC113" s="990"/>
      <c r="CD113" s="990"/>
      <c r="CE113" s="990"/>
      <c r="CF113" s="984">
        <v>1.5</v>
      </c>
      <c r="CG113" s="985"/>
      <c r="CH113" s="985"/>
      <c r="CI113" s="985"/>
      <c r="CJ113" s="985"/>
      <c r="CK113" s="1012"/>
      <c r="CL113" s="1013"/>
      <c r="CM113" s="986" t="s">
        <v>456</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2" t="s">
        <v>442</v>
      </c>
      <c r="DH113" s="1023"/>
      <c r="DI113" s="1023"/>
      <c r="DJ113" s="1023"/>
      <c r="DK113" s="1024"/>
      <c r="DL113" s="1025" t="s">
        <v>441</v>
      </c>
      <c r="DM113" s="1023"/>
      <c r="DN113" s="1023"/>
      <c r="DO113" s="1023"/>
      <c r="DP113" s="1024"/>
      <c r="DQ113" s="1025" t="s">
        <v>391</v>
      </c>
      <c r="DR113" s="1023"/>
      <c r="DS113" s="1023"/>
      <c r="DT113" s="1023"/>
      <c r="DU113" s="1024"/>
      <c r="DV113" s="1026" t="s">
        <v>448</v>
      </c>
      <c r="DW113" s="1027"/>
      <c r="DX113" s="1027"/>
      <c r="DY113" s="1027"/>
      <c r="DZ113" s="1028"/>
    </row>
    <row r="114" spans="1:130" s="226" customFormat="1" ht="26.25" customHeight="1" x14ac:dyDescent="0.2">
      <c r="A114" s="1018"/>
      <c r="B114" s="1019"/>
      <c r="C114" s="987" t="s">
        <v>457</v>
      </c>
      <c r="D114" s="987"/>
      <c r="E114" s="987"/>
      <c r="F114" s="987"/>
      <c r="G114" s="987"/>
      <c r="H114" s="987"/>
      <c r="I114" s="987"/>
      <c r="J114" s="987"/>
      <c r="K114" s="987"/>
      <c r="L114" s="987"/>
      <c r="M114" s="987"/>
      <c r="N114" s="987"/>
      <c r="O114" s="987"/>
      <c r="P114" s="987"/>
      <c r="Q114" s="987"/>
      <c r="R114" s="987"/>
      <c r="S114" s="987"/>
      <c r="T114" s="987"/>
      <c r="U114" s="987"/>
      <c r="V114" s="987"/>
      <c r="W114" s="987"/>
      <c r="X114" s="987"/>
      <c r="Y114" s="987"/>
      <c r="Z114" s="988"/>
      <c r="AA114" s="1022">
        <v>43497</v>
      </c>
      <c r="AB114" s="1023"/>
      <c r="AC114" s="1023"/>
      <c r="AD114" s="1023"/>
      <c r="AE114" s="1024"/>
      <c r="AF114" s="1025">
        <v>50297</v>
      </c>
      <c r="AG114" s="1023"/>
      <c r="AH114" s="1023"/>
      <c r="AI114" s="1023"/>
      <c r="AJ114" s="1024"/>
      <c r="AK114" s="1025">
        <v>50977</v>
      </c>
      <c r="AL114" s="1023"/>
      <c r="AM114" s="1023"/>
      <c r="AN114" s="1023"/>
      <c r="AO114" s="1024"/>
      <c r="AP114" s="1026">
        <v>0.4</v>
      </c>
      <c r="AQ114" s="1027"/>
      <c r="AR114" s="1027"/>
      <c r="AS114" s="1027"/>
      <c r="AT114" s="1028"/>
      <c r="AU114" s="972"/>
      <c r="AV114" s="973"/>
      <c r="AW114" s="973"/>
      <c r="AX114" s="973"/>
      <c r="AY114" s="973"/>
      <c r="AZ114" s="986" t="s">
        <v>458</v>
      </c>
      <c r="BA114" s="987"/>
      <c r="BB114" s="987"/>
      <c r="BC114" s="987"/>
      <c r="BD114" s="987"/>
      <c r="BE114" s="987"/>
      <c r="BF114" s="987"/>
      <c r="BG114" s="987"/>
      <c r="BH114" s="987"/>
      <c r="BI114" s="987"/>
      <c r="BJ114" s="987"/>
      <c r="BK114" s="987"/>
      <c r="BL114" s="987"/>
      <c r="BM114" s="987"/>
      <c r="BN114" s="987"/>
      <c r="BO114" s="987"/>
      <c r="BP114" s="988"/>
      <c r="BQ114" s="989">
        <v>2923276</v>
      </c>
      <c r="BR114" s="990"/>
      <c r="BS114" s="990"/>
      <c r="BT114" s="990"/>
      <c r="BU114" s="990"/>
      <c r="BV114" s="990">
        <v>2824605</v>
      </c>
      <c r="BW114" s="990"/>
      <c r="BX114" s="990"/>
      <c r="BY114" s="990"/>
      <c r="BZ114" s="990"/>
      <c r="CA114" s="990">
        <v>2832447</v>
      </c>
      <c r="CB114" s="990"/>
      <c r="CC114" s="990"/>
      <c r="CD114" s="990"/>
      <c r="CE114" s="990"/>
      <c r="CF114" s="984">
        <v>20.3</v>
      </c>
      <c r="CG114" s="985"/>
      <c r="CH114" s="985"/>
      <c r="CI114" s="985"/>
      <c r="CJ114" s="985"/>
      <c r="CK114" s="1012"/>
      <c r="CL114" s="1013"/>
      <c r="CM114" s="986" t="s">
        <v>459</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2" t="s">
        <v>453</v>
      </c>
      <c r="DH114" s="1023"/>
      <c r="DI114" s="1023"/>
      <c r="DJ114" s="1023"/>
      <c r="DK114" s="1024"/>
      <c r="DL114" s="1025" t="s">
        <v>448</v>
      </c>
      <c r="DM114" s="1023"/>
      <c r="DN114" s="1023"/>
      <c r="DO114" s="1023"/>
      <c r="DP114" s="1024"/>
      <c r="DQ114" s="1025" t="s">
        <v>448</v>
      </c>
      <c r="DR114" s="1023"/>
      <c r="DS114" s="1023"/>
      <c r="DT114" s="1023"/>
      <c r="DU114" s="1024"/>
      <c r="DV114" s="1026" t="s">
        <v>391</v>
      </c>
      <c r="DW114" s="1027"/>
      <c r="DX114" s="1027"/>
      <c r="DY114" s="1027"/>
      <c r="DZ114" s="1028"/>
    </row>
    <row r="115" spans="1:130" s="226" customFormat="1" ht="26.25" customHeight="1" x14ac:dyDescent="0.2">
      <c r="A115" s="1018"/>
      <c r="B115" s="1019"/>
      <c r="C115" s="987" t="s">
        <v>460</v>
      </c>
      <c r="D115" s="987"/>
      <c r="E115" s="987"/>
      <c r="F115" s="987"/>
      <c r="G115" s="987"/>
      <c r="H115" s="987"/>
      <c r="I115" s="987"/>
      <c r="J115" s="987"/>
      <c r="K115" s="987"/>
      <c r="L115" s="987"/>
      <c r="M115" s="987"/>
      <c r="N115" s="987"/>
      <c r="O115" s="987"/>
      <c r="P115" s="987"/>
      <c r="Q115" s="987"/>
      <c r="R115" s="987"/>
      <c r="S115" s="987"/>
      <c r="T115" s="987"/>
      <c r="U115" s="987"/>
      <c r="V115" s="987"/>
      <c r="W115" s="987"/>
      <c r="X115" s="987"/>
      <c r="Y115" s="987"/>
      <c r="Z115" s="988"/>
      <c r="AA115" s="1001">
        <v>1269</v>
      </c>
      <c r="AB115" s="1002"/>
      <c r="AC115" s="1002"/>
      <c r="AD115" s="1002"/>
      <c r="AE115" s="1003"/>
      <c r="AF115" s="1004">
        <v>1066</v>
      </c>
      <c r="AG115" s="1002"/>
      <c r="AH115" s="1002"/>
      <c r="AI115" s="1002"/>
      <c r="AJ115" s="1003"/>
      <c r="AK115" s="1004">
        <v>868</v>
      </c>
      <c r="AL115" s="1002"/>
      <c r="AM115" s="1002"/>
      <c r="AN115" s="1002"/>
      <c r="AO115" s="1003"/>
      <c r="AP115" s="1005">
        <v>0</v>
      </c>
      <c r="AQ115" s="1006"/>
      <c r="AR115" s="1006"/>
      <c r="AS115" s="1006"/>
      <c r="AT115" s="1007"/>
      <c r="AU115" s="972"/>
      <c r="AV115" s="973"/>
      <c r="AW115" s="973"/>
      <c r="AX115" s="973"/>
      <c r="AY115" s="973"/>
      <c r="AZ115" s="986" t="s">
        <v>461</v>
      </c>
      <c r="BA115" s="987"/>
      <c r="BB115" s="987"/>
      <c r="BC115" s="987"/>
      <c r="BD115" s="987"/>
      <c r="BE115" s="987"/>
      <c r="BF115" s="987"/>
      <c r="BG115" s="987"/>
      <c r="BH115" s="987"/>
      <c r="BI115" s="987"/>
      <c r="BJ115" s="987"/>
      <c r="BK115" s="987"/>
      <c r="BL115" s="987"/>
      <c r="BM115" s="987"/>
      <c r="BN115" s="987"/>
      <c r="BO115" s="987"/>
      <c r="BP115" s="988"/>
      <c r="BQ115" s="989">
        <v>257540</v>
      </c>
      <c r="BR115" s="990"/>
      <c r="BS115" s="990"/>
      <c r="BT115" s="990"/>
      <c r="BU115" s="990"/>
      <c r="BV115" s="990">
        <v>261673</v>
      </c>
      <c r="BW115" s="990"/>
      <c r="BX115" s="990"/>
      <c r="BY115" s="990"/>
      <c r="BZ115" s="990"/>
      <c r="CA115" s="990">
        <v>251835</v>
      </c>
      <c r="CB115" s="990"/>
      <c r="CC115" s="990"/>
      <c r="CD115" s="990"/>
      <c r="CE115" s="990"/>
      <c r="CF115" s="984">
        <v>1.8</v>
      </c>
      <c r="CG115" s="985"/>
      <c r="CH115" s="985"/>
      <c r="CI115" s="985"/>
      <c r="CJ115" s="985"/>
      <c r="CK115" s="1012"/>
      <c r="CL115" s="1013"/>
      <c r="CM115" s="986" t="s">
        <v>462</v>
      </c>
      <c r="CN115" s="987"/>
      <c r="CO115" s="987"/>
      <c r="CP115" s="987"/>
      <c r="CQ115" s="987"/>
      <c r="CR115" s="987"/>
      <c r="CS115" s="987"/>
      <c r="CT115" s="987"/>
      <c r="CU115" s="987"/>
      <c r="CV115" s="987"/>
      <c r="CW115" s="987"/>
      <c r="CX115" s="987"/>
      <c r="CY115" s="987"/>
      <c r="CZ115" s="987"/>
      <c r="DA115" s="987"/>
      <c r="DB115" s="987"/>
      <c r="DC115" s="987"/>
      <c r="DD115" s="987"/>
      <c r="DE115" s="987"/>
      <c r="DF115" s="988"/>
      <c r="DG115" s="1022">
        <v>84372</v>
      </c>
      <c r="DH115" s="1023"/>
      <c r="DI115" s="1023"/>
      <c r="DJ115" s="1023"/>
      <c r="DK115" s="1024"/>
      <c r="DL115" s="1025">
        <v>84372</v>
      </c>
      <c r="DM115" s="1023"/>
      <c r="DN115" s="1023"/>
      <c r="DO115" s="1023"/>
      <c r="DP115" s="1024"/>
      <c r="DQ115" s="1025">
        <v>84372</v>
      </c>
      <c r="DR115" s="1023"/>
      <c r="DS115" s="1023"/>
      <c r="DT115" s="1023"/>
      <c r="DU115" s="1024"/>
      <c r="DV115" s="1026">
        <v>0.6</v>
      </c>
      <c r="DW115" s="1027"/>
      <c r="DX115" s="1027"/>
      <c r="DY115" s="1027"/>
      <c r="DZ115" s="1028"/>
    </row>
    <row r="116" spans="1:130" s="226" customFormat="1" ht="26.25" customHeight="1" x14ac:dyDescent="0.2">
      <c r="A116" s="1020"/>
      <c r="B116" s="1021"/>
      <c r="C116" s="1029" t="s">
        <v>463</v>
      </c>
      <c r="D116" s="1029"/>
      <c r="E116" s="1029"/>
      <c r="F116" s="1029"/>
      <c r="G116" s="1029"/>
      <c r="H116" s="1029"/>
      <c r="I116" s="1029"/>
      <c r="J116" s="1029"/>
      <c r="K116" s="1029"/>
      <c r="L116" s="1029"/>
      <c r="M116" s="1029"/>
      <c r="N116" s="1029"/>
      <c r="O116" s="1029"/>
      <c r="P116" s="1029"/>
      <c r="Q116" s="1029"/>
      <c r="R116" s="1029"/>
      <c r="S116" s="1029"/>
      <c r="T116" s="1029"/>
      <c r="U116" s="1029"/>
      <c r="V116" s="1029"/>
      <c r="W116" s="1029"/>
      <c r="X116" s="1029"/>
      <c r="Y116" s="1029"/>
      <c r="Z116" s="1030"/>
      <c r="AA116" s="1022" t="s">
        <v>441</v>
      </c>
      <c r="AB116" s="1023"/>
      <c r="AC116" s="1023"/>
      <c r="AD116" s="1023"/>
      <c r="AE116" s="1024"/>
      <c r="AF116" s="1025" t="s">
        <v>441</v>
      </c>
      <c r="AG116" s="1023"/>
      <c r="AH116" s="1023"/>
      <c r="AI116" s="1023"/>
      <c r="AJ116" s="1024"/>
      <c r="AK116" s="1025" t="s">
        <v>448</v>
      </c>
      <c r="AL116" s="1023"/>
      <c r="AM116" s="1023"/>
      <c r="AN116" s="1023"/>
      <c r="AO116" s="1024"/>
      <c r="AP116" s="1026" t="s">
        <v>448</v>
      </c>
      <c r="AQ116" s="1027"/>
      <c r="AR116" s="1027"/>
      <c r="AS116" s="1027"/>
      <c r="AT116" s="1028"/>
      <c r="AU116" s="972"/>
      <c r="AV116" s="973"/>
      <c r="AW116" s="973"/>
      <c r="AX116" s="973"/>
      <c r="AY116" s="973"/>
      <c r="AZ116" s="1031" t="s">
        <v>464</v>
      </c>
      <c r="BA116" s="1032"/>
      <c r="BB116" s="1032"/>
      <c r="BC116" s="1032"/>
      <c r="BD116" s="1032"/>
      <c r="BE116" s="1032"/>
      <c r="BF116" s="1032"/>
      <c r="BG116" s="1032"/>
      <c r="BH116" s="1032"/>
      <c r="BI116" s="1032"/>
      <c r="BJ116" s="1032"/>
      <c r="BK116" s="1032"/>
      <c r="BL116" s="1032"/>
      <c r="BM116" s="1032"/>
      <c r="BN116" s="1032"/>
      <c r="BO116" s="1032"/>
      <c r="BP116" s="1033"/>
      <c r="BQ116" s="989" t="s">
        <v>391</v>
      </c>
      <c r="BR116" s="990"/>
      <c r="BS116" s="990"/>
      <c r="BT116" s="990"/>
      <c r="BU116" s="990"/>
      <c r="BV116" s="990" t="s">
        <v>448</v>
      </c>
      <c r="BW116" s="990"/>
      <c r="BX116" s="990"/>
      <c r="BY116" s="990"/>
      <c r="BZ116" s="990"/>
      <c r="CA116" s="990" t="s">
        <v>391</v>
      </c>
      <c r="CB116" s="990"/>
      <c r="CC116" s="990"/>
      <c r="CD116" s="990"/>
      <c r="CE116" s="990"/>
      <c r="CF116" s="984" t="s">
        <v>441</v>
      </c>
      <c r="CG116" s="985"/>
      <c r="CH116" s="985"/>
      <c r="CI116" s="985"/>
      <c r="CJ116" s="985"/>
      <c r="CK116" s="1012"/>
      <c r="CL116" s="1013"/>
      <c r="CM116" s="986" t="s">
        <v>465</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2">
        <v>3619</v>
      </c>
      <c r="DH116" s="1023"/>
      <c r="DI116" s="1023"/>
      <c r="DJ116" s="1023"/>
      <c r="DK116" s="1024"/>
      <c r="DL116" s="1025">
        <v>2570</v>
      </c>
      <c r="DM116" s="1023"/>
      <c r="DN116" s="1023"/>
      <c r="DO116" s="1023"/>
      <c r="DP116" s="1024"/>
      <c r="DQ116" s="1025">
        <v>1710</v>
      </c>
      <c r="DR116" s="1023"/>
      <c r="DS116" s="1023"/>
      <c r="DT116" s="1023"/>
      <c r="DU116" s="1024"/>
      <c r="DV116" s="1026">
        <v>0</v>
      </c>
      <c r="DW116" s="1027"/>
      <c r="DX116" s="1027"/>
      <c r="DY116" s="1027"/>
      <c r="DZ116" s="1028"/>
    </row>
    <row r="117" spans="1:130" s="226" customFormat="1" ht="26.25" customHeight="1" x14ac:dyDescent="0.2">
      <c r="A117" s="976" t="s">
        <v>186</v>
      </c>
      <c r="B117" s="957"/>
      <c r="C117" s="957"/>
      <c r="D117" s="957"/>
      <c r="E117" s="957"/>
      <c r="F117" s="957"/>
      <c r="G117" s="957"/>
      <c r="H117" s="957"/>
      <c r="I117" s="957"/>
      <c r="J117" s="957"/>
      <c r="K117" s="957"/>
      <c r="L117" s="957"/>
      <c r="M117" s="957"/>
      <c r="N117" s="957"/>
      <c r="O117" s="957"/>
      <c r="P117" s="957"/>
      <c r="Q117" s="957"/>
      <c r="R117" s="957"/>
      <c r="S117" s="957"/>
      <c r="T117" s="957"/>
      <c r="U117" s="957"/>
      <c r="V117" s="957"/>
      <c r="W117" s="957"/>
      <c r="X117" s="957"/>
      <c r="Y117" s="1041" t="s">
        <v>466</v>
      </c>
      <c r="Z117" s="958"/>
      <c r="AA117" s="1042">
        <v>3652548</v>
      </c>
      <c r="AB117" s="1043"/>
      <c r="AC117" s="1043"/>
      <c r="AD117" s="1043"/>
      <c r="AE117" s="1044"/>
      <c r="AF117" s="1045">
        <v>3562251</v>
      </c>
      <c r="AG117" s="1043"/>
      <c r="AH117" s="1043"/>
      <c r="AI117" s="1043"/>
      <c r="AJ117" s="1044"/>
      <c r="AK117" s="1045">
        <v>3464961</v>
      </c>
      <c r="AL117" s="1043"/>
      <c r="AM117" s="1043"/>
      <c r="AN117" s="1043"/>
      <c r="AO117" s="1044"/>
      <c r="AP117" s="1046"/>
      <c r="AQ117" s="1047"/>
      <c r="AR117" s="1047"/>
      <c r="AS117" s="1047"/>
      <c r="AT117" s="1048"/>
      <c r="AU117" s="972"/>
      <c r="AV117" s="973"/>
      <c r="AW117" s="973"/>
      <c r="AX117" s="973"/>
      <c r="AY117" s="973"/>
      <c r="AZ117" s="1038" t="s">
        <v>467</v>
      </c>
      <c r="BA117" s="1039"/>
      <c r="BB117" s="1039"/>
      <c r="BC117" s="1039"/>
      <c r="BD117" s="1039"/>
      <c r="BE117" s="1039"/>
      <c r="BF117" s="1039"/>
      <c r="BG117" s="1039"/>
      <c r="BH117" s="1039"/>
      <c r="BI117" s="1039"/>
      <c r="BJ117" s="1039"/>
      <c r="BK117" s="1039"/>
      <c r="BL117" s="1039"/>
      <c r="BM117" s="1039"/>
      <c r="BN117" s="1039"/>
      <c r="BO117" s="1039"/>
      <c r="BP117" s="1040"/>
      <c r="BQ117" s="989" t="s">
        <v>441</v>
      </c>
      <c r="BR117" s="990"/>
      <c r="BS117" s="990"/>
      <c r="BT117" s="990"/>
      <c r="BU117" s="990"/>
      <c r="BV117" s="990" t="s">
        <v>441</v>
      </c>
      <c r="BW117" s="990"/>
      <c r="BX117" s="990"/>
      <c r="BY117" s="990"/>
      <c r="BZ117" s="990"/>
      <c r="CA117" s="990" t="s">
        <v>441</v>
      </c>
      <c r="CB117" s="990"/>
      <c r="CC117" s="990"/>
      <c r="CD117" s="990"/>
      <c r="CE117" s="990"/>
      <c r="CF117" s="984" t="s">
        <v>441</v>
      </c>
      <c r="CG117" s="985"/>
      <c r="CH117" s="985"/>
      <c r="CI117" s="985"/>
      <c r="CJ117" s="985"/>
      <c r="CK117" s="1012"/>
      <c r="CL117" s="1013"/>
      <c r="CM117" s="986" t="s">
        <v>468</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2" t="s">
        <v>444</v>
      </c>
      <c r="DH117" s="1023"/>
      <c r="DI117" s="1023"/>
      <c r="DJ117" s="1023"/>
      <c r="DK117" s="1024"/>
      <c r="DL117" s="1025" t="s">
        <v>448</v>
      </c>
      <c r="DM117" s="1023"/>
      <c r="DN117" s="1023"/>
      <c r="DO117" s="1023"/>
      <c r="DP117" s="1024"/>
      <c r="DQ117" s="1025" t="s">
        <v>391</v>
      </c>
      <c r="DR117" s="1023"/>
      <c r="DS117" s="1023"/>
      <c r="DT117" s="1023"/>
      <c r="DU117" s="1024"/>
      <c r="DV117" s="1026" t="s">
        <v>444</v>
      </c>
      <c r="DW117" s="1027"/>
      <c r="DX117" s="1027"/>
      <c r="DY117" s="1027"/>
      <c r="DZ117" s="1028"/>
    </row>
    <row r="118" spans="1:130" s="226" customFormat="1" ht="26.25" customHeight="1" x14ac:dyDescent="0.2">
      <c r="A118" s="976" t="s">
        <v>436</v>
      </c>
      <c r="B118" s="957"/>
      <c r="C118" s="957"/>
      <c r="D118" s="957"/>
      <c r="E118" s="957"/>
      <c r="F118" s="957"/>
      <c r="G118" s="957"/>
      <c r="H118" s="957"/>
      <c r="I118" s="957"/>
      <c r="J118" s="957"/>
      <c r="K118" s="957"/>
      <c r="L118" s="957"/>
      <c r="M118" s="957"/>
      <c r="N118" s="957"/>
      <c r="O118" s="957"/>
      <c r="P118" s="957"/>
      <c r="Q118" s="957"/>
      <c r="R118" s="957"/>
      <c r="S118" s="957"/>
      <c r="T118" s="957"/>
      <c r="U118" s="957"/>
      <c r="V118" s="957"/>
      <c r="W118" s="957"/>
      <c r="X118" s="957"/>
      <c r="Y118" s="957"/>
      <c r="Z118" s="958"/>
      <c r="AA118" s="956" t="s">
        <v>433</v>
      </c>
      <c r="AB118" s="957"/>
      <c r="AC118" s="957"/>
      <c r="AD118" s="957"/>
      <c r="AE118" s="958"/>
      <c r="AF118" s="956" t="s">
        <v>434</v>
      </c>
      <c r="AG118" s="957"/>
      <c r="AH118" s="957"/>
      <c r="AI118" s="957"/>
      <c r="AJ118" s="958"/>
      <c r="AK118" s="956" t="s">
        <v>304</v>
      </c>
      <c r="AL118" s="957"/>
      <c r="AM118" s="957"/>
      <c r="AN118" s="957"/>
      <c r="AO118" s="958"/>
      <c r="AP118" s="1034" t="s">
        <v>435</v>
      </c>
      <c r="AQ118" s="1035"/>
      <c r="AR118" s="1035"/>
      <c r="AS118" s="1035"/>
      <c r="AT118" s="1036"/>
      <c r="AU118" s="972"/>
      <c r="AV118" s="973"/>
      <c r="AW118" s="973"/>
      <c r="AX118" s="973"/>
      <c r="AY118" s="973"/>
      <c r="AZ118" s="1037" t="s">
        <v>469</v>
      </c>
      <c r="BA118" s="1029"/>
      <c r="BB118" s="1029"/>
      <c r="BC118" s="1029"/>
      <c r="BD118" s="1029"/>
      <c r="BE118" s="1029"/>
      <c r="BF118" s="1029"/>
      <c r="BG118" s="1029"/>
      <c r="BH118" s="1029"/>
      <c r="BI118" s="1029"/>
      <c r="BJ118" s="1029"/>
      <c r="BK118" s="1029"/>
      <c r="BL118" s="1029"/>
      <c r="BM118" s="1029"/>
      <c r="BN118" s="1029"/>
      <c r="BO118" s="1029"/>
      <c r="BP118" s="1030"/>
      <c r="BQ118" s="1063" t="s">
        <v>441</v>
      </c>
      <c r="BR118" s="1064"/>
      <c r="BS118" s="1064"/>
      <c r="BT118" s="1064"/>
      <c r="BU118" s="1064"/>
      <c r="BV118" s="1064" t="s">
        <v>448</v>
      </c>
      <c r="BW118" s="1064"/>
      <c r="BX118" s="1064"/>
      <c r="BY118" s="1064"/>
      <c r="BZ118" s="1064"/>
      <c r="CA118" s="1064" t="s">
        <v>391</v>
      </c>
      <c r="CB118" s="1064"/>
      <c r="CC118" s="1064"/>
      <c r="CD118" s="1064"/>
      <c r="CE118" s="1064"/>
      <c r="CF118" s="984" t="s">
        <v>447</v>
      </c>
      <c r="CG118" s="985"/>
      <c r="CH118" s="985"/>
      <c r="CI118" s="985"/>
      <c r="CJ118" s="985"/>
      <c r="CK118" s="1012"/>
      <c r="CL118" s="1013"/>
      <c r="CM118" s="986" t="s">
        <v>470</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2" t="s">
        <v>441</v>
      </c>
      <c r="DH118" s="1023"/>
      <c r="DI118" s="1023"/>
      <c r="DJ118" s="1023"/>
      <c r="DK118" s="1024"/>
      <c r="DL118" s="1025" t="s">
        <v>441</v>
      </c>
      <c r="DM118" s="1023"/>
      <c r="DN118" s="1023"/>
      <c r="DO118" s="1023"/>
      <c r="DP118" s="1024"/>
      <c r="DQ118" s="1025" t="s">
        <v>441</v>
      </c>
      <c r="DR118" s="1023"/>
      <c r="DS118" s="1023"/>
      <c r="DT118" s="1023"/>
      <c r="DU118" s="1024"/>
      <c r="DV118" s="1026" t="s">
        <v>448</v>
      </c>
      <c r="DW118" s="1027"/>
      <c r="DX118" s="1027"/>
      <c r="DY118" s="1027"/>
      <c r="DZ118" s="1028"/>
    </row>
    <row r="119" spans="1:130" s="226" customFormat="1" ht="26.25" customHeight="1" x14ac:dyDescent="0.2">
      <c r="A119" s="1120" t="s">
        <v>439</v>
      </c>
      <c r="B119" s="1011"/>
      <c r="C119" s="993" t="s">
        <v>440</v>
      </c>
      <c r="D119" s="961"/>
      <c r="E119" s="961"/>
      <c r="F119" s="961"/>
      <c r="G119" s="961"/>
      <c r="H119" s="961"/>
      <c r="I119" s="961"/>
      <c r="J119" s="961"/>
      <c r="K119" s="961"/>
      <c r="L119" s="961"/>
      <c r="M119" s="961"/>
      <c r="N119" s="961"/>
      <c r="O119" s="961"/>
      <c r="P119" s="961"/>
      <c r="Q119" s="961"/>
      <c r="R119" s="961"/>
      <c r="S119" s="961"/>
      <c r="T119" s="961"/>
      <c r="U119" s="961"/>
      <c r="V119" s="961"/>
      <c r="W119" s="961"/>
      <c r="X119" s="961"/>
      <c r="Y119" s="961"/>
      <c r="Z119" s="962"/>
      <c r="AA119" s="963" t="s">
        <v>448</v>
      </c>
      <c r="AB119" s="964"/>
      <c r="AC119" s="964"/>
      <c r="AD119" s="964"/>
      <c r="AE119" s="965"/>
      <c r="AF119" s="966" t="s">
        <v>441</v>
      </c>
      <c r="AG119" s="964"/>
      <c r="AH119" s="964"/>
      <c r="AI119" s="964"/>
      <c r="AJ119" s="965"/>
      <c r="AK119" s="966" t="s">
        <v>391</v>
      </c>
      <c r="AL119" s="964"/>
      <c r="AM119" s="964"/>
      <c r="AN119" s="964"/>
      <c r="AO119" s="965"/>
      <c r="AP119" s="967" t="s">
        <v>441</v>
      </c>
      <c r="AQ119" s="968"/>
      <c r="AR119" s="968"/>
      <c r="AS119" s="968"/>
      <c r="AT119" s="969"/>
      <c r="AU119" s="974"/>
      <c r="AV119" s="975"/>
      <c r="AW119" s="975"/>
      <c r="AX119" s="975"/>
      <c r="AY119" s="975"/>
      <c r="AZ119" s="247" t="s">
        <v>186</v>
      </c>
      <c r="BA119" s="247"/>
      <c r="BB119" s="247"/>
      <c r="BC119" s="247"/>
      <c r="BD119" s="247"/>
      <c r="BE119" s="247"/>
      <c r="BF119" s="247"/>
      <c r="BG119" s="247"/>
      <c r="BH119" s="247"/>
      <c r="BI119" s="247"/>
      <c r="BJ119" s="247"/>
      <c r="BK119" s="247"/>
      <c r="BL119" s="247"/>
      <c r="BM119" s="247"/>
      <c r="BN119" s="247"/>
      <c r="BO119" s="1041" t="s">
        <v>471</v>
      </c>
      <c r="BP119" s="1069"/>
      <c r="BQ119" s="1063">
        <v>33014066</v>
      </c>
      <c r="BR119" s="1064"/>
      <c r="BS119" s="1064"/>
      <c r="BT119" s="1064"/>
      <c r="BU119" s="1064"/>
      <c r="BV119" s="1064">
        <v>30916648</v>
      </c>
      <c r="BW119" s="1064"/>
      <c r="BX119" s="1064"/>
      <c r="BY119" s="1064"/>
      <c r="BZ119" s="1064"/>
      <c r="CA119" s="1064">
        <v>29664131</v>
      </c>
      <c r="CB119" s="1064"/>
      <c r="CC119" s="1064"/>
      <c r="CD119" s="1064"/>
      <c r="CE119" s="1064"/>
      <c r="CF119" s="1065"/>
      <c r="CG119" s="1066"/>
      <c r="CH119" s="1066"/>
      <c r="CI119" s="1066"/>
      <c r="CJ119" s="1067"/>
      <c r="CK119" s="1014"/>
      <c r="CL119" s="1015"/>
      <c r="CM119" s="1037" t="s">
        <v>472</v>
      </c>
      <c r="CN119" s="1029"/>
      <c r="CO119" s="1029"/>
      <c r="CP119" s="1029"/>
      <c r="CQ119" s="1029"/>
      <c r="CR119" s="1029"/>
      <c r="CS119" s="1029"/>
      <c r="CT119" s="1029"/>
      <c r="CU119" s="1029"/>
      <c r="CV119" s="1029"/>
      <c r="CW119" s="1029"/>
      <c r="CX119" s="1029"/>
      <c r="CY119" s="1029"/>
      <c r="CZ119" s="1029"/>
      <c r="DA119" s="1029"/>
      <c r="DB119" s="1029"/>
      <c r="DC119" s="1029"/>
      <c r="DD119" s="1029"/>
      <c r="DE119" s="1029"/>
      <c r="DF119" s="1030"/>
      <c r="DG119" s="1068">
        <v>45</v>
      </c>
      <c r="DH119" s="1050"/>
      <c r="DI119" s="1050"/>
      <c r="DJ119" s="1050"/>
      <c r="DK119" s="1051"/>
      <c r="DL119" s="1049">
        <v>29</v>
      </c>
      <c r="DM119" s="1050"/>
      <c r="DN119" s="1050"/>
      <c r="DO119" s="1050"/>
      <c r="DP119" s="1051"/>
      <c r="DQ119" s="1049">
        <v>20</v>
      </c>
      <c r="DR119" s="1050"/>
      <c r="DS119" s="1050"/>
      <c r="DT119" s="1050"/>
      <c r="DU119" s="1051"/>
      <c r="DV119" s="1052">
        <v>0</v>
      </c>
      <c r="DW119" s="1053"/>
      <c r="DX119" s="1053"/>
      <c r="DY119" s="1053"/>
      <c r="DZ119" s="1054"/>
    </row>
    <row r="120" spans="1:130" s="226" customFormat="1" ht="26.25" customHeight="1" x14ac:dyDescent="0.2">
      <c r="A120" s="1121"/>
      <c r="B120" s="1013"/>
      <c r="C120" s="986" t="s">
        <v>446</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2" t="s">
        <v>391</v>
      </c>
      <c r="AB120" s="1023"/>
      <c r="AC120" s="1023"/>
      <c r="AD120" s="1023"/>
      <c r="AE120" s="1024"/>
      <c r="AF120" s="1025" t="s">
        <v>391</v>
      </c>
      <c r="AG120" s="1023"/>
      <c r="AH120" s="1023"/>
      <c r="AI120" s="1023"/>
      <c r="AJ120" s="1024"/>
      <c r="AK120" s="1025" t="s">
        <v>391</v>
      </c>
      <c r="AL120" s="1023"/>
      <c r="AM120" s="1023"/>
      <c r="AN120" s="1023"/>
      <c r="AO120" s="1024"/>
      <c r="AP120" s="1026" t="s">
        <v>441</v>
      </c>
      <c r="AQ120" s="1027"/>
      <c r="AR120" s="1027"/>
      <c r="AS120" s="1027"/>
      <c r="AT120" s="1028"/>
      <c r="AU120" s="1055" t="s">
        <v>473</v>
      </c>
      <c r="AV120" s="1056"/>
      <c r="AW120" s="1056"/>
      <c r="AX120" s="1056"/>
      <c r="AY120" s="1057"/>
      <c r="AZ120" s="993" t="s">
        <v>474</v>
      </c>
      <c r="BA120" s="961"/>
      <c r="BB120" s="961"/>
      <c r="BC120" s="961"/>
      <c r="BD120" s="961"/>
      <c r="BE120" s="961"/>
      <c r="BF120" s="961"/>
      <c r="BG120" s="961"/>
      <c r="BH120" s="961"/>
      <c r="BI120" s="961"/>
      <c r="BJ120" s="961"/>
      <c r="BK120" s="961"/>
      <c r="BL120" s="961"/>
      <c r="BM120" s="961"/>
      <c r="BN120" s="961"/>
      <c r="BO120" s="961"/>
      <c r="BP120" s="962"/>
      <c r="BQ120" s="994">
        <v>7927745</v>
      </c>
      <c r="BR120" s="995"/>
      <c r="BS120" s="995"/>
      <c r="BT120" s="995"/>
      <c r="BU120" s="995"/>
      <c r="BV120" s="995">
        <v>8276092</v>
      </c>
      <c r="BW120" s="995"/>
      <c r="BX120" s="995"/>
      <c r="BY120" s="995"/>
      <c r="BZ120" s="995"/>
      <c r="CA120" s="995">
        <v>9805049</v>
      </c>
      <c r="CB120" s="995"/>
      <c r="CC120" s="995"/>
      <c r="CD120" s="995"/>
      <c r="CE120" s="995"/>
      <c r="CF120" s="1008">
        <v>70.3</v>
      </c>
      <c r="CG120" s="1009"/>
      <c r="CH120" s="1009"/>
      <c r="CI120" s="1009"/>
      <c r="CJ120" s="1009"/>
      <c r="CK120" s="1070" t="s">
        <v>475</v>
      </c>
      <c r="CL120" s="1071"/>
      <c r="CM120" s="1071"/>
      <c r="CN120" s="1071"/>
      <c r="CO120" s="1072"/>
      <c r="CP120" s="1078" t="s">
        <v>476</v>
      </c>
      <c r="CQ120" s="1079"/>
      <c r="CR120" s="1079"/>
      <c r="CS120" s="1079"/>
      <c r="CT120" s="1079"/>
      <c r="CU120" s="1079"/>
      <c r="CV120" s="1079"/>
      <c r="CW120" s="1079"/>
      <c r="CX120" s="1079"/>
      <c r="CY120" s="1079"/>
      <c r="CZ120" s="1079"/>
      <c r="DA120" s="1079"/>
      <c r="DB120" s="1079"/>
      <c r="DC120" s="1079"/>
      <c r="DD120" s="1079"/>
      <c r="DE120" s="1079"/>
      <c r="DF120" s="1080"/>
      <c r="DG120" s="994" t="s">
        <v>441</v>
      </c>
      <c r="DH120" s="995"/>
      <c r="DI120" s="995"/>
      <c r="DJ120" s="995"/>
      <c r="DK120" s="995"/>
      <c r="DL120" s="995">
        <v>4766957</v>
      </c>
      <c r="DM120" s="995"/>
      <c r="DN120" s="995"/>
      <c r="DO120" s="995"/>
      <c r="DP120" s="995"/>
      <c r="DQ120" s="995">
        <v>4568496</v>
      </c>
      <c r="DR120" s="995"/>
      <c r="DS120" s="995"/>
      <c r="DT120" s="995"/>
      <c r="DU120" s="995"/>
      <c r="DV120" s="996">
        <v>32.799999999999997</v>
      </c>
      <c r="DW120" s="996"/>
      <c r="DX120" s="996"/>
      <c r="DY120" s="996"/>
      <c r="DZ120" s="997"/>
    </row>
    <row r="121" spans="1:130" s="226" customFormat="1" ht="26.25" customHeight="1" x14ac:dyDescent="0.2">
      <c r="A121" s="1121"/>
      <c r="B121" s="1013"/>
      <c r="C121" s="1038" t="s">
        <v>477</v>
      </c>
      <c r="D121" s="1039"/>
      <c r="E121" s="1039"/>
      <c r="F121" s="1039"/>
      <c r="G121" s="1039"/>
      <c r="H121" s="1039"/>
      <c r="I121" s="1039"/>
      <c r="J121" s="1039"/>
      <c r="K121" s="1039"/>
      <c r="L121" s="1039"/>
      <c r="M121" s="1039"/>
      <c r="N121" s="1039"/>
      <c r="O121" s="1039"/>
      <c r="P121" s="1039"/>
      <c r="Q121" s="1039"/>
      <c r="R121" s="1039"/>
      <c r="S121" s="1039"/>
      <c r="T121" s="1039"/>
      <c r="U121" s="1039"/>
      <c r="V121" s="1039"/>
      <c r="W121" s="1039"/>
      <c r="X121" s="1039"/>
      <c r="Y121" s="1039"/>
      <c r="Z121" s="1040"/>
      <c r="AA121" s="1022" t="s">
        <v>391</v>
      </c>
      <c r="AB121" s="1023"/>
      <c r="AC121" s="1023"/>
      <c r="AD121" s="1023"/>
      <c r="AE121" s="1024"/>
      <c r="AF121" s="1025" t="s">
        <v>444</v>
      </c>
      <c r="AG121" s="1023"/>
      <c r="AH121" s="1023"/>
      <c r="AI121" s="1023"/>
      <c r="AJ121" s="1024"/>
      <c r="AK121" s="1025" t="s">
        <v>391</v>
      </c>
      <c r="AL121" s="1023"/>
      <c r="AM121" s="1023"/>
      <c r="AN121" s="1023"/>
      <c r="AO121" s="1024"/>
      <c r="AP121" s="1026" t="s">
        <v>441</v>
      </c>
      <c r="AQ121" s="1027"/>
      <c r="AR121" s="1027"/>
      <c r="AS121" s="1027"/>
      <c r="AT121" s="1028"/>
      <c r="AU121" s="1058"/>
      <c r="AV121" s="1059"/>
      <c r="AW121" s="1059"/>
      <c r="AX121" s="1059"/>
      <c r="AY121" s="1060"/>
      <c r="AZ121" s="986" t="s">
        <v>478</v>
      </c>
      <c r="BA121" s="987"/>
      <c r="BB121" s="987"/>
      <c r="BC121" s="987"/>
      <c r="BD121" s="987"/>
      <c r="BE121" s="987"/>
      <c r="BF121" s="987"/>
      <c r="BG121" s="987"/>
      <c r="BH121" s="987"/>
      <c r="BI121" s="987"/>
      <c r="BJ121" s="987"/>
      <c r="BK121" s="987"/>
      <c r="BL121" s="987"/>
      <c r="BM121" s="987"/>
      <c r="BN121" s="987"/>
      <c r="BO121" s="987"/>
      <c r="BP121" s="988"/>
      <c r="BQ121" s="989">
        <v>2321775</v>
      </c>
      <c r="BR121" s="990"/>
      <c r="BS121" s="990"/>
      <c r="BT121" s="990"/>
      <c r="BU121" s="990"/>
      <c r="BV121" s="990">
        <v>1996623</v>
      </c>
      <c r="BW121" s="990"/>
      <c r="BX121" s="990"/>
      <c r="BY121" s="990"/>
      <c r="BZ121" s="990"/>
      <c r="CA121" s="990">
        <v>1860899</v>
      </c>
      <c r="CB121" s="990"/>
      <c r="CC121" s="990"/>
      <c r="CD121" s="990"/>
      <c r="CE121" s="990"/>
      <c r="CF121" s="984">
        <v>13.3</v>
      </c>
      <c r="CG121" s="985"/>
      <c r="CH121" s="985"/>
      <c r="CI121" s="985"/>
      <c r="CJ121" s="985"/>
      <c r="CK121" s="1073"/>
      <c r="CL121" s="1074"/>
      <c r="CM121" s="1074"/>
      <c r="CN121" s="1074"/>
      <c r="CO121" s="1075"/>
      <c r="CP121" s="1083" t="s">
        <v>479</v>
      </c>
      <c r="CQ121" s="1084"/>
      <c r="CR121" s="1084"/>
      <c r="CS121" s="1084"/>
      <c r="CT121" s="1084"/>
      <c r="CU121" s="1084"/>
      <c r="CV121" s="1084"/>
      <c r="CW121" s="1084"/>
      <c r="CX121" s="1084"/>
      <c r="CY121" s="1084"/>
      <c r="CZ121" s="1084"/>
      <c r="DA121" s="1084"/>
      <c r="DB121" s="1084"/>
      <c r="DC121" s="1084"/>
      <c r="DD121" s="1084"/>
      <c r="DE121" s="1084"/>
      <c r="DF121" s="1085"/>
      <c r="DG121" s="989">
        <v>709917</v>
      </c>
      <c r="DH121" s="990"/>
      <c r="DI121" s="990"/>
      <c r="DJ121" s="990"/>
      <c r="DK121" s="990"/>
      <c r="DL121" s="990">
        <v>650534</v>
      </c>
      <c r="DM121" s="990"/>
      <c r="DN121" s="990"/>
      <c r="DO121" s="990"/>
      <c r="DP121" s="990"/>
      <c r="DQ121" s="990">
        <v>753002</v>
      </c>
      <c r="DR121" s="990"/>
      <c r="DS121" s="990"/>
      <c r="DT121" s="990"/>
      <c r="DU121" s="990"/>
      <c r="DV121" s="991">
        <v>5.4</v>
      </c>
      <c r="DW121" s="991"/>
      <c r="DX121" s="991"/>
      <c r="DY121" s="991"/>
      <c r="DZ121" s="992"/>
    </row>
    <row r="122" spans="1:130" s="226" customFormat="1" ht="26.25" customHeight="1" x14ac:dyDescent="0.2">
      <c r="A122" s="1121"/>
      <c r="B122" s="1013"/>
      <c r="C122" s="986" t="s">
        <v>459</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2" t="s">
        <v>448</v>
      </c>
      <c r="AB122" s="1023"/>
      <c r="AC122" s="1023"/>
      <c r="AD122" s="1023"/>
      <c r="AE122" s="1024"/>
      <c r="AF122" s="1025" t="s">
        <v>391</v>
      </c>
      <c r="AG122" s="1023"/>
      <c r="AH122" s="1023"/>
      <c r="AI122" s="1023"/>
      <c r="AJ122" s="1024"/>
      <c r="AK122" s="1025" t="s">
        <v>391</v>
      </c>
      <c r="AL122" s="1023"/>
      <c r="AM122" s="1023"/>
      <c r="AN122" s="1023"/>
      <c r="AO122" s="1024"/>
      <c r="AP122" s="1026" t="s">
        <v>441</v>
      </c>
      <c r="AQ122" s="1027"/>
      <c r="AR122" s="1027"/>
      <c r="AS122" s="1027"/>
      <c r="AT122" s="1028"/>
      <c r="AU122" s="1058"/>
      <c r="AV122" s="1059"/>
      <c r="AW122" s="1059"/>
      <c r="AX122" s="1059"/>
      <c r="AY122" s="1060"/>
      <c r="AZ122" s="1037" t="s">
        <v>480</v>
      </c>
      <c r="BA122" s="1029"/>
      <c r="BB122" s="1029"/>
      <c r="BC122" s="1029"/>
      <c r="BD122" s="1029"/>
      <c r="BE122" s="1029"/>
      <c r="BF122" s="1029"/>
      <c r="BG122" s="1029"/>
      <c r="BH122" s="1029"/>
      <c r="BI122" s="1029"/>
      <c r="BJ122" s="1029"/>
      <c r="BK122" s="1029"/>
      <c r="BL122" s="1029"/>
      <c r="BM122" s="1029"/>
      <c r="BN122" s="1029"/>
      <c r="BO122" s="1029"/>
      <c r="BP122" s="1030"/>
      <c r="BQ122" s="1063">
        <v>22433372</v>
      </c>
      <c r="BR122" s="1064"/>
      <c r="BS122" s="1064"/>
      <c r="BT122" s="1064"/>
      <c r="BU122" s="1064"/>
      <c r="BV122" s="1064">
        <v>21428247</v>
      </c>
      <c r="BW122" s="1064"/>
      <c r="BX122" s="1064"/>
      <c r="BY122" s="1064"/>
      <c r="BZ122" s="1064"/>
      <c r="CA122" s="1064">
        <v>20513209</v>
      </c>
      <c r="CB122" s="1064"/>
      <c r="CC122" s="1064"/>
      <c r="CD122" s="1064"/>
      <c r="CE122" s="1064"/>
      <c r="CF122" s="1081">
        <v>147.1</v>
      </c>
      <c r="CG122" s="1082"/>
      <c r="CH122" s="1082"/>
      <c r="CI122" s="1082"/>
      <c r="CJ122" s="1082"/>
      <c r="CK122" s="1073"/>
      <c r="CL122" s="1074"/>
      <c r="CM122" s="1074"/>
      <c r="CN122" s="1074"/>
      <c r="CO122" s="1075"/>
      <c r="CP122" s="1083" t="s">
        <v>481</v>
      </c>
      <c r="CQ122" s="1084"/>
      <c r="CR122" s="1084"/>
      <c r="CS122" s="1084"/>
      <c r="CT122" s="1084"/>
      <c r="CU122" s="1084"/>
      <c r="CV122" s="1084"/>
      <c r="CW122" s="1084"/>
      <c r="CX122" s="1084"/>
      <c r="CY122" s="1084"/>
      <c r="CZ122" s="1084"/>
      <c r="DA122" s="1084"/>
      <c r="DB122" s="1084"/>
      <c r="DC122" s="1084"/>
      <c r="DD122" s="1084"/>
      <c r="DE122" s="1084"/>
      <c r="DF122" s="1085"/>
      <c r="DG122" s="989">
        <v>372650</v>
      </c>
      <c r="DH122" s="990"/>
      <c r="DI122" s="990"/>
      <c r="DJ122" s="990"/>
      <c r="DK122" s="990"/>
      <c r="DL122" s="990">
        <v>376671</v>
      </c>
      <c r="DM122" s="990"/>
      <c r="DN122" s="990"/>
      <c r="DO122" s="990"/>
      <c r="DP122" s="990"/>
      <c r="DQ122" s="990">
        <v>338336</v>
      </c>
      <c r="DR122" s="990"/>
      <c r="DS122" s="990"/>
      <c r="DT122" s="990"/>
      <c r="DU122" s="990"/>
      <c r="DV122" s="991">
        <v>2.4</v>
      </c>
      <c r="DW122" s="991"/>
      <c r="DX122" s="991"/>
      <c r="DY122" s="991"/>
      <c r="DZ122" s="992"/>
    </row>
    <row r="123" spans="1:130" s="226" customFormat="1" ht="26.25" customHeight="1" x14ac:dyDescent="0.2">
      <c r="A123" s="1121"/>
      <c r="B123" s="1013"/>
      <c r="C123" s="986" t="s">
        <v>465</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2">
        <v>1240</v>
      </c>
      <c r="AB123" s="1023"/>
      <c r="AC123" s="1023"/>
      <c r="AD123" s="1023"/>
      <c r="AE123" s="1024"/>
      <c r="AF123" s="1025">
        <v>1049</v>
      </c>
      <c r="AG123" s="1023"/>
      <c r="AH123" s="1023"/>
      <c r="AI123" s="1023"/>
      <c r="AJ123" s="1024"/>
      <c r="AK123" s="1025">
        <v>859</v>
      </c>
      <c r="AL123" s="1023"/>
      <c r="AM123" s="1023"/>
      <c r="AN123" s="1023"/>
      <c r="AO123" s="1024"/>
      <c r="AP123" s="1026">
        <v>0</v>
      </c>
      <c r="AQ123" s="1027"/>
      <c r="AR123" s="1027"/>
      <c r="AS123" s="1027"/>
      <c r="AT123" s="1028"/>
      <c r="AU123" s="1061"/>
      <c r="AV123" s="1062"/>
      <c r="AW123" s="1062"/>
      <c r="AX123" s="1062"/>
      <c r="AY123" s="1062"/>
      <c r="AZ123" s="247" t="s">
        <v>186</v>
      </c>
      <c r="BA123" s="247"/>
      <c r="BB123" s="247"/>
      <c r="BC123" s="247"/>
      <c r="BD123" s="247"/>
      <c r="BE123" s="247"/>
      <c r="BF123" s="247"/>
      <c r="BG123" s="247"/>
      <c r="BH123" s="247"/>
      <c r="BI123" s="247"/>
      <c r="BJ123" s="247"/>
      <c r="BK123" s="247"/>
      <c r="BL123" s="247"/>
      <c r="BM123" s="247"/>
      <c r="BN123" s="247"/>
      <c r="BO123" s="1041" t="s">
        <v>482</v>
      </c>
      <c r="BP123" s="1069"/>
      <c r="BQ123" s="1127">
        <v>32682892</v>
      </c>
      <c r="BR123" s="1128"/>
      <c r="BS123" s="1128"/>
      <c r="BT123" s="1128"/>
      <c r="BU123" s="1128"/>
      <c r="BV123" s="1128">
        <v>31700962</v>
      </c>
      <c r="BW123" s="1128"/>
      <c r="BX123" s="1128"/>
      <c r="BY123" s="1128"/>
      <c r="BZ123" s="1128"/>
      <c r="CA123" s="1128">
        <v>32179157</v>
      </c>
      <c r="CB123" s="1128"/>
      <c r="CC123" s="1128"/>
      <c r="CD123" s="1128"/>
      <c r="CE123" s="1128"/>
      <c r="CF123" s="1065"/>
      <c r="CG123" s="1066"/>
      <c r="CH123" s="1066"/>
      <c r="CI123" s="1066"/>
      <c r="CJ123" s="1067"/>
      <c r="CK123" s="1073"/>
      <c r="CL123" s="1074"/>
      <c r="CM123" s="1074"/>
      <c r="CN123" s="1074"/>
      <c r="CO123" s="1075"/>
      <c r="CP123" s="1083" t="s">
        <v>483</v>
      </c>
      <c r="CQ123" s="1084"/>
      <c r="CR123" s="1084"/>
      <c r="CS123" s="1084"/>
      <c r="CT123" s="1084"/>
      <c r="CU123" s="1084"/>
      <c r="CV123" s="1084"/>
      <c r="CW123" s="1084"/>
      <c r="CX123" s="1084"/>
      <c r="CY123" s="1084"/>
      <c r="CZ123" s="1084"/>
      <c r="DA123" s="1084"/>
      <c r="DB123" s="1084"/>
      <c r="DC123" s="1084"/>
      <c r="DD123" s="1084"/>
      <c r="DE123" s="1084"/>
      <c r="DF123" s="1085"/>
      <c r="DG123" s="1022" t="s">
        <v>391</v>
      </c>
      <c r="DH123" s="1023"/>
      <c r="DI123" s="1023"/>
      <c r="DJ123" s="1023"/>
      <c r="DK123" s="1024"/>
      <c r="DL123" s="1025" t="s">
        <v>391</v>
      </c>
      <c r="DM123" s="1023"/>
      <c r="DN123" s="1023"/>
      <c r="DO123" s="1023"/>
      <c r="DP123" s="1024"/>
      <c r="DQ123" s="1025" t="s">
        <v>391</v>
      </c>
      <c r="DR123" s="1023"/>
      <c r="DS123" s="1023"/>
      <c r="DT123" s="1023"/>
      <c r="DU123" s="1024"/>
      <c r="DV123" s="1026" t="s">
        <v>391</v>
      </c>
      <c r="DW123" s="1027"/>
      <c r="DX123" s="1027"/>
      <c r="DY123" s="1027"/>
      <c r="DZ123" s="1028"/>
    </row>
    <row r="124" spans="1:130" s="226" customFormat="1" ht="26.25" customHeight="1" thickBot="1" x14ac:dyDescent="0.25">
      <c r="A124" s="1121"/>
      <c r="B124" s="1013"/>
      <c r="C124" s="986" t="s">
        <v>468</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2" t="s">
        <v>391</v>
      </c>
      <c r="AB124" s="1023"/>
      <c r="AC124" s="1023"/>
      <c r="AD124" s="1023"/>
      <c r="AE124" s="1024"/>
      <c r="AF124" s="1025" t="s">
        <v>391</v>
      </c>
      <c r="AG124" s="1023"/>
      <c r="AH124" s="1023"/>
      <c r="AI124" s="1023"/>
      <c r="AJ124" s="1024"/>
      <c r="AK124" s="1025" t="s">
        <v>391</v>
      </c>
      <c r="AL124" s="1023"/>
      <c r="AM124" s="1023"/>
      <c r="AN124" s="1023"/>
      <c r="AO124" s="1024"/>
      <c r="AP124" s="1026" t="s">
        <v>391</v>
      </c>
      <c r="AQ124" s="1027"/>
      <c r="AR124" s="1027"/>
      <c r="AS124" s="1027"/>
      <c r="AT124" s="1028"/>
      <c r="AU124" s="1123" t="s">
        <v>484</v>
      </c>
      <c r="AV124" s="1124"/>
      <c r="AW124" s="1124"/>
      <c r="AX124" s="1124"/>
      <c r="AY124" s="1124"/>
      <c r="AZ124" s="1124"/>
      <c r="BA124" s="1124"/>
      <c r="BB124" s="1124"/>
      <c r="BC124" s="1124"/>
      <c r="BD124" s="1124"/>
      <c r="BE124" s="1124"/>
      <c r="BF124" s="1124"/>
      <c r="BG124" s="1124"/>
      <c r="BH124" s="1124"/>
      <c r="BI124" s="1124"/>
      <c r="BJ124" s="1124"/>
      <c r="BK124" s="1124"/>
      <c r="BL124" s="1124"/>
      <c r="BM124" s="1124"/>
      <c r="BN124" s="1124"/>
      <c r="BO124" s="1124"/>
      <c r="BP124" s="1125"/>
      <c r="BQ124" s="1126">
        <v>2.5</v>
      </c>
      <c r="BR124" s="1091"/>
      <c r="BS124" s="1091"/>
      <c r="BT124" s="1091"/>
      <c r="BU124" s="1091"/>
      <c r="BV124" s="1091" t="s">
        <v>391</v>
      </c>
      <c r="BW124" s="1091"/>
      <c r="BX124" s="1091"/>
      <c r="BY124" s="1091"/>
      <c r="BZ124" s="1091"/>
      <c r="CA124" s="1091" t="s">
        <v>391</v>
      </c>
      <c r="CB124" s="1091"/>
      <c r="CC124" s="1091"/>
      <c r="CD124" s="1091"/>
      <c r="CE124" s="1091"/>
      <c r="CF124" s="1092"/>
      <c r="CG124" s="1093"/>
      <c r="CH124" s="1093"/>
      <c r="CI124" s="1093"/>
      <c r="CJ124" s="1094"/>
      <c r="CK124" s="1076"/>
      <c r="CL124" s="1076"/>
      <c r="CM124" s="1076"/>
      <c r="CN124" s="1076"/>
      <c r="CO124" s="1077"/>
      <c r="CP124" s="1083" t="s">
        <v>485</v>
      </c>
      <c r="CQ124" s="1084"/>
      <c r="CR124" s="1084"/>
      <c r="CS124" s="1084"/>
      <c r="CT124" s="1084"/>
      <c r="CU124" s="1084"/>
      <c r="CV124" s="1084"/>
      <c r="CW124" s="1084"/>
      <c r="CX124" s="1084"/>
      <c r="CY124" s="1084"/>
      <c r="CZ124" s="1084"/>
      <c r="DA124" s="1084"/>
      <c r="DB124" s="1084"/>
      <c r="DC124" s="1084"/>
      <c r="DD124" s="1084"/>
      <c r="DE124" s="1084"/>
      <c r="DF124" s="1085"/>
      <c r="DG124" s="1068">
        <v>5200828</v>
      </c>
      <c r="DH124" s="1050"/>
      <c r="DI124" s="1050"/>
      <c r="DJ124" s="1050"/>
      <c r="DK124" s="1051"/>
      <c r="DL124" s="1049" t="s">
        <v>448</v>
      </c>
      <c r="DM124" s="1050"/>
      <c r="DN124" s="1050"/>
      <c r="DO124" s="1050"/>
      <c r="DP124" s="1051"/>
      <c r="DQ124" s="1049" t="s">
        <v>391</v>
      </c>
      <c r="DR124" s="1050"/>
      <c r="DS124" s="1050"/>
      <c r="DT124" s="1050"/>
      <c r="DU124" s="1051"/>
      <c r="DV124" s="1052" t="s">
        <v>448</v>
      </c>
      <c r="DW124" s="1053"/>
      <c r="DX124" s="1053"/>
      <c r="DY124" s="1053"/>
      <c r="DZ124" s="1054"/>
    </row>
    <row r="125" spans="1:130" s="226" customFormat="1" ht="26.25" customHeight="1" x14ac:dyDescent="0.2">
      <c r="A125" s="1121"/>
      <c r="B125" s="1013"/>
      <c r="C125" s="986" t="s">
        <v>470</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2" t="s">
        <v>391</v>
      </c>
      <c r="AB125" s="1023"/>
      <c r="AC125" s="1023"/>
      <c r="AD125" s="1023"/>
      <c r="AE125" s="1024"/>
      <c r="AF125" s="1025" t="s">
        <v>391</v>
      </c>
      <c r="AG125" s="1023"/>
      <c r="AH125" s="1023"/>
      <c r="AI125" s="1023"/>
      <c r="AJ125" s="1024"/>
      <c r="AK125" s="1025" t="s">
        <v>391</v>
      </c>
      <c r="AL125" s="1023"/>
      <c r="AM125" s="1023"/>
      <c r="AN125" s="1023"/>
      <c r="AO125" s="1024"/>
      <c r="AP125" s="1026" t="s">
        <v>391</v>
      </c>
      <c r="AQ125" s="1027"/>
      <c r="AR125" s="1027"/>
      <c r="AS125" s="1027"/>
      <c r="AT125" s="1028"/>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86" t="s">
        <v>486</v>
      </c>
      <c r="CL125" s="1071"/>
      <c r="CM125" s="1071"/>
      <c r="CN125" s="1071"/>
      <c r="CO125" s="1072"/>
      <c r="CP125" s="993" t="s">
        <v>487</v>
      </c>
      <c r="CQ125" s="961"/>
      <c r="CR125" s="961"/>
      <c r="CS125" s="961"/>
      <c r="CT125" s="961"/>
      <c r="CU125" s="961"/>
      <c r="CV125" s="961"/>
      <c r="CW125" s="961"/>
      <c r="CX125" s="961"/>
      <c r="CY125" s="961"/>
      <c r="CZ125" s="961"/>
      <c r="DA125" s="961"/>
      <c r="DB125" s="961"/>
      <c r="DC125" s="961"/>
      <c r="DD125" s="961"/>
      <c r="DE125" s="961"/>
      <c r="DF125" s="962"/>
      <c r="DG125" s="994" t="s">
        <v>391</v>
      </c>
      <c r="DH125" s="995"/>
      <c r="DI125" s="995"/>
      <c r="DJ125" s="995"/>
      <c r="DK125" s="995"/>
      <c r="DL125" s="995" t="s">
        <v>391</v>
      </c>
      <c r="DM125" s="995"/>
      <c r="DN125" s="995"/>
      <c r="DO125" s="995"/>
      <c r="DP125" s="995"/>
      <c r="DQ125" s="995" t="s">
        <v>391</v>
      </c>
      <c r="DR125" s="995"/>
      <c r="DS125" s="995"/>
      <c r="DT125" s="995"/>
      <c r="DU125" s="995"/>
      <c r="DV125" s="996" t="s">
        <v>391</v>
      </c>
      <c r="DW125" s="996"/>
      <c r="DX125" s="996"/>
      <c r="DY125" s="996"/>
      <c r="DZ125" s="997"/>
    </row>
    <row r="126" spans="1:130" s="226" customFormat="1" ht="26.25" customHeight="1" thickBot="1" x14ac:dyDescent="0.25">
      <c r="A126" s="1121"/>
      <c r="B126" s="1013"/>
      <c r="C126" s="986" t="s">
        <v>472</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2" t="s">
        <v>391</v>
      </c>
      <c r="AB126" s="1023"/>
      <c r="AC126" s="1023"/>
      <c r="AD126" s="1023"/>
      <c r="AE126" s="1024"/>
      <c r="AF126" s="1025" t="s">
        <v>391</v>
      </c>
      <c r="AG126" s="1023"/>
      <c r="AH126" s="1023"/>
      <c r="AI126" s="1023"/>
      <c r="AJ126" s="1024"/>
      <c r="AK126" s="1025" t="s">
        <v>391</v>
      </c>
      <c r="AL126" s="1023"/>
      <c r="AM126" s="1023"/>
      <c r="AN126" s="1023"/>
      <c r="AO126" s="1024"/>
      <c r="AP126" s="1026" t="s">
        <v>391</v>
      </c>
      <c r="AQ126" s="1027"/>
      <c r="AR126" s="1027"/>
      <c r="AS126" s="1027"/>
      <c r="AT126" s="1028"/>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87"/>
      <c r="CL126" s="1074"/>
      <c r="CM126" s="1074"/>
      <c r="CN126" s="1074"/>
      <c r="CO126" s="1075"/>
      <c r="CP126" s="986" t="s">
        <v>488</v>
      </c>
      <c r="CQ126" s="987"/>
      <c r="CR126" s="987"/>
      <c r="CS126" s="987"/>
      <c r="CT126" s="987"/>
      <c r="CU126" s="987"/>
      <c r="CV126" s="987"/>
      <c r="CW126" s="987"/>
      <c r="CX126" s="987"/>
      <c r="CY126" s="987"/>
      <c r="CZ126" s="987"/>
      <c r="DA126" s="987"/>
      <c r="DB126" s="987"/>
      <c r="DC126" s="987"/>
      <c r="DD126" s="987"/>
      <c r="DE126" s="987"/>
      <c r="DF126" s="988"/>
      <c r="DG126" s="989">
        <v>252610</v>
      </c>
      <c r="DH126" s="990"/>
      <c r="DI126" s="990"/>
      <c r="DJ126" s="990"/>
      <c r="DK126" s="990"/>
      <c r="DL126" s="990">
        <v>253625</v>
      </c>
      <c r="DM126" s="990"/>
      <c r="DN126" s="990"/>
      <c r="DO126" s="990"/>
      <c r="DP126" s="990"/>
      <c r="DQ126" s="990">
        <v>251835</v>
      </c>
      <c r="DR126" s="990"/>
      <c r="DS126" s="990"/>
      <c r="DT126" s="990"/>
      <c r="DU126" s="990"/>
      <c r="DV126" s="991">
        <v>1.8</v>
      </c>
      <c r="DW126" s="991"/>
      <c r="DX126" s="991"/>
      <c r="DY126" s="991"/>
      <c r="DZ126" s="992"/>
    </row>
    <row r="127" spans="1:130" s="226" customFormat="1" ht="26.25" customHeight="1" x14ac:dyDescent="0.2">
      <c r="A127" s="1122"/>
      <c r="B127" s="1015"/>
      <c r="C127" s="1037" t="s">
        <v>489</v>
      </c>
      <c r="D127" s="1029"/>
      <c r="E127" s="1029"/>
      <c r="F127" s="1029"/>
      <c r="G127" s="1029"/>
      <c r="H127" s="1029"/>
      <c r="I127" s="1029"/>
      <c r="J127" s="1029"/>
      <c r="K127" s="1029"/>
      <c r="L127" s="1029"/>
      <c r="M127" s="1029"/>
      <c r="N127" s="1029"/>
      <c r="O127" s="1029"/>
      <c r="P127" s="1029"/>
      <c r="Q127" s="1029"/>
      <c r="R127" s="1029"/>
      <c r="S127" s="1029"/>
      <c r="T127" s="1029"/>
      <c r="U127" s="1029"/>
      <c r="V127" s="1029"/>
      <c r="W127" s="1029"/>
      <c r="X127" s="1029"/>
      <c r="Y127" s="1029"/>
      <c r="Z127" s="1030"/>
      <c r="AA127" s="1022">
        <v>29</v>
      </c>
      <c r="AB127" s="1023"/>
      <c r="AC127" s="1023"/>
      <c r="AD127" s="1023"/>
      <c r="AE127" s="1024"/>
      <c r="AF127" s="1025">
        <v>17</v>
      </c>
      <c r="AG127" s="1023"/>
      <c r="AH127" s="1023"/>
      <c r="AI127" s="1023"/>
      <c r="AJ127" s="1024"/>
      <c r="AK127" s="1025">
        <v>9</v>
      </c>
      <c r="AL127" s="1023"/>
      <c r="AM127" s="1023"/>
      <c r="AN127" s="1023"/>
      <c r="AO127" s="1024"/>
      <c r="AP127" s="1026">
        <v>0</v>
      </c>
      <c r="AQ127" s="1027"/>
      <c r="AR127" s="1027"/>
      <c r="AS127" s="1027"/>
      <c r="AT127" s="1028"/>
      <c r="AU127" s="228"/>
      <c r="AV127" s="228"/>
      <c r="AW127" s="228"/>
      <c r="AX127" s="1095" t="s">
        <v>490</v>
      </c>
      <c r="AY127" s="1096"/>
      <c r="AZ127" s="1096"/>
      <c r="BA127" s="1096"/>
      <c r="BB127" s="1096"/>
      <c r="BC127" s="1096"/>
      <c r="BD127" s="1096"/>
      <c r="BE127" s="1097"/>
      <c r="BF127" s="1098" t="s">
        <v>491</v>
      </c>
      <c r="BG127" s="1096"/>
      <c r="BH127" s="1096"/>
      <c r="BI127" s="1096"/>
      <c r="BJ127" s="1096"/>
      <c r="BK127" s="1096"/>
      <c r="BL127" s="1097"/>
      <c r="BM127" s="1098" t="s">
        <v>492</v>
      </c>
      <c r="BN127" s="1096"/>
      <c r="BO127" s="1096"/>
      <c r="BP127" s="1096"/>
      <c r="BQ127" s="1096"/>
      <c r="BR127" s="1096"/>
      <c r="BS127" s="1097"/>
      <c r="BT127" s="1098" t="s">
        <v>493</v>
      </c>
      <c r="BU127" s="1096"/>
      <c r="BV127" s="1096"/>
      <c r="BW127" s="1096"/>
      <c r="BX127" s="1096"/>
      <c r="BY127" s="1096"/>
      <c r="BZ127" s="1119"/>
      <c r="CA127" s="228"/>
      <c r="CB127" s="228"/>
      <c r="CC127" s="228"/>
      <c r="CD127" s="251"/>
      <c r="CE127" s="251"/>
      <c r="CF127" s="251"/>
      <c r="CG127" s="228"/>
      <c r="CH127" s="228"/>
      <c r="CI127" s="228"/>
      <c r="CJ127" s="250"/>
      <c r="CK127" s="1087"/>
      <c r="CL127" s="1074"/>
      <c r="CM127" s="1074"/>
      <c r="CN127" s="1074"/>
      <c r="CO127" s="1075"/>
      <c r="CP127" s="986" t="s">
        <v>494</v>
      </c>
      <c r="CQ127" s="987"/>
      <c r="CR127" s="987"/>
      <c r="CS127" s="987"/>
      <c r="CT127" s="987"/>
      <c r="CU127" s="987"/>
      <c r="CV127" s="987"/>
      <c r="CW127" s="987"/>
      <c r="CX127" s="987"/>
      <c r="CY127" s="987"/>
      <c r="CZ127" s="987"/>
      <c r="DA127" s="987"/>
      <c r="DB127" s="987"/>
      <c r="DC127" s="987"/>
      <c r="DD127" s="987"/>
      <c r="DE127" s="987"/>
      <c r="DF127" s="988"/>
      <c r="DG127" s="989" t="s">
        <v>391</v>
      </c>
      <c r="DH127" s="990"/>
      <c r="DI127" s="990"/>
      <c r="DJ127" s="990"/>
      <c r="DK127" s="990"/>
      <c r="DL127" s="990" t="s">
        <v>391</v>
      </c>
      <c r="DM127" s="990"/>
      <c r="DN127" s="990"/>
      <c r="DO127" s="990"/>
      <c r="DP127" s="990"/>
      <c r="DQ127" s="990" t="s">
        <v>391</v>
      </c>
      <c r="DR127" s="990"/>
      <c r="DS127" s="990"/>
      <c r="DT127" s="990"/>
      <c r="DU127" s="990"/>
      <c r="DV127" s="991" t="s">
        <v>391</v>
      </c>
      <c r="DW127" s="991"/>
      <c r="DX127" s="991"/>
      <c r="DY127" s="991"/>
      <c r="DZ127" s="992"/>
    </row>
    <row r="128" spans="1:130" s="226" customFormat="1" ht="26.25" customHeight="1" thickBot="1" x14ac:dyDescent="0.25">
      <c r="A128" s="1105" t="s">
        <v>495</v>
      </c>
      <c r="B128" s="1106"/>
      <c r="C128" s="1106"/>
      <c r="D128" s="1106"/>
      <c r="E128" s="1106"/>
      <c r="F128" s="1106"/>
      <c r="G128" s="1106"/>
      <c r="H128" s="1106"/>
      <c r="I128" s="1106"/>
      <c r="J128" s="1106"/>
      <c r="K128" s="1106"/>
      <c r="L128" s="1106"/>
      <c r="M128" s="1106"/>
      <c r="N128" s="1106"/>
      <c r="O128" s="1106"/>
      <c r="P128" s="1106"/>
      <c r="Q128" s="1106"/>
      <c r="R128" s="1106"/>
      <c r="S128" s="1106"/>
      <c r="T128" s="1106"/>
      <c r="U128" s="1106"/>
      <c r="V128" s="1106"/>
      <c r="W128" s="1107" t="s">
        <v>496</v>
      </c>
      <c r="X128" s="1107"/>
      <c r="Y128" s="1107"/>
      <c r="Z128" s="1108"/>
      <c r="AA128" s="1109">
        <v>221040</v>
      </c>
      <c r="AB128" s="1110"/>
      <c r="AC128" s="1110"/>
      <c r="AD128" s="1110"/>
      <c r="AE128" s="1111"/>
      <c r="AF128" s="1112">
        <v>221113</v>
      </c>
      <c r="AG128" s="1110"/>
      <c r="AH128" s="1110"/>
      <c r="AI128" s="1110"/>
      <c r="AJ128" s="1111"/>
      <c r="AK128" s="1112">
        <v>211082</v>
      </c>
      <c r="AL128" s="1110"/>
      <c r="AM128" s="1110"/>
      <c r="AN128" s="1110"/>
      <c r="AO128" s="1111"/>
      <c r="AP128" s="1113"/>
      <c r="AQ128" s="1114"/>
      <c r="AR128" s="1114"/>
      <c r="AS128" s="1114"/>
      <c r="AT128" s="1115"/>
      <c r="AU128" s="228"/>
      <c r="AV128" s="228"/>
      <c r="AW128" s="228"/>
      <c r="AX128" s="960" t="s">
        <v>497</v>
      </c>
      <c r="AY128" s="961"/>
      <c r="AZ128" s="961"/>
      <c r="BA128" s="961"/>
      <c r="BB128" s="961"/>
      <c r="BC128" s="961"/>
      <c r="BD128" s="961"/>
      <c r="BE128" s="962"/>
      <c r="BF128" s="1116" t="s">
        <v>441</v>
      </c>
      <c r="BG128" s="1117"/>
      <c r="BH128" s="1117"/>
      <c r="BI128" s="1117"/>
      <c r="BJ128" s="1117"/>
      <c r="BK128" s="1117"/>
      <c r="BL128" s="1118"/>
      <c r="BM128" s="1116">
        <v>12.7</v>
      </c>
      <c r="BN128" s="1117"/>
      <c r="BO128" s="1117"/>
      <c r="BP128" s="1117"/>
      <c r="BQ128" s="1117"/>
      <c r="BR128" s="1117"/>
      <c r="BS128" s="1118"/>
      <c r="BT128" s="1116">
        <v>20</v>
      </c>
      <c r="BU128" s="1117"/>
      <c r="BV128" s="1117"/>
      <c r="BW128" s="1117"/>
      <c r="BX128" s="1117"/>
      <c r="BY128" s="1117"/>
      <c r="BZ128" s="1140"/>
      <c r="CA128" s="251"/>
      <c r="CB128" s="251"/>
      <c r="CC128" s="251"/>
      <c r="CD128" s="251"/>
      <c r="CE128" s="251"/>
      <c r="CF128" s="251"/>
      <c r="CG128" s="228"/>
      <c r="CH128" s="228"/>
      <c r="CI128" s="228"/>
      <c r="CJ128" s="250"/>
      <c r="CK128" s="1088"/>
      <c r="CL128" s="1089"/>
      <c r="CM128" s="1089"/>
      <c r="CN128" s="1089"/>
      <c r="CO128" s="1090"/>
      <c r="CP128" s="1099" t="s">
        <v>498</v>
      </c>
      <c r="CQ128" s="790"/>
      <c r="CR128" s="790"/>
      <c r="CS128" s="790"/>
      <c r="CT128" s="790"/>
      <c r="CU128" s="790"/>
      <c r="CV128" s="790"/>
      <c r="CW128" s="790"/>
      <c r="CX128" s="790"/>
      <c r="CY128" s="790"/>
      <c r="CZ128" s="790"/>
      <c r="DA128" s="790"/>
      <c r="DB128" s="790"/>
      <c r="DC128" s="790"/>
      <c r="DD128" s="790"/>
      <c r="DE128" s="790"/>
      <c r="DF128" s="1100"/>
      <c r="DG128" s="1101">
        <v>4930</v>
      </c>
      <c r="DH128" s="1102"/>
      <c r="DI128" s="1102"/>
      <c r="DJ128" s="1102"/>
      <c r="DK128" s="1102"/>
      <c r="DL128" s="1102">
        <v>8048</v>
      </c>
      <c r="DM128" s="1102"/>
      <c r="DN128" s="1102"/>
      <c r="DO128" s="1102"/>
      <c r="DP128" s="1102"/>
      <c r="DQ128" s="1102" t="s">
        <v>441</v>
      </c>
      <c r="DR128" s="1102"/>
      <c r="DS128" s="1102"/>
      <c r="DT128" s="1102"/>
      <c r="DU128" s="1102"/>
      <c r="DV128" s="1103" t="s">
        <v>441</v>
      </c>
      <c r="DW128" s="1103"/>
      <c r="DX128" s="1103"/>
      <c r="DY128" s="1103"/>
      <c r="DZ128" s="1104"/>
    </row>
    <row r="129" spans="1:131" s="226" customFormat="1" ht="26.25" customHeight="1" x14ac:dyDescent="0.2">
      <c r="A129" s="998" t="s">
        <v>105</v>
      </c>
      <c r="B129" s="999"/>
      <c r="C129" s="999"/>
      <c r="D129" s="999"/>
      <c r="E129" s="999"/>
      <c r="F129" s="999"/>
      <c r="G129" s="999"/>
      <c r="H129" s="999"/>
      <c r="I129" s="999"/>
      <c r="J129" s="999"/>
      <c r="K129" s="999"/>
      <c r="L129" s="999"/>
      <c r="M129" s="999"/>
      <c r="N129" s="999"/>
      <c r="O129" s="999"/>
      <c r="P129" s="999"/>
      <c r="Q129" s="999"/>
      <c r="R129" s="999"/>
      <c r="S129" s="999"/>
      <c r="T129" s="999"/>
      <c r="U129" s="999"/>
      <c r="V129" s="999"/>
      <c r="W129" s="1134" t="s">
        <v>499</v>
      </c>
      <c r="X129" s="1135"/>
      <c r="Y129" s="1135"/>
      <c r="Z129" s="1136"/>
      <c r="AA129" s="1022">
        <v>15194179</v>
      </c>
      <c r="AB129" s="1023"/>
      <c r="AC129" s="1023"/>
      <c r="AD129" s="1023"/>
      <c r="AE129" s="1024"/>
      <c r="AF129" s="1025">
        <v>15549039</v>
      </c>
      <c r="AG129" s="1023"/>
      <c r="AH129" s="1023"/>
      <c r="AI129" s="1023"/>
      <c r="AJ129" s="1024"/>
      <c r="AK129" s="1025">
        <v>16161365</v>
      </c>
      <c r="AL129" s="1023"/>
      <c r="AM129" s="1023"/>
      <c r="AN129" s="1023"/>
      <c r="AO129" s="1024"/>
      <c r="AP129" s="1137"/>
      <c r="AQ129" s="1138"/>
      <c r="AR129" s="1138"/>
      <c r="AS129" s="1138"/>
      <c r="AT129" s="1139"/>
      <c r="AU129" s="229"/>
      <c r="AV129" s="229"/>
      <c r="AW129" s="229"/>
      <c r="AX129" s="1129" t="s">
        <v>500</v>
      </c>
      <c r="AY129" s="987"/>
      <c r="AZ129" s="987"/>
      <c r="BA129" s="987"/>
      <c r="BB129" s="987"/>
      <c r="BC129" s="987"/>
      <c r="BD129" s="987"/>
      <c r="BE129" s="988"/>
      <c r="BF129" s="1130" t="s">
        <v>441</v>
      </c>
      <c r="BG129" s="1131"/>
      <c r="BH129" s="1131"/>
      <c r="BI129" s="1131"/>
      <c r="BJ129" s="1131"/>
      <c r="BK129" s="1131"/>
      <c r="BL129" s="1132"/>
      <c r="BM129" s="1130">
        <v>17.7</v>
      </c>
      <c r="BN129" s="1131"/>
      <c r="BO129" s="1131"/>
      <c r="BP129" s="1131"/>
      <c r="BQ129" s="1131"/>
      <c r="BR129" s="1131"/>
      <c r="BS129" s="1132"/>
      <c r="BT129" s="1130">
        <v>30</v>
      </c>
      <c r="BU129" s="1131"/>
      <c r="BV129" s="1131"/>
      <c r="BW129" s="1131"/>
      <c r="BX129" s="1131"/>
      <c r="BY129" s="1131"/>
      <c r="BZ129" s="1133"/>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2">
      <c r="A130" s="998" t="s">
        <v>501</v>
      </c>
      <c r="B130" s="999"/>
      <c r="C130" s="999"/>
      <c r="D130" s="999"/>
      <c r="E130" s="999"/>
      <c r="F130" s="999"/>
      <c r="G130" s="999"/>
      <c r="H130" s="999"/>
      <c r="I130" s="999"/>
      <c r="J130" s="999"/>
      <c r="K130" s="999"/>
      <c r="L130" s="999"/>
      <c r="M130" s="999"/>
      <c r="N130" s="999"/>
      <c r="O130" s="999"/>
      <c r="P130" s="999"/>
      <c r="Q130" s="999"/>
      <c r="R130" s="999"/>
      <c r="S130" s="999"/>
      <c r="T130" s="999"/>
      <c r="U130" s="999"/>
      <c r="V130" s="999"/>
      <c r="W130" s="1134" t="s">
        <v>502</v>
      </c>
      <c r="X130" s="1135"/>
      <c r="Y130" s="1135"/>
      <c r="Z130" s="1136"/>
      <c r="AA130" s="1022">
        <v>2298768</v>
      </c>
      <c r="AB130" s="1023"/>
      <c r="AC130" s="1023"/>
      <c r="AD130" s="1023"/>
      <c r="AE130" s="1024"/>
      <c r="AF130" s="1025">
        <v>2254685</v>
      </c>
      <c r="AG130" s="1023"/>
      <c r="AH130" s="1023"/>
      <c r="AI130" s="1023"/>
      <c r="AJ130" s="1024"/>
      <c r="AK130" s="1025">
        <v>2219758</v>
      </c>
      <c r="AL130" s="1023"/>
      <c r="AM130" s="1023"/>
      <c r="AN130" s="1023"/>
      <c r="AO130" s="1024"/>
      <c r="AP130" s="1137"/>
      <c r="AQ130" s="1138"/>
      <c r="AR130" s="1138"/>
      <c r="AS130" s="1138"/>
      <c r="AT130" s="1139"/>
      <c r="AU130" s="229"/>
      <c r="AV130" s="229"/>
      <c r="AW130" s="229"/>
      <c r="AX130" s="1129" t="s">
        <v>503</v>
      </c>
      <c r="AY130" s="987"/>
      <c r="AZ130" s="987"/>
      <c r="BA130" s="987"/>
      <c r="BB130" s="987"/>
      <c r="BC130" s="987"/>
      <c r="BD130" s="987"/>
      <c r="BE130" s="988"/>
      <c r="BF130" s="1165">
        <v>8.1</v>
      </c>
      <c r="BG130" s="1166"/>
      <c r="BH130" s="1166"/>
      <c r="BI130" s="1166"/>
      <c r="BJ130" s="1166"/>
      <c r="BK130" s="1166"/>
      <c r="BL130" s="1167"/>
      <c r="BM130" s="1165">
        <v>25</v>
      </c>
      <c r="BN130" s="1166"/>
      <c r="BO130" s="1166"/>
      <c r="BP130" s="1166"/>
      <c r="BQ130" s="1166"/>
      <c r="BR130" s="1166"/>
      <c r="BS130" s="1167"/>
      <c r="BT130" s="1165">
        <v>35</v>
      </c>
      <c r="BU130" s="1166"/>
      <c r="BV130" s="1166"/>
      <c r="BW130" s="1166"/>
      <c r="BX130" s="1166"/>
      <c r="BY130" s="1166"/>
      <c r="BZ130" s="1168"/>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5">
      <c r="A131" s="1169"/>
      <c r="B131" s="1170"/>
      <c r="C131" s="1170"/>
      <c r="D131" s="1170"/>
      <c r="E131" s="1170"/>
      <c r="F131" s="1170"/>
      <c r="G131" s="1170"/>
      <c r="H131" s="1170"/>
      <c r="I131" s="1170"/>
      <c r="J131" s="1170"/>
      <c r="K131" s="1170"/>
      <c r="L131" s="1170"/>
      <c r="M131" s="1170"/>
      <c r="N131" s="1170"/>
      <c r="O131" s="1170"/>
      <c r="P131" s="1170"/>
      <c r="Q131" s="1170"/>
      <c r="R131" s="1170"/>
      <c r="S131" s="1170"/>
      <c r="T131" s="1170"/>
      <c r="U131" s="1170"/>
      <c r="V131" s="1170"/>
      <c r="W131" s="1171" t="s">
        <v>504</v>
      </c>
      <c r="X131" s="1172"/>
      <c r="Y131" s="1172"/>
      <c r="Z131" s="1173"/>
      <c r="AA131" s="1068">
        <v>12895411</v>
      </c>
      <c r="AB131" s="1050"/>
      <c r="AC131" s="1050"/>
      <c r="AD131" s="1050"/>
      <c r="AE131" s="1051"/>
      <c r="AF131" s="1049">
        <v>13294354</v>
      </c>
      <c r="AG131" s="1050"/>
      <c r="AH131" s="1050"/>
      <c r="AI131" s="1050"/>
      <c r="AJ131" s="1051"/>
      <c r="AK131" s="1049">
        <v>13941607</v>
      </c>
      <c r="AL131" s="1050"/>
      <c r="AM131" s="1050"/>
      <c r="AN131" s="1050"/>
      <c r="AO131" s="1051"/>
      <c r="AP131" s="1174"/>
      <c r="AQ131" s="1175"/>
      <c r="AR131" s="1175"/>
      <c r="AS131" s="1175"/>
      <c r="AT131" s="1176"/>
      <c r="AU131" s="229"/>
      <c r="AV131" s="229"/>
      <c r="AW131" s="229"/>
      <c r="AX131" s="1147" t="s">
        <v>505</v>
      </c>
      <c r="AY131" s="790"/>
      <c r="AZ131" s="790"/>
      <c r="BA131" s="790"/>
      <c r="BB131" s="790"/>
      <c r="BC131" s="790"/>
      <c r="BD131" s="790"/>
      <c r="BE131" s="1100"/>
      <c r="BF131" s="1148" t="s">
        <v>506</v>
      </c>
      <c r="BG131" s="1149"/>
      <c r="BH131" s="1149"/>
      <c r="BI131" s="1149"/>
      <c r="BJ131" s="1149"/>
      <c r="BK131" s="1149"/>
      <c r="BL131" s="1150"/>
      <c r="BM131" s="1148">
        <v>350</v>
      </c>
      <c r="BN131" s="1149"/>
      <c r="BO131" s="1149"/>
      <c r="BP131" s="1149"/>
      <c r="BQ131" s="1149"/>
      <c r="BR131" s="1149"/>
      <c r="BS131" s="1150"/>
      <c r="BT131" s="1151"/>
      <c r="BU131" s="1152"/>
      <c r="BV131" s="1152"/>
      <c r="BW131" s="1152"/>
      <c r="BX131" s="1152"/>
      <c r="BY131" s="1152"/>
      <c r="BZ131" s="1153"/>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2">
      <c r="A132" s="1154" t="s">
        <v>507</v>
      </c>
      <c r="B132" s="1155"/>
      <c r="C132" s="1155"/>
      <c r="D132" s="1155"/>
      <c r="E132" s="1155"/>
      <c r="F132" s="1155"/>
      <c r="G132" s="1155"/>
      <c r="H132" s="1155"/>
      <c r="I132" s="1155"/>
      <c r="J132" s="1155"/>
      <c r="K132" s="1155"/>
      <c r="L132" s="1155"/>
      <c r="M132" s="1155"/>
      <c r="N132" s="1155"/>
      <c r="O132" s="1155"/>
      <c r="P132" s="1155"/>
      <c r="Q132" s="1155"/>
      <c r="R132" s="1155"/>
      <c r="S132" s="1155"/>
      <c r="T132" s="1155"/>
      <c r="U132" s="1155"/>
      <c r="V132" s="1158" t="s">
        <v>508</v>
      </c>
      <c r="W132" s="1158"/>
      <c r="X132" s="1158"/>
      <c r="Y132" s="1158"/>
      <c r="Z132" s="1159"/>
      <c r="AA132" s="1160">
        <v>8.7840550410000002</v>
      </c>
      <c r="AB132" s="1161"/>
      <c r="AC132" s="1161"/>
      <c r="AD132" s="1161"/>
      <c r="AE132" s="1162"/>
      <c r="AF132" s="1163">
        <v>8.1722887780000004</v>
      </c>
      <c r="AG132" s="1161"/>
      <c r="AH132" s="1161"/>
      <c r="AI132" s="1161"/>
      <c r="AJ132" s="1162"/>
      <c r="AK132" s="1163">
        <v>7.4175165029999999</v>
      </c>
      <c r="AL132" s="1161"/>
      <c r="AM132" s="1161"/>
      <c r="AN132" s="1161"/>
      <c r="AO132" s="1162"/>
      <c r="AP132" s="1065"/>
      <c r="AQ132" s="1066"/>
      <c r="AR132" s="1066"/>
      <c r="AS132" s="1066"/>
      <c r="AT132" s="1164"/>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5">
      <c r="A133" s="1156"/>
      <c r="B133" s="1157"/>
      <c r="C133" s="1157"/>
      <c r="D133" s="1157"/>
      <c r="E133" s="1157"/>
      <c r="F133" s="1157"/>
      <c r="G133" s="1157"/>
      <c r="H133" s="1157"/>
      <c r="I133" s="1157"/>
      <c r="J133" s="1157"/>
      <c r="K133" s="1157"/>
      <c r="L133" s="1157"/>
      <c r="M133" s="1157"/>
      <c r="N133" s="1157"/>
      <c r="O133" s="1157"/>
      <c r="P133" s="1157"/>
      <c r="Q133" s="1157"/>
      <c r="R133" s="1157"/>
      <c r="S133" s="1157"/>
      <c r="T133" s="1157"/>
      <c r="U133" s="1157"/>
      <c r="V133" s="1141" t="s">
        <v>509</v>
      </c>
      <c r="W133" s="1141"/>
      <c r="X133" s="1141"/>
      <c r="Y133" s="1141"/>
      <c r="Z133" s="1142"/>
      <c r="AA133" s="1143">
        <v>8.3000000000000007</v>
      </c>
      <c r="AB133" s="1144"/>
      <c r="AC133" s="1144"/>
      <c r="AD133" s="1144"/>
      <c r="AE133" s="1145"/>
      <c r="AF133" s="1143">
        <v>8.4</v>
      </c>
      <c r="AG133" s="1144"/>
      <c r="AH133" s="1144"/>
      <c r="AI133" s="1144"/>
      <c r="AJ133" s="1145"/>
      <c r="AK133" s="1143">
        <v>8.1</v>
      </c>
      <c r="AL133" s="1144"/>
      <c r="AM133" s="1144"/>
      <c r="AN133" s="1144"/>
      <c r="AO133" s="1145"/>
      <c r="AP133" s="1092"/>
      <c r="AQ133" s="1093"/>
      <c r="AR133" s="1093"/>
      <c r="AS133" s="1093"/>
      <c r="AT133" s="1146"/>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2">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 hidden="1" x14ac:dyDescent="0.2">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og53JfbyMH1LZggW6+vWdH+jlwRQq1wZaqPjVSLKDuaonTzci9JvAuodAczsQbNO4OLVBJo10qIBmHmowwvYIQ==" saltValue="4+b47+YGvZ9w0oh1F/t4e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81640625" style="256" customWidth="1"/>
    <col min="121" max="121" width="0" style="255" hidden="1" customWidth="1"/>
    <col min="122" max="16384" width="9" style="255" hidden="1"/>
  </cols>
  <sheetData>
    <row r="1" spans="1:120" ht="13"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5"/>
    </row>
    <row r="17" spans="119:120" ht="13" x14ac:dyDescent="0.2">
      <c r="DP17" s="255"/>
    </row>
    <row r="18" spans="119:120" ht="13" x14ac:dyDescent="0.2"/>
    <row r="19" spans="119:120" ht="13" x14ac:dyDescent="0.2"/>
    <row r="20" spans="119:120" ht="13" x14ac:dyDescent="0.2">
      <c r="DO20" s="255"/>
      <c r="DP20" s="255"/>
    </row>
    <row r="21" spans="119:120" ht="13" x14ac:dyDescent="0.2">
      <c r="DP21" s="255"/>
    </row>
    <row r="22" spans="119:120" ht="13" x14ac:dyDescent="0.2"/>
    <row r="23" spans="119:120" ht="13" x14ac:dyDescent="0.2">
      <c r="DO23" s="255"/>
      <c r="DP23" s="255"/>
    </row>
    <row r="24" spans="119:120" ht="13" x14ac:dyDescent="0.2">
      <c r="DP24" s="255"/>
    </row>
    <row r="25" spans="119:120" ht="13" x14ac:dyDescent="0.2">
      <c r="DP25" s="255"/>
    </row>
    <row r="26" spans="119:120" ht="13" x14ac:dyDescent="0.2">
      <c r="DO26" s="255"/>
      <c r="DP26" s="255"/>
    </row>
    <row r="27" spans="119:120" ht="13" x14ac:dyDescent="0.2"/>
    <row r="28" spans="119:120" ht="13" x14ac:dyDescent="0.2">
      <c r="DO28" s="255"/>
      <c r="DP28" s="255"/>
    </row>
    <row r="29" spans="119:120" ht="13" x14ac:dyDescent="0.2">
      <c r="DP29" s="255"/>
    </row>
    <row r="30" spans="119:120" ht="13" x14ac:dyDescent="0.2"/>
    <row r="31" spans="119:120" ht="13" x14ac:dyDescent="0.2">
      <c r="DO31" s="255"/>
      <c r="DP31" s="255"/>
    </row>
    <row r="32" spans="119:120" ht="13" x14ac:dyDescent="0.2"/>
    <row r="33" spans="98:120" ht="13" x14ac:dyDescent="0.2">
      <c r="DO33" s="255"/>
      <c r="DP33" s="255"/>
    </row>
    <row r="34" spans="98:120" ht="13" x14ac:dyDescent="0.2">
      <c r="DM34" s="255"/>
    </row>
    <row r="35" spans="98:120" ht="13" x14ac:dyDescent="0.2">
      <c r="CT35" s="255"/>
      <c r="CU35" s="255"/>
      <c r="CV35" s="255"/>
      <c r="CY35" s="255"/>
      <c r="CZ35" s="255"/>
      <c r="DA35" s="255"/>
      <c r="DD35" s="255"/>
      <c r="DE35" s="255"/>
      <c r="DF35" s="255"/>
      <c r="DI35" s="255"/>
      <c r="DJ35" s="255"/>
      <c r="DK35" s="255"/>
      <c r="DM35" s="255"/>
      <c r="DN35" s="255"/>
      <c r="DO35" s="255"/>
      <c r="DP35" s="255"/>
    </row>
    <row r="36" spans="98:120" ht="13" x14ac:dyDescent="0.2"/>
    <row r="37" spans="98:120" ht="13" x14ac:dyDescent="0.2">
      <c r="CW37" s="255"/>
      <c r="DB37" s="255"/>
      <c r="DG37" s="255"/>
      <c r="DL37" s="255"/>
      <c r="DP37" s="255"/>
    </row>
    <row r="38" spans="98:120" ht="13" x14ac:dyDescent="0.2">
      <c r="CT38" s="255"/>
      <c r="CU38" s="255"/>
      <c r="CV38" s="255"/>
      <c r="CW38" s="255"/>
      <c r="CY38" s="255"/>
      <c r="CZ38" s="255"/>
      <c r="DA38" s="255"/>
      <c r="DB38" s="255"/>
      <c r="DD38" s="255"/>
      <c r="DE38" s="255"/>
      <c r="DF38" s="255"/>
      <c r="DG38" s="255"/>
      <c r="DI38" s="255"/>
      <c r="DJ38" s="255"/>
      <c r="DK38" s="255"/>
      <c r="DL38" s="255"/>
      <c r="DN38" s="255"/>
      <c r="DO38" s="255"/>
      <c r="DP38" s="255"/>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5"/>
      <c r="DO49" s="255"/>
      <c r="DP49" s="255"/>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5"/>
      <c r="CS63" s="255"/>
      <c r="CX63" s="255"/>
      <c r="DC63" s="255"/>
      <c r="DH63" s="255"/>
    </row>
    <row r="64" spans="22:120" ht="13" x14ac:dyDescent="0.2">
      <c r="V64" s="255"/>
    </row>
    <row r="65" spans="15:120" ht="13" x14ac:dyDescent="0.2">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ht="13" x14ac:dyDescent="0.2">
      <c r="Q66" s="255"/>
      <c r="S66" s="255"/>
      <c r="U66" s="255"/>
      <c r="DM66" s="255"/>
    </row>
    <row r="67" spans="15:120" ht="13" x14ac:dyDescent="0.2">
      <c r="O67" s="255"/>
      <c r="P67" s="255"/>
      <c r="R67" s="255"/>
      <c r="T67" s="255"/>
      <c r="Y67" s="255"/>
      <c r="CT67" s="255"/>
      <c r="CV67" s="255"/>
      <c r="CW67" s="255"/>
      <c r="CY67" s="255"/>
      <c r="DA67" s="255"/>
      <c r="DB67" s="255"/>
      <c r="DD67" s="255"/>
      <c r="DF67" s="255"/>
      <c r="DG67" s="255"/>
      <c r="DI67" s="255"/>
      <c r="DK67" s="255"/>
      <c r="DL67" s="255"/>
      <c r="DN67" s="255"/>
      <c r="DO67" s="255"/>
      <c r="DP67" s="255"/>
    </row>
    <row r="68" spans="15:120" ht="13" x14ac:dyDescent="0.2"/>
    <row r="69" spans="15:120" ht="13" x14ac:dyDescent="0.2"/>
    <row r="70" spans="15:120" ht="13" x14ac:dyDescent="0.2"/>
    <row r="71" spans="15:120" ht="13" x14ac:dyDescent="0.2"/>
    <row r="72" spans="15:120" ht="13" x14ac:dyDescent="0.2">
      <c r="DP72" s="255"/>
    </row>
    <row r="73" spans="15:120" ht="13" x14ac:dyDescent="0.2">
      <c r="DP73" s="255"/>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5"/>
      <c r="CX96" s="255"/>
      <c r="DC96" s="255"/>
      <c r="DH96" s="255"/>
    </row>
    <row r="97" spans="24:120" ht="13" x14ac:dyDescent="0.2">
      <c r="CS97" s="255"/>
      <c r="CX97" s="255"/>
      <c r="DC97" s="255"/>
      <c r="DH97" s="255"/>
      <c r="DP97" s="256" t="s">
        <v>510</v>
      </c>
    </row>
    <row r="98" spans="24:120" ht="13" hidden="1" x14ac:dyDescent="0.2">
      <c r="CS98" s="255"/>
      <c r="CX98" s="255"/>
      <c r="DC98" s="255"/>
      <c r="DH98" s="255"/>
    </row>
    <row r="99" spans="24:120" ht="13" hidden="1" x14ac:dyDescent="0.2">
      <c r="CS99" s="255"/>
      <c r="CX99" s="255"/>
      <c r="DC99" s="255"/>
      <c r="DH99" s="255"/>
    </row>
    <row r="101" spans="24:120" ht="12" hidden="1" customHeight="1" x14ac:dyDescent="0.2">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2">
      <c r="CU102" s="255"/>
      <c r="CZ102" s="255"/>
      <c r="DE102" s="255"/>
      <c r="DJ102" s="255"/>
      <c r="DM102" s="255"/>
    </row>
    <row r="103" spans="24:120" ht="13" hidden="1" x14ac:dyDescent="0.2">
      <c r="CT103" s="255"/>
      <c r="CV103" s="255"/>
      <c r="CW103" s="255"/>
      <c r="CY103" s="255"/>
      <c r="DA103" s="255"/>
      <c r="DB103" s="255"/>
      <c r="DD103" s="255"/>
      <c r="DF103" s="255"/>
      <c r="DG103" s="255"/>
      <c r="DI103" s="255"/>
      <c r="DK103" s="255"/>
      <c r="DL103" s="255"/>
      <c r="DM103" s="255"/>
      <c r="DN103" s="255"/>
      <c r="DO103" s="255"/>
      <c r="DP103" s="255"/>
    </row>
    <row r="104" spans="24:120" ht="13" hidden="1" x14ac:dyDescent="0.2">
      <c r="CV104" s="255"/>
      <c r="CW104" s="255"/>
      <c r="DA104" s="255"/>
      <c r="DB104" s="255"/>
      <c r="DF104" s="255"/>
      <c r="DG104" s="255"/>
      <c r="DK104" s="255"/>
      <c r="DL104" s="255"/>
      <c r="DN104" s="255"/>
      <c r="DO104" s="255"/>
      <c r="DP104" s="255"/>
    </row>
    <row r="105" spans="24:120" ht="12.75" hidden="1" customHeight="1" x14ac:dyDescent="0.2"/>
  </sheetData>
  <dataConsolidate/>
  <phoneticPr fontId="2"/>
  <printOptions horizontalCentered="1" verticalCentered="1"/>
  <pageMargins left="0" right="0" top="0" bottom="0" header="0" footer="0"/>
  <pageSetup paperSize="9" scale="4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56" customWidth="1"/>
    <col min="117" max="16384" width="9" style="255" hidden="1"/>
  </cols>
  <sheetData>
    <row r="1" spans="2:116" ht="13"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ht="13" x14ac:dyDescent="0.2"/>
    <row r="3" spans="2:116" ht="13" x14ac:dyDescent="0.2"/>
    <row r="4" spans="2:116" ht="13" x14ac:dyDescent="0.2">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ht="13" x14ac:dyDescent="0.2">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ht="13" x14ac:dyDescent="0.2"/>
    <row r="20" spans="9:116" ht="13" x14ac:dyDescent="0.2"/>
    <row r="21" spans="9:116" ht="13" x14ac:dyDescent="0.2">
      <c r="DL21" s="255"/>
    </row>
    <row r="22" spans="9:116" ht="13" x14ac:dyDescent="0.2">
      <c r="DI22" s="255"/>
      <c r="DJ22" s="255"/>
      <c r="DK22" s="255"/>
      <c r="DL22" s="255"/>
    </row>
    <row r="23" spans="9:116" ht="13" x14ac:dyDescent="0.2">
      <c r="CY23" s="255"/>
      <c r="CZ23" s="255"/>
      <c r="DA23" s="255"/>
      <c r="DB23" s="255"/>
      <c r="DC23" s="255"/>
      <c r="DD23" s="255"/>
      <c r="DE23" s="255"/>
      <c r="DF23" s="255"/>
      <c r="DG23" s="255"/>
      <c r="DH23" s="255"/>
      <c r="DI23" s="255"/>
      <c r="DJ23" s="255"/>
      <c r="DK23" s="255"/>
      <c r="DL23" s="255"/>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5"/>
      <c r="DA35" s="255"/>
      <c r="DB35" s="255"/>
      <c r="DC35" s="255"/>
      <c r="DD35" s="255"/>
      <c r="DE35" s="255"/>
      <c r="DF35" s="255"/>
      <c r="DG35" s="255"/>
      <c r="DH35" s="255"/>
      <c r="DI35" s="255"/>
      <c r="DJ35" s="255"/>
      <c r="DK35" s="255"/>
      <c r="DL35" s="255"/>
    </row>
    <row r="36" spans="15:116" ht="13" x14ac:dyDescent="0.2"/>
    <row r="37" spans="15:116" ht="13" x14ac:dyDescent="0.2">
      <c r="DL37" s="255"/>
    </row>
    <row r="38" spans="15:116" ht="13" x14ac:dyDescent="0.2">
      <c r="DI38" s="255"/>
      <c r="DJ38" s="255"/>
      <c r="DK38" s="255"/>
      <c r="DL38" s="255"/>
    </row>
    <row r="39" spans="15:116" ht="13" x14ac:dyDescent="0.2"/>
    <row r="40" spans="15:116" ht="13" x14ac:dyDescent="0.2"/>
    <row r="41" spans="15:116" ht="13" x14ac:dyDescent="0.2"/>
    <row r="42" spans="15:116" ht="13" x14ac:dyDescent="0.2"/>
    <row r="43" spans="15:116" ht="13" x14ac:dyDescent="0.2">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ht="13" x14ac:dyDescent="0.2">
      <c r="DL44" s="255"/>
    </row>
    <row r="45" spans="15:116" ht="13" x14ac:dyDescent="0.2"/>
    <row r="46" spans="15:116" ht="13" x14ac:dyDescent="0.2">
      <c r="DA46" s="255"/>
      <c r="DB46" s="255"/>
      <c r="DC46" s="255"/>
      <c r="DD46" s="255"/>
      <c r="DE46" s="255"/>
      <c r="DF46" s="255"/>
      <c r="DG46" s="255"/>
      <c r="DH46" s="255"/>
      <c r="DI46" s="255"/>
      <c r="DJ46" s="255"/>
      <c r="DK46" s="255"/>
      <c r="DL46" s="255"/>
    </row>
    <row r="47" spans="15:116" ht="13" x14ac:dyDescent="0.2"/>
    <row r="48" spans="15:116" ht="13" x14ac:dyDescent="0.2"/>
    <row r="49" spans="104:116" ht="13" x14ac:dyDescent="0.2"/>
    <row r="50" spans="104:116" ht="13" x14ac:dyDescent="0.2">
      <c r="CZ50" s="255"/>
      <c r="DA50" s="255"/>
      <c r="DB50" s="255"/>
      <c r="DC50" s="255"/>
      <c r="DD50" s="255"/>
      <c r="DE50" s="255"/>
      <c r="DF50" s="255"/>
      <c r="DG50" s="255"/>
      <c r="DH50" s="255"/>
      <c r="DI50" s="255"/>
      <c r="DJ50" s="255"/>
      <c r="DK50" s="255"/>
      <c r="DL50" s="255"/>
    </row>
    <row r="51" spans="104:116" ht="13" x14ac:dyDescent="0.2"/>
    <row r="52" spans="104:116" ht="13" x14ac:dyDescent="0.2"/>
    <row r="53" spans="104:116" ht="13" x14ac:dyDescent="0.2">
      <c r="DL53" s="255"/>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5"/>
      <c r="DD67" s="255"/>
      <c r="DE67" s="255"/>
      <c r="DF67" s="255"/>
      <c r="DG67" s="255"/>
      <c r="DH67" s="255"/>
      <c r="DI67" s="255"/>
      <c r="DJ67" s="255"/>
      <c r="DK67" s="255"/>
      <c r="DL67" s="255"/>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iwYU6U4EUle2xZo+w060U271Ak+41mQrueaSlO7DRd6WDqV2EWX2OD7eNsS0KgNTKNHT6oyZeGhgEmqgedatXQ==" saltValue="kJvIsvzYaLaf4HWxa8bID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53125" style="257" customWidth="1"/>
    <col min="37" max="44" width="17" style="257" customWidth="1"/>
    <col min="45" max="45" width="6.08984375" style="264" customWidth="1"/>
    <col min="46" max="46" width="3" style="262" customWidth="1"/>
    <col min="47" max="47" width="19.08984375" style="257" hidden="1" customWidth="1"/>
    <col min="48" max="52" width="12.6328125" style="257" hidden="1" customWidth="1"/>
    <col min="53" max="16384" width="8.6328125" style="257" hidden="1"/>
  </cols>
  <sheetData>
    <row r="1" spans="1:46" ht="13" x14ac:dyDescent="0.2">
      <c r="AS1" s="258"/>
      <c r="AT1" s="258"/>
    </row>
    <row r="2" spans="1:46" ht="13" x14ac:dyDescent="0.2">
      <c r="AS2" s="258"/>
      <c r="AT2" s="258"/>
    </row>
    <row r="3" spans="1:46" ht="13" x14ac:dyDescent="0.2">
      <c r="AS3" s="258"/>
      <c r="AT3" s="258"/>
    </row>
    <row r="4" spans="1:46" ht="13" x14ac:dyDescent="0.2">
      <c r="AS4" s="258"/>
      <c r="AT4" s="258"/>
    </row>
    <row r="5" spans="1:46" ht="16.5" x14ac:dyDescent="0.2">
      <c r="A5" s="259" t="s">
        <v>511</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ht="13" x14ac:dyDescent="0.2">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512</v>
      </c>
      <c r="AL6" s="263"/>
      <c r="AM6" s="263"/>
      <c r="AN6" s="263"/>
      <c r="AO6" s="258"/>
      <c r="AP6" s="258"/>
      <c r="AQ6" s="258"/>
      <c r="AR6" s="258"/>
    </row>
    <row r="7" spans="1:46" ht="13.5" customHeight="1" x14ac:dyDescent="0.2">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78" t="s">
        <v>513</v>
      </c>
      <c r="AP7" s="268"/>
      <c r="AQ7" s="269" t="s">
        <v>514</v>
      </c>
      <c r="AR7" s="270"/>
    </row>
    <row r="8" spans="1:46" ht="13" x14ac:dyDescent="0.2">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79"/>
      <c r="AP8" s="274" t="s">
        <v>515</v>
      </c>
      <c r="AQ8" s="275" t="s">
        <v>516</v>
      </c>
      <c r="AR8" s="276" t="s">
        <v>517</v>
      </c>
    </row>
    <row r="9" spans="1:46" ht="13" x14ac:dyDescent="0.2">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80" t="s">
        <v>518</v>
      </c>
      <c r="AL9" s="1181"/>
      <c r="AM9" s="1181"/>
      <c r="AN9" s="1182"/>
      <c r="AO9" s="277">
        <v>4084793</v>
      </c>
      <c r="AP9" s="277">
        <v>72841</v>
      </c>
      <c r="AQ9" s="278">
        <v>72345</v>
      </c>
      <c r="AR9" s="279">
        <v>0.7</v>
      </c>
    </row>
    <row r="10" spans="1:46" ht="13.5" customHeight="1" x14ac:dyDescent="0.2">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80" t="s">
        <v>519</v>
      </c>
      <c r="AL10" s="1181"/>
      <c r="AM10" s="1181"/>
      <c r="AN10" s="1182"/>
      <c r="AO10" s="280">
        <v>615764</v>
      </c>
      <c r="AP10" s="280">
        <v>10980</v>
      </c>
      <c r="AQ10" s="281">
        <v>6087</v>
      </c>
      <c r="AR10" s="282">
        <v>80.400000000000006</v>
      </c>
    </row>
    <row r="11" spans="1:46" ht="13.5" customHeight="1" x14ac:dyDescent="0.2">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80" t="s">
        <v>520</v>
      </c>
      <c r="AL11" s="1181"/>
      <c r="AM11" s="1181"/>
      <c r="AN11" s="1182"/>
      <c r="AO11" s="280">
        <v>703813</v>
      </c>
      <c r="AP11" s="280">
        <v>12551</v>
      </c>
      <c r="AQ11" s="281">
        <v>1128</v>
      </c>
      <c r="AR11" s="282">
        <v>1012.7</v>
      </c>
    </row>
    <row r="12" spans="1:46" ht="13.5" customHeight="1" x14ac:dyDescent="0.2">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80" t="s">
        <v>521</v>
      </c>
      <c r="AL12" s="1181"/>
      <c r="AM12" s="1181"/>
      <c r="AN12" s="1182"/>
      <c r="AO12" s="280" t="s">
        <v>522</v>
      </c>
      <c r="AP12" s="280" t="s">
        <v>522</v>
      </c>
      <c r="AQ12" s="281">
        <v>9</v>
      </c>
      <c r="AR12" s="282" t="s">
        <v>522</v>
      </c>
    </row>
    <row r="13" spans="1:46" ht="13.5" customHeight="1" x14ac:dyDescent="0.2">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80" t="s">
        <v>523</v>
      </c>
      <c r="AL13" s="1181"/>
      <c r="AM13" s="1181"/>
      <c r="AN13" s="1182"/>
      <c r="AO13" s="280">
        <v>147052</v>
      </c>
      <c r="AP13" s="280">
        <v>2622</v>
      </c>
      <c r="AQ13" s="281">
        <v>2326</v>
      </c>
      <c r="AR13" s="282">
        <v>12.7</v>
      </c>
    </row>
    <row r="14" spans="1:46" ht="13.5" customHeight="1" x14ac:dyDescent="0.2">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80" t="s">
        <v>524</v>
      </c>
      <c r="AL14" s="1181"/>
      <c r="AM14" s="1181"/>
      <c r="AN14" s="1182"/>
      <c r="AO14" s="280">
        <v>95720</v>
      </c>
      <c r="AP14" s="280">
        <v>1707</v>
      </c>
      <c r="AQ14" s="281">
        <v>1625</v>
      </c>
      <c r="AR14" s="282">
        <v>5</v>
      </c>
    </row>
    <row r="15" spans="1:46" ht="13.5" customHeight="1" x14ac:dyDescent="0.2">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83" t="s">
        <v>525</v>
      </c>
      <c r="AL15" s="1184"/>
      <c r="AM15" s="1184"/>
      <c r="AN15" s="1185"/>
      <c r="AO15" s="280">
        <v>-281587</v>
      </c>
      <c r="AP15" s="280">
        <v>-5021</v>
      </c>
      <c r="AQ15" s="281">
        <v>-4515</v>
      </c>
      <c r="AR15" s="282">
        <v>11.2</v>
      </c>
    </row>
    <row r="16" spans="1:46" ht="13" x14ac:dyDescent="0.2">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83" t="s">
        <v>186</v>
      </c>
      <c r="AL16" s="1184"/>
      <c r="AM16" s="1184"/>
      <c r="AN16" s="1185"/>
      <c r="AO16" s="280">
        <v>5365555</v>
      </c>
      <c r="AP16" s="280">
        <v>95680</v>
      </c>
      <c r="AQ16" s="281">
        <v>79005</v>
      </c>
      <c r="AR16" s="282">
        <v>21.1</v>
      </c>
    </row>
    <row r="17" spans="1:46" ht="13" x14ac:dyDescent="0.2">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ht="13" x14ac:dyDescent="0.2">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ht="13" x14ac:dyDescent="0.2">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526</v>
      </c>
      <c r="AL19" s="258"/>
      <c r="AM19" s="258"/>
      <c r="AN19" s="258"/>
      <c r="AO19" s="258"/>
      <c r="AP19" s="258"/>
      <c r="AQ19" s="258"/>
      <c r="AR19" s="258"/>
    </row>
    <row r="20" spans="1:46" ht="13" x14ac:dyDescent="0.2">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527</v>
      </c>
      <c r="AP20" s="289" t="s">
        <v>528</v>
      </c>
      <c r="AQ20" s="290" t="s">
        <v>529</v>
      </c>
      <c r="AR20" s="291"/>
    </row>
    <row r="21" spans="1:46" s="297" customFormat="1" ht="13" x14ac:dyDescent="0.2">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86" t="s">
        <v>530</v>
      </c>
      <c r="AL21" s="1187"/>
      <c r="AM21" s="1187"/>
      <c r="AN21" s="1188"/>
      <c r="AO21" s="293">
        <v>7.33</v>
      </c>
      <c r="AP21" s="294">
        <v>7.5</v>
      </c>
      <c r="AQ21" s="295">
        <v>-0.17</v>
      </c>
      <c r="AR21" s="263"/>
      <c r="AS21" s="296"/>
      <c r="AT21" s="292"/>
    </row>
    <row r="22" spans="1:46" s="297" customFormat="1" ht="13" x14ac:dyDescent="0.2">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86" t="s">
        <v>531</v>
      </c>
      <c r="AL22" s="1187"/>
      <c r="AM22" s="1187"/>
      <c r="AN22" s="1188"/>
      <c r="AO22" s="298">
        <v>98.4</v>
      </c>
      <c r="AP22" s="299">
        <v>98.5</v>
      </c>
      <c r="AQ22" s="300">
        <v>-0.1</v>
      </c>
      <c r="AR22" s="284"/>
      <c r="AS22" s="296"/>
      <c r="AT22" s="292"/>
    </row>
    <row r="23" spans="1:46" s="297" customFormat="1" ht="13" x14ac:dyDescent="0.2">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ht="13" x14ac:dyDescent="0.2">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ht="13" x14ac:dyDescent="0.2">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ht="13" x14ac:dyDescent="0.2">
      <c r="A26" s="1177" t="s">
        <v>532</v>
      </c>
      <c r="B26" s="1177"/>
      <c r="C26" s="1177"/>
      <c r="D26" s="1177"/>
      <c r="E26" s="1177"/>
      <c r="F26" s="1177"/>
      <c r="G26" s="1177"/>
      <c r="H26" s="1177"/>
      <c r="I26" s="1177"/>
      <c r="J26" s="1177"/>
      <c r="K26" s="1177"/>
      <c r="L26" s="1177"/>
      <c r="M26" s="1177"/>
      <c r="N26" s="1177"/>
      <c r="O26" s="1177"/>
      <c r="P26" s="1177"/>
      <c r="Q26" s="1177"/>
      <c r="R26" s="1177"/>
      <c r="S26" s="1177"/>
      <c r="T26" s="1177"/>
      <c r="U26" s="1177"/>
      <c r="V26" s="1177"/>
      <c r="W26" s="1177"/>
      <c r="X26" s="1177"/>
      <c r="Y26" s="1177"/>
      <c r="Z26" s="1177"/>
      <c r="AA26" s="1177"/>
      <c r="AB26" s="1177"/>
      <c r="AC26" s="1177"/>
      <c r="AD26" s="1177"/>
      <c r="AE26" s="1177"/>
      <c r="AF26" s="1177"/>
      <c r="AG26" s="1177"/>
      <c r="AH26" s="1177"/>
      <c r="AI26" s="1177"/>
      <c r="AJ26" s="1177"/>
      <c r="AK26" s="1177"/>
      <c r="AL26" s="1177"/>
      <c r="AM26" s="1177"/>
      <c r="AN26" s="1177"/>
      <c r="AO26" s="1177"/>
      <c r="AP26" s="1177"/>
      <c r="AQ26" s="1177"/>
      <c r="AR26" s="1177"/>
      <c r="AS26" s="1177"/>
      <c r="AT26" s="263"/>
    </row>
    <row r="27" spans="1:46" ht="13" x14ac:dyDescent="0.2">
      <c r="A27" s="305"/>
      <c r="AO27" s="258"/>
      <c r="AP27" s="258"/>
      <c r="AQ27" s="258"/>
      <c r="AR27" s="258"/>
      <c r="AS27" s="258"/>
      <c r="AT27" s="258"/>
    </row>
    <row r="28" spans="1:46" ht="16.5" x14ac:dyDescent="0.2">
      <c r="A28" s="259" t="s">
        <v>533</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ht="13" x14ac:dyDescent="0.2">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534</v>
      </c>
      <c r="AL29" s="263"/>
      <c r="AM29" s="263"/>
      <c r="AN29" s="263"/>
      <c r="AO29" s="258"/>
      <c r="AP29" s="258"/>
      <c r="AQ29" s="258"/>
      <c r="AR29" s="258"/>
      <c r="AS29" s="307"/>
    </row>
    <row r="30" spans="1:46" ht="13.5" customHeight="1" x14ac:dyDescent="0.2">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78" t="s">
        <v>513</v>
      </c>
      <c r="AP30" s="268"/>
      <c r="AQ30" s="269" t="s">
        <v>514</v>
      </c>
      <c r="AR30" s="270"/>
    </row>
    <row r="31" spans="1:46" ht="13" x14ac:dyDescent="0.2">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79"/>
      <c r="AP31" s="274" t="s">
        <v>515</v>
      </c>
      <c r="AQ31" s="275" t="s">
        <v>516</v>
      </c>
      <c r="AR31" s="276" t="s">
        <v>517</v>
      </c>
    </row>
    <row r="32" spans="1:46" ht="27" customHeight="1" x14ac:dyDescent="0.2">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94" t="s">
        <v>535</v>
      </c>
      <c r="AL32" s="1195"/>
      <c r="AM32" s="1195"/>
      <c r="AN32" s="1196"/>
      <c r="AO32" s="308">
        <v>2860792</v>
      </c>
      <c r="AP32" s="308">
        <v>51015</v>
      </c>
      <c r="AQ32" s="309">
        <v>42274</v>
      </c>
      <c r="AR32" s="310">
        <v>20.7</v>
      </c>
    </row>
    <row r="33" spans="1:46" ht="13.5" customHeight="1" x14ac:dyDescent="0.2">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94" t="s">
        <v>536</v>
      </c>
      <c r="AL33" s="1195"/>
      <c r="AM33" s="1195"/>
      <c r="AN33" s="1196"/>
      <c r="AO33" s="308" t="s">
        <v>522</v>
      </c>
      <c r="AP33" s="308" t="s">
        <v>522</v>
      </c>
      <c r="AQ33" s="309" t="s">
        <v>522</v>
      </c>
      <c r="AR33" s="310" t="s">
        <v>522</v>
      </c>
    </row>
    <row r="34" spans="1:46" ht="27" customHeight="1" x14ac:dyDescent="0.2">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94" t="s">
        <v>537</v>
      </c>
      <c r="AL34" s="1195"/>
      <c r="AM34" s="1195"/>
      <c r="AN34" s="1196"/>
      <c r="AO34" s="308" t="s">
        <v>522</v>
      </c>
      <c r="AP34" s="308" t="s">
        <v>522</v>
      </c>
      <c r="AQ34" s="309">
        <v>53</v>
      </c>
      <c r="AR34" s="310" t="s">
        <v>522</v>
      </c>
    </row>
    <row r="35" spans="1:46" ht="27" customHeight="1" x14ac:dyDescent="0.2">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94" t="s">
        <v>538</v>
      </c>
      <c r="AL35" s="1195"/>
      <c r="AM35" s="1195"/>
      <c r="AN35" s="1196"/>
      <c r="AO35" s="308">
        <v>552324</v>
      </c>
      <c r="AP35" s="308">
        <v>9849</v>
      </c>
      <c r="AQ35" s="309">
        <v>12769</v>
      </c>
      <c r="AR35" s="310">
        <v>-22.9</v>
      </c>
    </row>
    <row r="36" spans="1:46" ht="27" customHeight="1" x14ac:dyDescent="0.2">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94" t="s">
        <v>539</v>
      </c>
      <c r="AL36" s="1195"/>
      <c r="AM36" s="1195"/>
      <c r="AN36" s="1196"/>
      <c r="AO36" s="308">
        <v>50977</v>
      </c>
      <c r="AP36" s="308">
        <v>909</v>
      </c>
      <c r="AQ36" s="309">
        <v>1973</v>
      </c>
      <c r="AR36" s="310">
        <v>-53.9</v>
      </c>
    </row>
    <row r="37" spans="1:46" ht="13.5" customHeight="1" x14ac:dyDescent="0.2">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94" t="s">
        <v>540</v>
      </c>
      <c r="AL37" s="1195"/>
      <c r="AM37" s="1195"/>
      <c r="AN37" s="1196"/>
      <c r="AO37" s="308">
        <v>868</v>
      </c>
      <c r="AP37" s="308">
        <v>15</v>
      </c>
      <c r="AQ37" s="309">
        <v>635</v>
      </c>
      <c r="AR37" s="310">
        <v>-97.6</v>
      </c>
    </row>
    <row r="38" spans="1:46" ht="27" customHeight="1" x14ac:dyDescent="0.2">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97" t="s">
        <v>541</v>
      </c>
      <c r="AL38" s="1198"/>
      <c r="AM38" s="1198"/>
      <c r="AN38" s="1199"/>
      <c r="AO38" s="311" t="s">
        <v>522</v>
      </c>
      <c r="AP38" s="311" t="s">
        <v>522</v>
      </c>
      <c r="AQ38" s="312">
        <v>1</v>
      </c>
      <c r="AR38" s="300" t="s">
        <v>522</v>
      </c>
      <c r="AS38" s="307"/>
    </row>
    <row r="39" spans="1:46" ht="13" x14ac:dyDescent="0.2">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97" t="s">
        <v>542</v>
      </c>
      <c r="AL39" s="1198"/>
      <c r="AM39" s="1198"/>
      <c r="AN39" s="1199"/>
      <c r="AO39" s="308">
        <v>-211082</v>
      </c>
      <c r="AP39" s="308">
        <v>-3764</v>
      </c>
      <c r="AQ39" s="309">
        <v>-5447</v>
      </c>
      <c r="AR39" s="310">
        <v>-30.9</v>
      </c>
      <c r="AS39" s="307"/>
    </row>
    <row r="40" spans="1:46" ht="27" customHeight="1" x14ac:dyDescent="0.2">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94" t="s">
        <v>543</v>
      </c>
      <c r="AL40" s="1195"/>
      <c r="AM40" s="1195"/>
      <c r="AN40" s="1196"/>
      <c r="AO40" s="308">
        <v>-2219758</v>
      </c>
      <c r="AP40" s="308">
        <v>-39583</v>
      </c>
      <c r="AQ40" s="309">
        <v>-37418</v>
      </c>
      <c r="AR40" s="310">
        <v>5.8</v>
      </c>
      <c r="AS40" s="307"/>
    </row>
    <row r="41" spans="1:46" ht="13" x14ac:dyDescent="0.2">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200" t="s">
        <v>297</v>
      </c>
      <c r="AL41" s="1201"/>
      <c r="AM41" s="1201"/>
      <c r="AN41" s="1202"/>
      <c r="AO41" s="308">
        <v>1034121</v>
      </c>
      <c r="AP41" s="308">
        <v>18441</v>
      </c>
      <c r="AQ41" s="309">
        <v>14840</v>
      </c>
      <c r="AR41" s="310">
        <v>24.3</v>
      </c>
      <c r="AS41" s="307"/>
    </row>
    <row r="42" spans="1:46" ht="13" x14ac:dyDescent="0.2">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544</v>
      </c>
      <c r="AL42" s="258"/>
      <c r="AM42" s="258"/>
      <c r="AN42" s="258"/>
      <c r="AO42" s="258"/>
      <c r="AP42" s="258"/>
      <c r="AQ42" s="284"/>
      <c r="AR42" s="284"/>
      <c r="AS42" s="307"/>
    </row>
    <row r="43" spans="1:46" ht="13" x14ac:dyDescent="0.2">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ht="13" x14ac:dyDescent="0.2">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ht="13" x14ac:dyDescent="0.2">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ht="13" x14ac:dyDescent="0.2">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2">
      <c r="A47" s="317" t="s">
        <v>545</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ht="13" x14ac:dyDescent="0.2">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546</v>
      </c>
      <c r="AL48" s="318"/>
      <c r="AM48" s="318"/>
      <c r="AN48" s="318"/>
      <c r="AO48" s="318"/>
      <c r="AP48" s="318"/>
      <c r="AQ48" s="319"/>
      <c r="AR48" s="318"/>
    </row>
    <row r="49" spans="1:44" ht="13.5" customHeight="1" x14ac:dyDescent="0.2">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89" t="s">
        <v>513</v>
      </c>
      <c r="AN49" s="1191" t="s">
        <v>547</v>
      </c>
      <c r="AO49" s="1192"/>
      <c r="AP49" s="1192"/>
      <c r="AQ49" s="1192"/>
      <c r="AR49" s="1193"/>
    </row>
    <row r="50" spans="1:44" ht="13" x14ac:dyDescent="0.2">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90"/>
      <c r="AN50" s="324" t="s">
        <v>548</v>
      </c>
      <c r="AO50" s="325" t="s">
        <v>549</v>
      </c>
      <c r="AP50" s="326" t="s">
        <v>550</v>
      </c>
      <c r="AQ50" s="327" t="s">
        <v>551</v>
      </c>
      <c r="AR50" s="328" t="s">
        <v>552</v>
      </c>
    </row>
    <row r="51" spans="1:44" ht="13" x14ac:dyDescent="0.2">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553</v>
      </c>
      <c r="AL51" s="321"/>
      <c r="AM51" s="329">
        <v>3166059</v>
      </c>
      <c r="AN51" s="330">
        <v>53708</v>
      </c>
      <c r="AO51" s="331">
        <v>108.7</v>
      </c>
      <c r="AP51" s="332">
        <v>54110</v>
      </c>
      <c r="AQ51" s="333">
        <v>-5.6</v>
      </c>
      <c r="AR51" s="334">
        <v>114.3</v>
      </c>
    </row>
    <row r="52" spans="1:44" ht="13" x14ac:dyDescent="0.2">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554</v>
      </c>
      <c r="AM52" s="337">
        <v>1617868</v>
      </c>
      <c r="AN52" s="338">
        <v>27445</v>
      </c>
      <c r="AO52" s="339">
        <v>43.1</v>
      </c>
      <c r="AP52" s="340">
        <v>30620</v>
      </c>
      <c r="AQ52" s="341">
        <v>-6.6</v>
      </c>
      <c r="AR52" s="342">
        <v>49.7</v>
      </c>
    </row>
    <row r="53" spans="1:44" ht="13" x14ac:dyDescent="0.2">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555</v>
      </c>
      <c r="AL53" s="321"/>
      <c r="AM53" s="329">
        <v>2711649</v>
      </c>
      <c r="AN53" s="330">
        <v>46641</v>
      </c>
      <c r="AO53" s="331">
        <v>-13.2</v>
      </c>
      <c r="AP53" s="332">
        <v>54684</v>
      </c>
      <c r="AQ53" s="333">
        <v>1.1000000000000001</v>
      </c>
      <c r="AR53" s="334">
        <v>-14.3</v>
      </c>
    </row>
    <row r="54" spans="1:44" ht="13" x14ac:dyDescent="0.2">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554</v>
      </c>
      <c r="AM54" s="337">
        <v>1285525</v>
      </c>
      <c r="AN54" s="338">
        <v>22111</v>
      </c>
      <c r="AO54" s="339">
        <v>-19.399999999999999</v>
      </c>
      <c r="AP54" s="340">
        <v>32829</v>
      </c>
      <c r="AQ54" s="341">
        <v>7.2</v>
      </c>
      <c r="AR54" s="342">
        <v>-26.6</v>
      </c>
    </row>
    <row r="55" spans="1:44" ht="13" x14ac:dyDescent="0.2">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556</v>
      </c>
      <c r="AL55" s="321"/>
      <c r="AM55" s="329">
        <v>1825195</v>
      </c>
      <c r="AN55" s="330">
        <v>31808</v>
      </c>
      <c r="AO55" s="331">
        <v>-31.8</v>
      </c>
      <c r="AP55" s="332">
        <v>62383</v>
      </c>
      <c r="AQ55" s="333">
        <v>14.1</v>
      </c>
      <c r="AR55" s="334">
        <v>-45.9</v>
      </c>
    </row>
    <row r="56" spans="1:44" ht="13" x14ac:dyDescent="0.2">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554</v>
      </c>
      <c r="AM56" s="337">
        <v>784510</v>
      </c>
      <c r="AN56" s="338">
        <v>13672</v>
      </c>
      <c r="AO56" s="339">
        <v>-38.200000000000003</v>
      </c>
      <c r="AP56" s="340">
        <v>35325</v>
      </c>
      <c r="AQ56" s="341">
        <v>7.6</v>
      </c>
      <c r="AR56" s="342">
        <v>-45.8</v>
      </c>
    </row>
    <row r="57" spans="1:44" ht="13" x14ac:dyDescent="0.2">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557</v>
      </c>
      <c r="AL57" s="321"/>
      <c r="AM57" s="329">
        <v>1946274</v>
      </c>
      <c r="AN57" s="330">
        <v>34322</v>
      </c>
      <c r="AO57" s="331">
        <v>7.9</v>
      </c>
      <c r="AP57" s="332">
        <v>63812</v>
      </c>
      <c r="AQ57" s="333">
        <v>2.2999999999999998</v>
      </c>
      <c r="AR57" s="334">
        <v>5.6</v>
      </c>
    </row>
    <row r="58" spans="1:44" ht="13" x14ac:dyDescent="0.2">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554</v>
      </c>
      <c r="AM58" s="337">
        <v>773911</v>
      </c>
      <c r="AN58" s="338">
        <v>13648</v>
      </c>
      <c r="AO58" s="339">
        <v>-0.2</v>
      </c>
      <c r="AP58" s="340">
        <v>33848</v>
      </c>
      <c r="AQ58" s="341">
        <v>-4.2</v>
      </c>
      <c r="AR58" s="342">
        <v>4</v>
      </c>
    </row>
    <row r="59" spans="1:44" ht="13" x14ac:dyDescent="0.2">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558</v>
      </c>
      <c r="AL59" s="321"/>
      <c r="AM59" s="329">
        <v>2181505</v>
      </c>
      <c r="AN59" s="330">
        <v>38901</v>
      </c>
      <c r="AO59" s="331">
        <v>13.3</v>
      </c>
      <c r="AP59" s="332">
        <v>54225</v>
      </c>
      <c r="AQ59" s="333">
        <v>-15</v>
      </c>
      <c r="AR59" s="334">
        <v>28.3</v>
      </c>
    </row>
    <row r="60" spans="1:44" ht="13" x14ac:dyDescent="0.2">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554</v>
      </c>
      <c r="AM60" s="337">
        <v>930042</v>
      </c>
      <c r="AN60" s="338">
        <v>16585</v>
      </c>
      <c r="AO60" s="339">
        <v>21.5</v>
      </c>
      <c r="AP60" s="340">
        <v>27337</v>
      </c>
      <c r="AQ60" s="341">
        <v>-19.2</v>
      </c>
      <c r="AR60" s="342">
        <v>40.700000000000003</v>
      </c>
    </row>
    <row r="61" spans="1:44" ht="13" x14ac:dyDescent="0.2">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559</v>
      </c>
      <c r="AL61" s="343"/>
      <c r="AM61" s="344">
        <v>2366136</v>
      </c>
      <c r="AN61" s="345">
        <v>41076</v>
      </c>
      <c r="AO61" s="346">
        <v>17</v>
      </c>
      <c r="AP61" s="347">
        <v>57843</v>
      </c>
      <c r="AQ61" s="348">
        <v>-0.6</v>
      </c>
      <c r="AR61" s="334">
        <v>17.600000000000001</v>
      </c>
    </row>
    <row r="62" spans="1:44" ht="13" x14ac:dyDescent="0.2">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554</v>
      </c>
      <c r="AM62" s="337">
        <v>1078371</v>
      </c>
      <c r="AN62" s="338">
        <v>18692</v>
      </c>
      <c r="AO62" s="339">
        <v>1.4</v>
      </c>
      <c r="AP62" s="340">
        <v>31992</v>
      </c>
      <c r="AQ62" s="341">
        <v>-3</v>
      </c>
      <c r="AR62" s="342">
        <v>4.4000000000000004</v>
      </c>
    </row>
    <row r="63" spans="1:44" ht="13" x14ac:dyDescent="0.2">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ht="13" x14ac:dyDescent="0.2">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ht="13" x14ac:dyDescent="0.2">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ht="13" x14ac:dyDescent="0.2">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2">
      <c r="AK67" s="258"/>
      <c r="AL67" s="258"/>
      <c r="AM67" s="258"/>
      <c r="AN67" s="258"/>
      <c r="AO67" s="258"/>
      <c r="AP67" s="258"/>
      <c r="AQ67" s="258"/>
      <c r="AR67" s="258"/>
      <c r="AS67" s="258"/>
      <c r="AT67" s="258"/>
    </row>
    <row r="68" spans="1:46" ht="13.5" hidden="1" customHeight="1" x14ac:dyDescent="0.2">
      <c r="AK68" s="258"/>
      <c r="AL68" s="258"/>
      <c r="AM68" s="258"/>
      <c r="AN68" s="258"/>
      <c r="AO68" s="258"/>
      <c r="AP68" s="258"/>
      <c r="AQ68" s="258"/>
      <c r="AR68" s="258"/>
    </row>
    <row r="69" spans="1:46" ht="13.5" hidden="1" customHeight="1" x14ac:dyDescent="0.2">
      <c r="AK69" s="258"/>
      <c r="AL69" s="258"/>
      <c r="AM69" s="258"/>
      <c r="AN69" s="258"/>
      <c r="AO69" s="258"/>
      <c r="AP69" s="258"/>
      <c r="AQ69" s="258"/>
      <c r="AR69" s="258"/>
    </row>
    <row r="70" spans="1:46" ht="13" hidden="1" x14ac:dyDescent="0.2">
      <c r="AK70" s="258"/>
      <c r="AL70" s="258"/>
      <c r="AM70" s="258"/>
      <c r="AN70" s="258"/>
      <c r="AO70" s="258"/>
      <c r="AP70" s="258"/>
      <c r="AQ70" s="258"/>
      <c r="AR70" s="258"/>
    </row>
    <row r="71" spans="1:46" ht="13" hidden="1" x14ac:dyDescent="0.2">
      <c r="AK71" s="258"/>
      <c r="AL71" s="258"/>
      <c r="AM71" s="258"/>
      <c r="AN71" s="258"/>
      <c r="AO71" s="258"/>
      <c r="AP71" s="258"/>
      <c r="AQ71" s="258"/>
      <c r="AR71" s="258"/>
    </row>
    <row r="72" spans="1:46" ht="13" hidden="1" x14ac:dyDescent="0.2">
      <c r="AK72" s="258"/>
      <c r="AL72" s="258"/>
      <c r="AM72" s="258"/>
      <c r="AN72" s="258"/>
      <c r="AO72" s="258"/>
      <c r="AP72" s="258"/>
      <c r="AQ72" s="258"/>
      <c r="AR72" s="258"/>
    </row>
    <row r="73" spans="1:46" ht="13" hidden="1" x14ac:dyDescent="0.2">
      <c r="AK73" s="258"/>
      <c r="AL73" s="258"/>
      <c r="AM73" s="258"/>
      <c r="AN73" s="258"/>
      <c r="AO73" s="258"/>
      <c r="AP73" s="258"/>
      <c r="AQ73" s="258"/>
      <c r="AR73" s="258"/>
    </row>
  </sheetData>
  <sheetProtection algorithmName="SHA-512" hashValue="uhdd6tFTif54eJ5ty2tMLhdD0q+jHOQ68kV8V26k4aclhpO/tw2r/io9HgUJA0zqjjTyW+fG+g8JflMJ/J+Tvw==" saltValue="tqZksGHePE/m2+2rYanEA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56" customWidth="1"/>
    <col min="126" max="16384" width="9" style="255" hidden="1"/>
  </cols>
  <sheetData>
    <row r="1" spans="2:125"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ht="13" x14ac:dyDescent="0.2">
      <c r="B2" s="255"/>
      <c r="DG2" s="255"/>
    </row>
    <row r="3" spans="2:125" ht="13" x14ac:dyDescent="0.2">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ht="13" x14ac:dyDescent="0.2"/>
    <row r="5" spans="2:125" ht="13" x14ac:dyDescent="0.2"/>
    <row r="6" spans="2:125" ht="13" x14ac:dyDescent="0.2"/>
    <row r="7" spans="2:125" ht="13" x14ac:dyDescent="0.2"/>
    <row r="8" spans="2:125" ht="13" x14ac:dyDescent="0.2"/>
    <row r="9" spans="2:125" ht="13" x14ac:dyDescent="0.2">
      <c r="DU9" s="255"/>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5"/>
    </row>
    <row r="18" spans="125:125" ht="13" x14ac:dyDescent="0.2"/>
    <row r="19" spans="125:125" ht="13" x14ac:dyDescent="0.2"/>
    <row r="20" spans="125:125" ht="13" x14ac:dyDescent="0.2">
      <c r="DU20" s="255"/>
    </row>
    <row r="21" spans="125:125" ht="13" x14ac:dyDescent="0.2">
      <c r="DU21" s="255"/>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5"/>
    </row>
    <row r="29" spans="125:125" ht="13" x14ac:dyDescent="0.2"/>
    <row r="30" spans="125:125" ht="13" x14ac:dyDescent="0.2"/>
    <row r="31" spans="125:125" ht="13" x14ac:dyDescent="0.2"/>
    <row r="32" spans="125:125" ht="13" x14ac:dyDescent="0.2"/>
    <row r="33" spans="2:125" ht="13" x14ac:dyDescent="0.2">
      <c r="B33" s="255"/>
      <c r="G33" s="255"/>
      <c r="I33" s="255"/>
    </row>
    <row r="34" spans="2:125" ht="13" x14ac:dyDescent="0.2">
      <c r="C34" s="255"/>
      <c r="P34" s="255"/>
      <c r="DE34" s="255"/>
      <c r="DH34" s="255"/>
    </row>
    <row r="35" spans="2:125" ht="13" x14ac:dyDescent="0.2">
      <c r="D35" s="255"/>
      <c r="E35" s="255"/>
      <c r="DG35" s="255"/>
      <c r="DJ35" s="255"/>
      <c r="DP35" s="255"/>
      <c r="DQ35" s="255"/>
      <c r="DR35" s="255"/>
      <c r="DS35" s="255"/>
      <c r="DT35" s="255"/>
      <c r="DU35" s="255"/>
    </row>
    <row r="36" spans="2:125" ht="13" x14ac:dyDescent="0.2">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ht="13" x14ac:dyDescent="0.2">
      <c r="DU37" s="255"/>
    </row>
    <row r="38" spans="2:125" ht="13" x14ac:dyDescent="0.2">
      <c r="DT38" s="255"/>
      <c r="DU38" s="255"/>
    </row>
    <row r="39" spans="2:125" ht="13" x14ac:dyDescent="0.2"/>
    <row r="40" spans="2:125" ht="13" x14ac:dyDescent="0.2">
      <c r="DH40" s="255"/>
    </row>
    <row r="41" spans="2:125" ht="13" x14ac:dyDescent="0.2">
      <c r="DE41" s="255"/>
    </row>
    <row r="42" spans="2:125" ht="13" x14ac:dyDescent="0.2">
      <c r="DG42" s="255"/>
      <c r="DJ42" s="255"/>
    </row>
    <row r="43" spans="2:125" ht="13" x14ac:dyDescent="0.2">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ht="13" x14ac:dyDescent="0.2">
      <c r="DU44" s="255"/>
    </row>
    <row r="45" spans="2:125" ht="13" x14ac:dyDescent="0.2"/>
    <row r="46" spans="2:125" ht="13" x14ac:dyDescent="0.2"/>
    <row r="47" spans="2:125" ht="13" x14ac:dyDescent="0.2"/>
    <row r="48" spans="2:125" ht="13" x14ac:dyDescent="0.2">
      <c r="DT48" s="255"/>
      <c r="DU48" s="255"/>
    </row>
    <row r="49" spans="120:125" ht="13" x14ac:dyDescent="0.2">
      <c r="DU49" s="255"/>
    </row>
    <row r="50" spans="120:125" ht="13" x14ac:dyDescent="0.2">
      <c r="DU50" s="255"/>
    </row>
    <row r="51" spans="120:125" ht="13" x14ac:dyDescent="0.2">
      <c r="DP51" s="255"/>
      <c r="DQ51" s="255"/>
      <c r="DR51" s="255"/>
      <c r="DS51" s="255"/>
      <c r="DT51" s="255"/>
      <c r="DU51" s="255"/>
    </row>
    <row r="52" spans="120:125" ht="13" x14ac:dyDescent="0.2"/>
    <row r="53" spans="120:125" ht="13" x14ac:dyDescent="0.2"/>
    <row r="54" spans="120:125" ht="13" x14ac:dyDescent="0.2">
      <c r="DU54" s="255"/>
    </row>
    <row r="55" spans="120:125" ht="13" x14ac:dyDescent="0.2"/>
    <row r="56" spans="120:125" ht="13" x14ac:dyDescent="0.2"/>
    <row r="57" spans="120:125" ht="13" x14ac:dyDescent="0.2"/>
    <row r="58" spans="120:125" ht="13" x14ac:dyDescent="0.2">
      <c r="DU58" s="255"/>
    </row>
    <row r="59" spans="120:125" ht="13" x14ac:dyDescent="0.2"/>
    <row r="60" spans="120:125" ht="13" x14ac:dyDescent="0.2"/>
    <row r="61" spans="120:125" ht="13" x14ac:dyDescent="0.2"/>
    <row r="62" spans="120:125" ht="13" x14ac:dyDescent="0.2"/>
    <row r="63" spans="120:125" ht="13" x14ac:dyDescent="0.2">
      <c r="DU63" s="255"/>
    </row>
    <row r="64" spans="120:125" ht="13" x14ac:dyDescent="0.2">
      <c r="DT64" s="255"/>
      <c r="DU64" s="255"/>
    </row>
    <row r="65" spans="123:125" ht="13" x14ac:dyDescent="0.2"/>
    <row r="66" spans="123:125" ht="13" x14ac:dyDescent="0.2"/>
    <row r="67" spans="123:125" ht="13" x14ac:dyDescent="0.2"/>
    <row r="68" spans="123:125" ht="13" x14ac:dyDescent="0.2"/>
    <row r="69" spans="123:125" ht="13" x14ac:dyDescent="0.2">
      <c r="DS69" s="255"/>
      <c r="DT69" s="255"/>
      <c r="DU69" s="255"/>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5"/>
    </row>
    <row r="83" spans="116:125" ht="13" x14ac:dyDescent="0.2">
      <c r="DM83" s="255"/>
      <c r="DN83" s="255"/>
      <c r="DO83" s="255"/>
      <c r="DP83" s="255"/>
      <c r="DQ83" s="255"/>
      <c r="DR83" s="255"/>
      <c r="DS83" s="255"/>
      <c r="DT83" s="255"/>
      <c r="DU83" s="255"/>
    </row>
    <row r="84" spans="116:125" ht="13" x14ac:dyDescent="0.2"/>
    <row r="85" spans="116:125" ht="13" x14ac:dyDescent="0.2"/>
    <row r="86" spans="116:125" ht="13" x14ac:dyDescent="0.2"/>
    <row r="87" spans="116:125" ht="13" x14ac:dyDescent="0.2"/>
    <row r="88" spans="116:125" ht="13" x14ac:dyDescent="0.2">
      <c r="DU88" s="255"/>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5"/>
      <c r="DT94" s="255"/>
      <c r="DU94" s="255"/>
    </row>
    <row r="95" spans="116:125" ht="13.5" customHeight="1" x14ac:dyDescent="0.2">
      <c r="DU95" s="255"/>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5"/>
    </row>
    <row r="102" spans="124:125" ht="13.5" customHeight="1" x14ac:dyDescent="0.2"/>
    <row r="103" spans="124:125" ht="13.5" customHeight="1" x14ac:dyDescent="0.2"/>
    <row r="104" spans="124:125" ht="13.5" customHeight="1" x14ac:dyDescent="0.2">
      <c r="DT104" s="255"/>
      <c r="DU104" s="255"/>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5" t="s">
        <v>561</v>
      </c>
    </row>
    <row r="121" spans="125:125" ht="13.5" hidden="1" customHeight="1" x14ac:dyDescent="0.2">
      <c r="DU121" s="255"/>
    </row>
  </sheetData>
  <sheetProtection algorithmName="SHA-512" hashValue="i+gyMcfpNX4NZBSMZC0ySo004jZq3tl48xq/wt8poJDaNAyh1xIFuL2yoJZPBZXI8589/OXmCD+DLvWj3jEqfw==" saltValue="rWnWqggHgbgGtPq8tSV6w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56" customWidth="1"/>
    <col min="126" max="142" width="0" style="255" hidden="1" customWidth="1"/>
    <col min="143" max="16384" width="9" style="255" hidden="1"/>
  </cols>
  <sheetData>
    <row r="1" spans="1:125"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ht="13" x14ac:dyDescent="0.2">
      <c r="B2" s="255"/>
      <c r="T2" s="255"/>
    </row>
    <row r="3" spans="1:125" ht="13"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5"/>
      <c r="G33" s="255"/>
      <c r="I33" s="255"/>
    </row>
    <row r="34" spans="2:125" ht="13" x14ac:dyDescent="0.2">
      <c r="C34" s="255"/>
      <c r="P34" s="255"/>
      <c r="R34" s="255"/>
      <c r="U34" s="255"/>
    </row>
    <row r="35" spans="2:125" ht="13" x14ac:dyDescent="0.2">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ht="13" x14ac:dyDescent="0.2">
      <c r="F36" s="255"/>
      <c r="H36" s="255"/>
      <c r="J36" s="255"/>
      <c r="K36" s="255"/>
      <c r="L36" s="255"/>
      <c r="M36" s="255"/>
      <c r="N36" s="255"/>
      <c r="O36" s="255"/>
      <c r="Q36" s="255"/>
      <c r="S36" s="255"/>
      <c r="V36" s="255"/>
    </row>
    <row r="37" spans="2:125" ht="13" x14ac:dyDescent="0.2"/>
    <row r="38" spans="2:125" ht="13" x14ac:dyDescent="0.2"/>
    <row r="39" spans="2:125" ht="13" x14ac:dyDescent="0.2"/>
    <row r="40" spans="2:125" ht="13" x14ac:dyDescent="0.2">
      <c r="U40" s="255"/>
    </row>
    <row r="41" spans="2:125" ht="13" x14ac:dyDescent="0.2">
      <c r="R41" s="255"/>
    </row>
    <row r="42" spans="2:125" ht="13" x14ac:dyDescent="0.2">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ht="13" x14ac:dyDescent="0.2">
      <c r="Q43" s="255"/>
      <c r="S43" s="255"/>
      <c r="V43" s="255"/>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6" t="s">
        <v>562</v>
      </c>
    </row>
  </sheetData>
  <sheetProtection algorithmName="SHA-512" hashValue="3rwecgKzuHjtlr4Vr751fp4u+RPU1Y4nv8hZ8wf5P+pQCQL6OczH2TPqhFoUAzBlmQCKjakqn5EYO0ZEbGdUHQ==" saltValue="duatVgESC0GFXdzvkPMw+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179687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563</v>
      </c>
      <c r="G46" s="8" t="s">
        <v>564</v>
      </c>
      <c r="H46" s="8" t="s">
        <v>565</v>
      </c>
      <c r="I46" s="8" t="s">
        <v>566</v>
      </c>
      <c r="J46" s="9" t="s">
        <v>567</v>
      </c>
    </row>
    <row r="47" spans="2:10" ht="57.75" customHeight="1" x14ac:dyDescent="0.2">
      <c r="B47" s="10"/>
      <c r="C47" s="1203" t="s">
        <v>3</v>
      </c>
      <c r="D47" s="1203"/>
      <c r="E47" s="1204"/>
      <c r="F47" s="11">
        <v>33.24</v>
      </c>
      <c r="G47" s="12">
        <v>33.950000000000003</v>
      </c>
      <c r="H47" s="12">
        <v>36.26</v>
      </c>
      <c r="I47" s="12">
        <v>36.340000000000003</v>
      </c>
      <c r="J47" s="13">
        <v>38.619999999999997</v>
      </c>
    </row>
    <row r="48" spans="2:10" ht="57.75" customHeight="1" x14ac:dyDescent="0.2">
      <c r="B48" s="14"/>
      <c r="C48" s="1205" t="s">
        <v>4</v>
      </c>
      <c r="D48" s="1205"/>
      <c r="E48" s="1206"/>
      <c r="F48" s="15">
        <v>5.45</v>
      </c>
      <c r="G48" s="16">
        <v>5.32</v>
      </c>
      <c r="H48" s="16">
        <v>5.76</v>
      </c>
      <c r="I48" s="16">
        <v>7.52</v>
      </c>
      <c r="J48" s="17">
        <v>8.77</v>
      </c>
    </row>
    <row r="49" spans="2:10" ht="57.75" customHeight="1" thickBot="1" x14ac:dyDescent="0.25">
      <c r="B49" s="18"/>
      <c r="C49" s="1207" t="s">
        <v>5</v>
      </c>
      <c r="D49" s="1207"/>
      <c r="E49" s="1208"/>
      <c r="F49" s="19" t="s">
        <v>568</v>
      </c>
      <c r="G49" s="20" t="s">
        <v>569</v>
      </c>
      <c r="H49" s="20">
        <v>0.5</v>
      </c>
      <c r="I49" s="20" t="s">
        <v>570</v>
      </c>
      <c r="J49" s="21">
        <v>1.54</v>
      </c>
    </row>
    <row r="50" spans="2:10" ht="13" x14ac:dyDescent="0.2"/>
  </sheetData>
  <sheetProtection algorithmName="SHA-512" hashValue="3wDVisbya+GeZdT66SfKZs9vFPPDfKbEnhnUfw3gefxmUYg0bHZT+XUKcn/K1GOHwmnJ5Lsui7zE/HbhD0rr7A==" saltValue="omN4eXqX5MhHd03qs7TCB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563</v>
      </c>
      <c r="G33" s="29" t="s">
        <v>564</v>
      </c>
      <c r="H33" s="29" t="s">
        <v>565</v>
      </c>
      <c r="I33" s="29" t="s">
        <v>566</v>
      </c>
      <c r="J33" s="30" t="s">
        <v>567</v>
      </c>
      <c r="K33" s="22"/>
      <c r="L33" s="22"/>
      <c r="M33" s="22"/>
      <c r="N33" s="22"/>
      <c r="O33" s="22"/>
      <c r="P33" s="22"/>
    </row>
    <row r="34" spans="1:16" ht="39" customHeight="1" x14ac:dyDescent="0.2">
      <c r="A34" s="22"/>
      <c r="B34" s="31"/>
      <c r="C34" s="1215" t="s">
        <v>571</v>
      </c>
      <c r="D34" s="1215"/>
      <c r="E34" s="1216"/>
      <c r="F34" s="32">
        <v>14.46</v>
      </c>
      <c r="G34" s="33">
        <v>14.08</v>
      </c>
      <c r="H34" s="33">
        <v>14.14</v>
      </c>
      <c r="I34" s="33">
        <v>12.94</v>
      </c>
      <c r="J34" s="34">
        <v>11.95</v>
      </c>
      <c r="K34" s="22"/>
      <c r="L34" s="22"/>
      <c r="M34" s="22"/>
      <c r="N34" s="22"/>
      <c r="O34" s="22"/>
      <c r="P34" s="22"/>
    </row>
    <row r="35" spans="1:16" ht="39" customHeight="1" x14ac:dyDescent="0.2">
      <c r="A35" s="22"/>
      <c r="B35" s="35"/>
      <c r="C35" s="1209" t="s">
        <v>572</v>
      </c>
      <c r="D35" s="1210"/>
      <c r="E35" s="1211"/>
      <c r="F35" s="36">
        <v>5.44</v>
      </c>
      <c r="G35" s="37">
        <v>5.29</v>
      </c>
      <c r="H35" s="37">
        <v>5.75</v>
      </c>
      <c r="I35" s="37">
        <v>7.52</v>
      </c>
      <c r="J35" s="38">
        <v>8.76</v>
      </c>
      <c r="K35" s="22"/>
      <c r="L35" s="22"/>
      <c r="M35" s="22"/>
      <c r="N35" s="22"/>
      <c r="O35" s="22"/>
      <c r="P35" s="22"/>
    </row>
    <row r="36" spans="1:16" ht="39" customHeight="1" x14ac:dyDescent="0.2">
      <c r="A36" s="22"/>
      <c r="B36" s="35"/>
      <c r="C36" s="1209" t="s">
        <v>573</v>
      </c>
      <c r="D36" s="1210"/>
      <c r="E36" s="1211"/>
      <c r="F36" s="36">
        <v>2.2200000000000002</v>
      </c>
      <c r="G36" s="37">
        <v>2.14</v>
      </c>
      <c r="H36" s="37">
        <v>2.21</v>
      </c>
      <c r="I36" s="37">
        <v>3.26</v>
      </c>
      <c r="J36" s="38">
        <v>4.6399999999999997</v>
      </c>
      <c r="K36" s="22"/>
      <c r="L36" s="22"/>
      <c r="M36" s="22"/>
      <c r="N36" s="22"/>
      <c r="O36" s="22"/>
      <c r="P36" s="22"/>
    </row>
    <row r="37" spans="1:16" ht="39" customHeight="1" x14ac:dyDescent="0.2">
      <c r="A37" s="22"/>
      <c r="B37" s="35"/>
      <c r="C37" s="1209" t="s">
        <v>574</v>
      </c>
      <c r="D37" s="1210"/>
      <c r="E37" s="1211"/>
      <c r="F37" s="36">
        <v>0.86</v>
      </c>
      <c r="G37" s="37">
        <v>0.6</v>
      </c>
      <c r="H37" s="37">
        <v>0.27</v>
      </c>
      <c r="I37" s="37">
        <v>1.44</v>
      </c>
      <c r="J37" s="38">
        <v>1.27</v>
      </c>
      <c r="K37" s="22"/>
      <c r="L37" s="22"/>
      <c r="M37" s="22"/>
      <c r="N37" s="22"/>
      <c r="O37" s="22"/>
      <c r="P37" s="22"/>
    </row>
    <row r="38" spans="1:16" ht="39" customHeight="1" x14ac:dyDescent="0.2">
      <c r="A38" s="22"/>
      <c r="B38" s="35"/>
      <c r="C38" s="1209" t="s">
        <v>575</v>
      </c>
      <c r="D38" s="1210"/>
      <c r="E38" s="1211"/>
      <c r="F38" s="36" t="s">
        <v>522</v>
      </c>
      <c r="G38" s="37" t="s">
        <v>522</v>
      </c>
      <c r="H38" s="37" t="s">
        <v>522</v>
      </c>
      <c r="I38" s="37">
        <v>0.59</v>
      </c>
      <c r="J38" s="38">
        <v>1</v>
      </c>
      <c r="K38" s="22"/>
      <c r="L38" s="22"/>
      <c r="M38" s="22"/>
      <c r="N38" s="22"/>
      <c r="O38" s="22"/>
      <c r="P38" s="22"/>
    </row>
    <row r="39" spans="1:16" ht="39" customHeight="1" x14ac:dyDescent="0.2">
      <c r="A39" s="22"/>
      <c r="B39" s="35"/>
      <c r="C39" s="1209" t="s">
        <v>576</v>
      </c>
      <c r="D39" s="1210"/>
      <c r="E39" s="1211"/>
      <c r="F39" s="36">
        <v>0.14000000000000001</v>
      </c>
      <c r="G39" s="37">
        <v>0.82</v>
      </c>
      <c r="H39" s="37">
        <v>1.5</v>
      </c>
      <c r="I39" s="37">
        <v>1.22</v>
      </c>
      <c r="J39" s="38">
        <v>0.13</v>
      </c>
      <c r="K39" s="22"/>
      <c r="L39" s="22"/>
      <c r="M39" s="22"/>
      <c r="N39" s="22"/>
      <c r="O39" s="22"/>
      <c r="P39" s="22"/>
    </row>
    <row r="40" spans="1:16" ht="39" customHeight="1" x14ac:dyDescent="0.2">
      <c r="A40" s="22"/>
      <c r="B40" s="35"/>
      <c r="C40" s="1209" t="s">
        <v>577</v>
      </c>
      <c r="D40" s="1210"/>
      <c r="E40" s="1211"/>
      <c r="F40" s="36">
        <v>0.2</v>
      </c>
      <c r="G40" s="37">
        <v>0.19</v>
      </c>
      <c r="H40" s="37">
        <v>0.15</v>
      </c>
      <c r="I40" s="37">
        <v>0.09</v>
      </c>
      <c r="J40" s="38">
        <v>0.04</v>
      </c>
      <c r="K40" s="22"/>
      <c r="L40" s="22"/>
      <c r="M40" s="22"/>
      <c r="N40" s="22"/>
      <c r="O40" s="22"/>
      <c r="P40" s="22"/>
    </row>
    <row r="41" spans="1:16" ht="39" customHeight="1" x14ac:dyDescent="0.2">
      <c r="A41" s="22"/>
      <c r="B41" s="35"/>
      <c r="C41" s="1209" t="s">
        <v>578</v>
      </c>
      <c r="D41" s="1210"/>
      <c r="E41" s="1211"/>
      <c r="F41" s="36">
        <v>0.02</v>
      </c>
      <c r="G41" s="37">
        <v>0.02</v>
      </c>
      <c r="H41" s="37">
        <v>0.02</v>
      </c>
      <c r="I41" s="37">
        <v>0.02</v>
      </c>
      <c r="J41" s="38">
        <v>0.01</v>
      </c>
      <c r="K41" s="22"/>
      <c r="L41" s="22"/>
      <c r="M41" s="22"/>
      <c r="N41" s="22"/>
      <c r="O41" s="22"/>
      <c r="P41" s="22"/>
    </row>
    <row r="42" spans="1:16" ht="39" customHeight="1" x14ac:dyDescent="0.2">
      <c r="A42" s="22"/>
      <c r="B42" s="39"/>
      <c r="C42" s="1209" t="s">
        <v>579</v>
      </c>
      <c r="D42" s="1210"/>
      <c r="E42" s="1211"/>
      <c r="F42" s="36" t="s">
        <v>522</v>
      </c>
      <c r="G42" s="37" t="s">
        <v>522</v>
      </c>
      <c r="H42" s="37" t="s">
        <v>522</v>
      </c>
      <c r="I42" s="37" t="s">
        <v>522</v>
      </c>
      <c r="J42" s="38" t="s">
        <v>522</v>
      </c>
      <c r="K42" s="22"/>
      <c r="L42" s="22"/>
      <c r="M42" s="22"/>
      <c r="N42" s="22"/>
      <c r="O42" s="22"/>
      <c r="P42" s="22"/>
    </row>
    <row r="43" spans="1:16" ht="39" customHeight="1" thickBot="1" x14ac:dyDescent="0.25">
      <c r="A43" s="22"/>
      <c r="B43" s="40"/>
      <c r="C43" s="1212" t="s">
        <v>580</v>
      </c>
      <c r="D43" s="1213"/>
      <c r="E43" s="1214"/>
      <c r="F43" s="41">
        <v>0.05</v>
      </c>
      <c r="G43" s="42">
        <v>0.05</v>
      </c>
      <c r="H43" s="42">
        <v>0.27</v>
      </c>
      <c r="I43" s="42" t="s">
        <v>522</v>
      </c>
      <c r="J43" s="43" t="s">
        <v>522</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SBRC76AsT/jVRVi4MrNJULv/UNvPaAKmjURL/Xxtyeb5age7PHqJjMgdlBmUNOgyPbdWqbauXIdYiOQujVWVOw==" saltValue="JsAnJBfTeepwN5pX4ANoR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x14ac:dyDescent="0.2">
      <c r="A45" s="48"/>
      <c r="B45" s="1217" t="s">
        <v>11</v>
      </c>
      <c r="C45" s="1218"/>
      <c r="D45" s="58"/>
      <c r="E45" s="1223" t="s">
        <v>12</v>
      </c>
      <c r="F45" s="1223"/>
      <c r="G45" s="1223"/>
      <c r="H45" s="1223"/>
      <c r="I45" s="1223"/>
      <c r="J45" s="1224"/>
      <c r="K45" s="59">
        <v>2986</v>
      </c>
      <c r="L45" s="60">
        <v>2967</v>
      </c>
      <c r="M45" s="60">
        <v>3011</v>
      </c>
      <c r="N45" s="60">
        <v>2935</v>
      </c>
      <c r="O45" s="61">
        <v>2861</v>
      </c>
      <c r="P45" s="48"/>
      <c r="Q45" s="48"/>
      <c r="R45" s="48"/>
      <c r="S45" s="48"/>
      <c r="T45" s="48"/>
      <c r="U45" s="48"/>
    </row>
    <row r="46" spans="1:21" ht="30.75" customHeight="1" x14ac:dyDescent="0.2">
      <c r="A46" s="48"/>
      <c r="B46" s="1219"/>
      <c r="C46" s="1220"/>
      <c r="D46" s="62"/>
      <c r="E46" s="1225" t="s">
        <v>13</v>
      </c>
      <c r="F46" s="1225"/>
      <c r="G46" s="1225"/>
      <c r="H46" s="1225"/>
      <c r="I46" s="1225"/>
      <c r="J46" s="1226"/>
      <c r="K46" s="63" t="s">
        <v>522</v>
      </c>
      <c r="L46" s="64" t="s">
        <v>522</v>
      </c>
      <c r="M46" s="64" t="s">
        <v>522</v>
      </c>
      <c r="N46" s="64" t="s">
        <v>522</v>
      </c>
      <c r="O46" s="65" t="s">
        <v>522</v>
      </c>
      <c r="P46" s="48"/>
      <c r="Q46" s="48"/>
      <c r="R46" s="48"/>
      <c r="S46" s="48"/>
      <c r="T46" s="48"/>
      <c r="U46" s="48"/>
    </row>
    <row r="47" spans="1:21" ht="30.75" customHeight="1" x14ac:dyDescent="0.2">
      <c r="A47" s="48"/>
      <c r="B47" s="1219"/>
      <c r="C47" s="1220"/>
      <c r="D47" s="62"/>
      <c r="E47" s="1225" t="s">
        <v>14</v>
      </c>
      <c r="F47" s="1225"/>
      <c r="G47" s="1225"/>
      <c r="H47" s="1225"/>
      <c r="I47" s="1225"/>
      <c r="J47" s="1226"/>
      <c r="K47" s="63" t="s">
        <v>522</v>
      </c>
      <c r="L47" s="64" t="s">
        <v>522</v>
      </c>
      <c r="M47" s="64" t="s">
        <v>522</v>
      </c>
      <c r="N47" s="64" t="s">
        <v>522</v>
      </c>
      <c r="O47" s="65" t="s">
        <v>522</v>
      </c>
      <c r="P47" s="48"/>
      <c r="Q47" s="48"/>
      <c r="R47" s="48"/>
      <c r="S47" s="48"/>
      <c r="T47" s="48"/>
      <c r="U47" s="48"/>
    </row>
    <row r="48" spans="1:21" ht="30.75" customHeight="1" x14ac:dyDescent="0.2">
      <c r="A48" s="48"/>
      <c r="B48" s="1219"/>
      <c r="C48" s="1220"/>
      <c r="D48" s="62"/>
      <c r="E48" s="1225" t="s">
        <v>15</v>
      </c>
      <c r="F48" s="1225"/>
      <c r="G48" s="1225"/>
      <c r="H48" s="1225"/>
      <c r="I48" s="1225"/>
      <c r="J48" s="1226"/>
      <c r="K48" s="63">
        <v>596</v>
      </c>
      <c r="L48" s="64">
        <v>607</v>
      </c>
      <c r="M48" s="64">
        <v>597</v>
      </c>
      <c r="N48" s="64">
        <v>576</v>
      </c>
      <c r="O48" s="65">
        <v>552</v>
      </c>
      <c r="P48" s="48"/>
      <c r="Q48" s="48"/>
      <c r="R48" s="48"/>
      <c r="S48" s="48"/>
      <c r="T48" s="48"/>
      <c r="U48" s="48"/>
    </row>
    <row r="49" spans="1:21" ht="30.75" customHeight="1" x14ac:dyDescent="0.2">
      <c r="A49" s="48"/>
      <c r="B49" s="1219"/>
      <c r="C49" s="1220"/>
      <c r="D49" s="62"/>
      <c r="E49" s="1225" t="s">
        <v>16</v>
      </c>
      <c r="F49" s="1225"/>
      <c r="G49" s="1225"/>
      <c r="H49" s="1225"/>
      <c r="I49" s="1225"/>
      <c r="J49" s="1226"/>
      <c r="K49" s="63">
        <v>36</v>
      </c>
      <c r="L49" s="64">
        <v>42</v>
      </c>
      <c r="M49" s="64">
        <v>43</v>
      </c>
      <c r="N49" s="64">
        <v>50</v>
      </c>
      <c r="O49" s="65">
        <v>51</v>
      </c>
      <c r="P49" s="48"/>
      <c r="Q49" s="48"/>
      <c r="R49" s="48"/>
      <c r="S49" s="48"/>
      <c r="T49" s="48"/>
      <c r="U49" s="48"/>
    </row>
    <row r="50" spans="1:21" ht="30.75" customHeight="1" x14ac:dyDescent="0.2">
      <c r="A50" s="48"/>
      <c r="B50" s="1219"/>
      <c r="C50" s="1220"/>
      <c r="D50" s="62"/>
      <c r="E50" s="1225" t="s">
        <v>17</v>
      </c>
      <c r="F50" s="1225"/>
      <c r="G50" s="1225"/>
      <c r="H50" s="1225"/>
      <c r="I50" s="1225"/>
      <c r="J50" s="1226"/>
      <c r="K50" s="63">
        <v>2</v>
      </c>
      <c r="L50" s="64">
        <v>1</v>
      </c>
      <c r="M50" s="64">
        <v>1</v>
      </c>
      <c r="N50" s="64">
        <v>1</v>
      </c>
      <c r="O50" s="65">
        <v>1</v>
      </c>
      <c r="P50" s="48"/>
      <c r="Q50" s="48"/>
      <c r="R50" s="48"/>
      <c r="S50" s="48"/>
      <c r="T50" s="48"/>
      <c r="U50" s="48"/>
    </row>
    <row r="51" spans="1:21" ht="30.75" customHeight="1" x14ac:dyDescent="0.2">
      <c r="A51" s="48"/>
      <c r="B51" s="1221"/>
      <c r="C51" s="1222"/>
      <c r="D51" s="66"/>
      <c r="E51" s="1225" t="s">
        <v>18</v>
      </c>
      <c r="F51" s="1225"/>
      <c r="G51" s="1225"/>
      <c r="H51" s="1225"/>
      <c r="I51" s="1225"/>
      <c r="J51" s="1226"/>
      <c r="K51" s="63" t="s">
        <v>522</v>
      </c>
      <c r="L51" s="64" t="s">
        <v>522</v>
      </c>
      <c r="M51" s="64" t="s">
        <v>522</v>
      </c>
      <c r="N51" s="64" t="s">
        <v>522</v>
      </c>
      <c r="O51" s="65" t="s">
        <v>522</v>
      </c>
      <c r="P51" s="48"/>
      <c r="Q51" s="48"/>
      <c r="R51" s="48"/>
      <c r="S51" s="48"/>
      <c r="T51" s="48"/>
      <c r="U51" s="48"/>
    </row>
    <row r="52" spans="1:21" ht="30.75" customHeight="1" x14ac:dyDescent="0.2">
      <c r="A52" s="48"/>
      <c r="B52" s="1227" t="s">
        <v>19</v>
      </c>
      <c r="C52" s="1228"/>
      <c r="D52" s="66"/>
      <c r="E52" s="1225" t="s">
        <v>20</v>
      </c>
      <c r="F52" s="1225"/>
      <c r="G52" s="1225"/>
      <c r="H52" s="1225"/>
      <c r="I52" s="1225"/>
      <c r="J52" s="1226"/>
      <c r="K52" s="63">
        <v>2605</v>
      </c>
      <c r="L52" s="64">
        <v>2563</v>
      </c>
      <c r="M52" s="64">
        <v>2520</v>
      </c>
      <c r="N52" s="64">
        <v>2476</v>
      </c>
      <c r="O52" s="65">
        <v>2430</v>
      </c>
      <c r="P52" s="48"/>
      <c r="Q52" s="48"/>
      <c r="R52" s="48"/>
      <c r="S52" s="48"/>
      <c r="T52" s="48"/>
      <c r="U52" s="48"/>
    </row>
    <row r="53" spans="1:21" ht="30.75" customHeight="1" thickBot="1" x14ac:dyDescent="0.25">
      <c r="A53" s="48"/>
      <c r="B53" s="1229" t="s">
        <v>21</v>
      </c>
      <c r="C53" s="1230"/>
      <c r="D53" s="67"/>
      <c r="E53" s="1231" t="s">
        <v>22</v>
      </c>
      <c r="F53" s="1231"/>
      <c r="G53" s="1231"/>
      <c r="H53" s="1231"/>
      <c r="I53" s="1231"/>
      <c r="J53" s="1232"/>
      <c r="K53" s="68">
        <v>1015</v>
      </c>
      <c r="L53" s="69">
        <v>1054</v>
      </c>
      <c r="M53" s="69">
        <v>1132</v>
      </c>
      <c r="N53" s="69">
        <v>1086</v>
      </c>
      <c r="O53" s="70">
        <v>1035</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24</v>
      </c>
      <c r="C55" s="73"/>
      <c r="D55" s="73"/>
      <c r="E55" s="73"/>
      <c r="F55" s="73"/>
      <c r="G55" s="73"/>
      <c r="H55" s="73"/>
      <c r="I55" s="73"/>
      <c r="J55" s="73"/>
      <c r="K55" s="74"/>
      <c r="L55" s="74"/>
      <c r="M55" s="74"/>
      <c r="N55" s="74"/>
      <c r="O55" s="75" t="s">
        <v>581</v>
      </c>
      <c r="P55" s="48"/>
      <c r="Q55" s="48"/>
      <c r="R55" s="48"/>
      <c r="S55" s="48"/>
      <c r="T55" s="48"/>
      <c r="U55" s="48"/>
    </row>
    <row r="56" spans="1:21" ht="31.5" customHeight="1" thickBot="1" x14ac:dyDescent="0.3">
      <c r="A56" s="48"/>
      <c r="B56" s="76"/>
      <c r="C56" s="77"/>
      <c r="D56" s="77"/>
      <c r="E56" s="78"/>
      <c r="F56" s="78"/>
      <c r="G56" s="78"/>
      <c r="H56" s="78"/>
      <c r="I56" s="78"/>
      <c r="J56" s="79" t="s">
        <v>2</v>
      </c>
      <c r="K56" s="80" t="s">
        <v>582</v>
      </c>
      <c r="L56" s="81" t="s">
        <v>583</v>
      </c>
      <c r="M56" s="81" t="s">
        <v>584</v>
      </c>
      <c r="N56" s="81" t="s">
        <v>585</v>
      </c>
      <c r="O56" s="82" t="s">
        <v>586</v>
      </c>
      <c r="P56" s="48"/>
      <c r="Q56" s="48"/>
      <c r="R56" s="48"/>
      <c r="S56" s="48"/>
      <c r="T56" s="48"/>
      <c r="U56" s="48"/>
    </row>
    <row r="57" spans="1:21" ht="31.5" customHeight="1" x14ac:dyDescent="0.2">
      <c r="B57" s="1233" t="s">
        <v>25</v>
      </c>
      <c r="C57" s="1234"/>
      <c r="D57" s="1237" t="s">
        <v>26</v>
      </c>
      <c r="E57" s="1238"/>
      <c r="F57" s="1238"/>
      <c r="G57" s="1238"/>
      <c r="H57" s="1238"/>
      <c r="I57" s="1238"/>
      <c r="J57" s="1239"/>
      <c r="K57" s="83"/>
      <c r="L57" s="84"/>
      <c r="M57" s="84"/>
      <c r="N57" s="84"/>
      <c r="O57" s="85"/>
    </row>
    <row r="58" spans="1:21" ht="31.5" customHeight="1" thickBot="1" x14ac:dyDescent="0.25">
      <c r="B58" s="1235"/>
      <c r="C58" s="1236"/>
      <c r="D58" s="1240" t="s">
        <v>27</v>
      </c>
      <c r="E58" s="1241"/>
      <c r="F58" s="1241"/>
      <c r="G58" s="1241"/>
      <c r="H58" s="1241"/>
      <c r="I58" s="1241"/>
      <c r="J58" s="1242"/>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Gx1J4DtnGTeLpEMAYl6SyCx33N0offnJLhMh8D3KwMJa2icGepCmpeL6N1w/a2H0VlIjgzmfSTpyGcOUhEvqWQ==" saltValue="CpTajUikbuay/12TCJ5Xj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3">
      <c r="B40" s="95" t="s">
        <v>10</v>
      </c>
      <c r="C40" s="96"/>
      <c r="D40" s="96"/>
      <c r="E40" s="97"/>
      <c r="F40" s="97"/>
      <c r="G40" s="97"/>
      <c r="H40" s="98" t="s">
        <v>2</v>
      </c>
      <c r="I40" s="99" t="s">
        <v>563</v>
      </c>
      <c r="J40" s="100" t="s">
        <v>564</v>
      </c>
      <c r="K40" s="100" t="s">
        <v>565</v>
      </c>
      <c r="L40" s="100" t="s">
        <v>566</v>
      </c>
      <c r="M40" s="101" t="s">
        <v>567</v>
      </c>
    </row>
    <row r="41" spans="2:13" ht="27.75" customHeight="1" x14ac:dyDescent="0.2">
      <c r="B41" s="1243" t="s">
        <v>30</v>
      </c>
      <c r="C41" s="1244"/>
      <c r="D41" s="102"/>
      <c r="E41" s="1249" t="s">
        <v>31</v>
      </c>
      <c r="F41" s="1249"/>
      <c r="G41" s="1249"/>
      <c r="H41" s="1250"/>
      <c r="I41" s="351">
        <v>25492</v>
      </c>
      <c r="J41" s="352">
        <v>24792</v>
      </c>
      <c r="K41" s="352">
        <v>23214</v>
      </c>
      <c r="L41" s="352">
        <v>21703</v>
      </c>
      <c r="M41" s="353">
        <v>20629</v>
      </c>
    </row>
    <row r="42" spans="2:13" ht="27.75" customHeight="1" x14ac:dyDescent="0.2">
      <c r="B42" s="1245"/>
      <c r="C42" s="1246"/>
      <c r="D42" s="103"/>
      <c r="E42" s="1251" t="s">
        <v>32</v>
      </c>
      <c r="F42" s="1251"/>
      <c r="G42" s="1251"/>
      <c r="H42" s="1252"/>
      <c r="I42" s="354">
        <v>104</v>
      </c>
      <c r="J42" s="355">
        <v>103</v>
      </c>
      <c r="K42" s="355">
        <v>88</v>
      </c>
      <c r="L42" s="355">
        <v>87</v>
      </c>
      <c r="M42" s="356">
        <v>86</v>
      </c>
    </row>
    <row r="43" spans="2:13" ht="27.75" customHeight="1" x14ac:dyDescent="0.2">
      <c r="B43" s="1245"/>
      <c r="C43" s="1246"/>
      <c r="D43" s="103"/>
      <c r="E43" s="1251" t="s">
        <v>33</v>
      </c>
      <c r="F43" s="1251"/>
      <c r="G43" s="1251"/>
      <c r="H43" s="1252"/>
      <c r="I43" s="354">
        <v>6746</v>
      </c>
      <c r="J43" s="355">
        <v>6575</v>
      </c>
      <c r="K43" s="355">
        <v>6283</v>
      </c>
      <c r="L43" s="355">
        <v>5794</v>
      </c>
      <c r="M43" s="356">
        <v>5660</v>
      </c>
    </row>
    <row r="44" spans="2:13" ht="27.75" customHeight="1" x14ac:dyDescent="0.2">
      <c r="B44" s="1245"/>
      <c r="C44" s="1246"/>
      <c r="D44" s="103"/>
      <c r="E44" s="1251" t="s">
        <v>34</v>
      </c>
      <c r="F44" s="1251"/>
      <c r="G44" s="1251"/>
      <c r="H44" s="1252"/>
      <c r="I44" s="354">
        <v>286</v>
      </c>
      <c r="J44" s="355">
        <v>272</v>
      </c>
      <c r="K44" s="355">
        <v>248</v>
      </c>
      <c r="L44" s="355">
        <v>246</v>
      </c>
      <c r="M44" s="356">
        <v>205</v>
      </c>
    </row>
    <row r="45" spans="2:13" ht="27.75" customHeight="1" x14ac:dyDescent="0.2">
      <c r="B45" s="1245"/>
      <c r="C45" s="1246"/>
      <c r="D45" s="103"/>
      <c r="E45" s="1251" t="s">
        <v>35</v>
      </c>
      <c r="F45" s="1251"/>
      <c r="G45" s="1251"/>
      <c r="H45" s="1252"/>
      <c r="I45" s="354">
        <v>3065</v>
      </c>
      <c r="J45" s="355">
        <v>2935</v>
      </c>
      <c r="K45" s="355">
        <v>2923</v>
      </c>
      <c r="L45" s="355">
        <v>2825</v>
      </c>
      <c r="M45" s="356">
        <v>2832</v>
      </c>
    </row>
    <row r="46" spans="2:13" ht="27.75" customHeight="1" x14ac:dyDescent="0.2">
      <c r="B46" s="1245"/>
      <c r="C46" s="1246"/>
      <c r="D46" s="104"/>
      <c r="E46" s="1251" t="s">
        <v>36</v>
      </c>
      <c r="F46" s="1251"/>
      <c r="G46" s="1251"/>
      <c r="H46" s="1252"/>
      <c r="I46" s="354">
        <v>451</v>
      </c>
      <c r="J46" s="355">
        <v>252</v>
      </c>
      <c r="K46" s="355">
        <v>258</v>
      </c>
      <c r="L46" s="355">
        <v>262</v>
      </c>
      <c r="M46" s="356">
        <v>252</v>
      </c>
    </row>
    <row r="47" spans="2:13" ht="27.75" customHeight="1" x14ac:dyDescent="0.2">
      <c r="B47" s="1245"/>
      <c r="C47" s="1246"/>
      <c r="D47" s="105"/>
      <c r="E47" s="1253" t="s">
        <v>37</v>
      </c>
      <c r="F47" s="1254"/>
      <c r="G47" s="1254"/>
      <c r="H47" s="1255"/>
      <c r="I47" s="354" t="s">
        <v>522</v>
      </c>
      <c r="J47" s="355" t="s">
        <v>522</v>
      </c>
      <c r="K47" s="355" t="s">
        <v>522</v>
      </c>
      <c r="L47" s="355" t="s">
        <v>522</v>
      </c>
      <c r="M47" s="356" t="s">
        <v>522</v>
      </c>
    </row>
    <row r="48" spans="2:13" ht="27.75" customHeight="1" x14ac:dyDescent="0.2">
      <c r="B48" s="1245"/>
      <c r="C48" s="1246"/>
      <c r="D48" s="103"/>
      <c r="E48" s="1251" t="s">
        <v>38</v>
      </c>
      <c r="F48" s="1251"/>
      <c r="G48" s="1251"/>
      <c r="H48" s="1252"/>
      <c r="I48" s="354" t="s">
        <v>522</v>
      </c>
      <c r="J48" s="355" t="s">
        <v>522</v>
      </c>
      <c r="K48" s="355" t="s">
        <v>522</v>
      </c>
      <c r="L48" s="355" t="s">
        <v>522</v>
      </c>
      <c r="M48" s="356" t="s">
        <v>522</v>
      </c>
    </row>
    <row r="49" spans="2:13" ht="27.75" customHeight="1" x14ac:dyDescent="0.2">
      <c r="B49" s="1247"/>
      <c r="C49" s="1248"/>
      <c r="D49" s="103"/>
      <c r="E49" s="1251" t="s">
        <v>39</v>
      </c>
      <c r="F49" s="1251"/>
      <c r="G49" s="1251"/>
      <c r="H49" s="1252"/>
      <c r="I49" s="354" t="s">
        <v>522</v>
      </c>
      <c r="J49" s="355" t="s">
        <v>522</v>
      </c>
      <c r="K49" s="355" t="s">
        <v>522</v>
      </c>
      <c r="L49" s="355" t="s">
        <v>522</v>
      </c>
      <c r="M49" s="356" t="s">
        <v>522</v>
      </c>
    </row>
    <row r="50" spans="2:13" ht="27.75" customHeight="1" x14ac:dyDescent="0.2">
      <c r="B50" s="1256" t="s">
        <v>40</v>
      </c>
      <c r="C50" s="1257"/>
      <c r="D50" s="106"/>
      <c r="E50" s="1251" t="s">
        <v>41</v>
      </c>
      <c r="F50" s="1251"/>
      <c r="G50" s="1251"/>
      <c r="H50" s="1252"/>
      <c r="I50" s="354">
        <v>7263</v>
      </c>
      <c r="J50" s="355">
        <v>7493</v>
      </c>
      <c r="K50" s="355">
        <v>7928</v>
      </c>
      <c r="L50" s="355">
        <v>8276</v>
      </c>
      <c r="M50" s="356">
        <v>9805</v>
      </c>
    </row>
    <row r="51" spans="2:13" ht="27.75" customHeight="1" x14ac:dyDescent="0.2">
      <c r="B51" s="1245"/>
      <c r="C51" s="1246"/>
      <c r="D51" s="103"/>
      <c r="E51" s="1251" t="s">
        <v>42</v>
      </c>
      <c r="F51" s="1251"/>
      <c r="G51" s="1251"/>
      <c r="H51" s="1252"/>
      <c r="I51" s="354">
        <v>2907</v>
      </c>
      <c r="J51" s="355">
        <v>2600</v>
      </c>
      <c r="K51" s="355">
        <v>2322</v>
      </c>
      <c r="L51" s="355">
        <v>1997</v>
      </c>
      <c r="M51" s="356">
        <v>1861</v>
      </c>
    </row>
    <row r="52" spans="2:13" ht="27.75" customHeight="1" x14ac:dyDescent="0.2">
      <c r="B52" s="1247"/>
      <c r="C52" s="1248"/>
      <c r="D52" s="103"/>
      <c r="E52" s="1251" t="s">
        <v>43</v>
      </c>
      <c r="F52" s="1251"/>
      <c r="G52" s="1251"/>
      <c r="H52" s="1252"/>
      <c r="I52" s="354">
        <v>24049</v>
      </c>
      <c r="J52" s="355">
        <v>23479</v>
      </c>
      <c r="K52" s="355">
        <v>22433</v>
      </c>
      <c r="L52" s="355">
        <v>21428</v>
      </c>
      <c r="M52" s="356">
        <v>20513</v>
      </c>
    </row>
    <row r="53" spans="2:13" ht="27.75" customHeight="1" thickBot="1" x14ac:dyDescent="0.25">
      <c r="B53" s="1258" t="s">
        <v>21</v>
      </c>
      <c r="C53" s="1259"/>
      <c r="D53" s="107"/>
      <c r="E53" s="1260" t="s">
        <v>44</v>
      </c>
      <c r="F53" s="1260"/>
      <c r="G53" s="1260"/>
      <c r="H53" s="1261"/>
      <c r="I53" s="357">
        <v>1924</v>
      </c>
      <c r="J53" s="358">
        <v>1357</v>
      </c>
      <c r="K53" s="358">
        <v>331</v>
      </c>
      <c r="L53" s="358">
        <v>-784</v>
      </c>
      <c r="M53" s="359">
        <v>-2515</v>
      </c>
    </row>
    <row r="54" spans="2:13" ht="27.75" customHeight="1" x14ac:dyDescent="0.25">
      <c r="B54" s="108" t="s">
        <v>45</v>
      </c>
      <c r="C54" s="109"/>
      <c r="D54" s="109"/>
      <c r="E54" s="110"/>
      <c r="F54" s="110"/>
      <c r="G54" s="110"/>
      <c r="H54" s="110"/>
      <c r="I54" s="111"/>
      <c r="J54" s="111"/>
      <c r="K54" s="111"/>
      <c r="L54" s="111"/>
      <c r="M54" s="111"/>
    </row>
    <row r="55" spans="2:13" ht="13" x14ac:dyDescent="0.2"/>
  </sheetData>
  <sheetProtection algorithmName="SHA-512" hashValue="g1avwVbzlyDpNWC/qVgK3NF0vRnw0Ei6rxjLFajOADS0MbVD3ziKsFZ4aj8YY+woo3PGq3DNTKQXOvrugin9VA==" saltValue="LqPJs/k2HFKBvklLfMaf5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1796875" style="1" customWidth="1"/>
    <col min="2" max="2" width="16.36328125" style="1" customWidth="1"/>
    <col min="3" max="5" width="26.1796875" style="1" customWidth="1"/>
    <col min="6" max="8" width="24.179687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2" t="s">
        <v>46</v>
      </c>
    </row>
    <row r="54" spans="2:8" ht="29.25" customHeight="1" thickBot="1" x14ac:dyDescent="0.35">
      <c r="B54" s="113" t="s">
        <v>1</v>
      </c>
      <c r="C54" s="114"/>
      <c r="D54" s="114"/>
      <c r="E54" s="115" t="s">
        <v>2</v>
      </c>
      <c r="F54" s="116" t="s">
        <v>565</v>
      </c>
      <c r="G54" s="116" t="s">
        <v>566</v>
      </c>
      <c r="H54" s="117" t="s">
        <v>567</v>
      </c>
    </row>
    <row r="55" spans="2:8" ht="52.5" customHeight="1" x14ac:dyDescent="0.2">
      <c r="B55" s="118"/>
      <c r="C55" s="1270" t="s">
        <v>47</v>
      </c>
      <c r="D55" s="1270"/>
      <c r="E55" s="1271"/>
      <c r="F55" s="119">
        <v>5509</v>
      </c>
      <c r="G55" s="119">
        <v>5650</v>
      </c>
      <c r="H55" s="120">
        <v>6241</v>
      </c>
    </row>
    <row r="56" spans="2:8" ht="52.5" customHeight="1" x14ac:dyDescent="0.2">
      <c r="B56" s="121"/>
      <c r="C56" s="1272" t="s">
        <v>48</v>
      </c>
      <c r="D56" s="1272"/>
      <c r="E56" s="1273"/>
      <c r="F56" s="122">
        <v>538</v>
      </c>
      <c r="G56" s="122">
        <v>538</v>
      </c>
      <c r="H56" s="123">
        <v>882</v>
      </c>
    </row>
    <row r="57" spans="2:8" ht="53.25" customHeight="1" x14ac:dyDescent="0.2">
      <c r="B57" s="121"/>
      <c r="C57" s="1274" t="s">
        <v>49</v>
      </c>
      <c r="D57" s="1274"/>
      <c r="E57" s="1275"/>
      <c r="F57" s="124">
        <v>3066</v>
      </c>
      <c r="G57" s="124">
        <v>3203</v>
      </c>
      <c r="H57" s="125">
        <v>3466</v>
      </c>
    </row>
    <row r="58" spans="2:8" ht="45.75" customHeight="1" x14ac:dyDescent="0.2">
      <c r="B58" s="126"/>
      <c r="C58" s="1262" t="s">
        <v>597</v>
      </c>
      <c r="D58" s="1263"/>
      <c r="E58" s="1264"/>
      <c r="F58" s="127">
        <v>1603</v>
      </c>
      <c r="G58" s="127">
        <v>1603</v>
      </c>
      <c r="H58" s="128">
        <v>1603</v>
      </c>
    </row>
    <row r="59" spans="2:8" ht="45.75" customHeight="1" x14ac:dyDescent="0.2">
      <c r="B59" s="126"/>
      <c r="C59" s="1262" t="s">
        <v>599</v>
      </c>
      <c r="D59" s="1263"/>
      <c r="E59" s="1264"/>
      <c r="F59" s="127">
        <v>428</v>
      </c>
      <c r="G59" s="127">
        <v>528</v>
      </c>
      <c r="H59" s="128">
        <v>728</v>
      </c>
    </row>
    <row r="60" spans="2:8" ht="45.75" customHeight="1" x14ac:dyDescent="0.2">
      <c r="B60" s="126"/>
      <c r="C60" s="1262" t="s">
        <v>598</v>
      </c>
      <c r="D60" s="1263"/>
      <c r="E60" s="1264"/>
      <c r="F60" s="127">
        <v>620</v>
      </c>
      <c r="G60" s="127">
        <v>657</v>
      </c>
      <c r="H60" s="128">
        <v>687</v>
      </c>
    </row>
    <row r="61" spans="2:8" ht="45.75" customHeight="1" x14ac:dyDescent="0.2">
      <c r="B61" s="126"/>
      <c r="C61" s="1262" t="s">
        <v>600</v>
      </c>
      <c r="D61" s="1263"/>
      <c r="E61" s="1264"/>
      <c r="F61" s="127">
        <v>185</v>
      </c>
      <c r="G61" s="127">
        <v>174</v>
      </c>
      <c r="H61" s="128">
        <v>162</v>
      </c>
    </row>
    <row r="62" spans="2:8" ht="45.75" customHeight="1" thickBot="1" x14ac:dyDescent="0.25">
      <c r="B62" s="129"/>
      <c r="C62" s="1265" t="s">
        <v>601</v>
      </c>
      <c r="D62" s="1266"/>
      <c r="E62" s="1267"/>
      <c r="F62" s="130">
        <v>86</v>
      </c>
      <c r="G62" s="130">
        <v>87</v>
      </c>
      <c r="H62" s="131">
        <v>109</v>
      </c>
    </row>
    <row r="63" spans="2:8" ht="52.5" customHeight="1" thickBot="1" x14ac:dyDescent="0.25">
      <c r="B63" s="132"/>
      <c r="C63" s="1268" t="s">
        <v>50</v>
      </c>
      <c r="D63" s="1268"/>
      <c r="E63" s="1269"/>
      <c r="F63" s="133">
        <v>9113</v>
      </c>
      <c r="G63" s="133">
        <v>9391</v>
      </c>
      <c r="H63" s="134">
        <v>10589</v>
      </c>
    </row>
    <row r="64" spans="2:8" ht="13" x14ac:dyDescent="0.2"/>
  </sheetData>
  <sheetProtection algorithmName="SHA-512" hashValue="47ALhFUgwrW6ecAa53hR19YVT18lyt3IzqXe6C2UqGQD3S8wuXqbMymWc1xEzr+wcr/D/bqYqpQ6w748LP4WPg==" saltValue="/yvEgdJYJ5ho2EbozhDPB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E85"/>
  <sheetViews>
    <sheetView showGridLines="0" zoomScaleNormal="100" zoomScaleSheetLayoutView="55" workbookViewId="0"/>
  </sheetViews>
  <sheetFormatPr defaultColWidth="0" defaultRowHeight="0" customHeight="1" zeroHeight="1" x14ac:dyDescent="0.2"/>
  <cols>
    <col min="1" max="1" width="6.36328125" style="384" customWidth="1"/>
    <col min="2" max="107" width="2.453125" style="384" customWidth="1"/>
    <col min="108" max="108" width="6.08984375" style="386" customWidth="1"/>
    <col min="109" max="109" width="5.90625" style="385" customWidth="1"/>
    <col min="110" max="16384" width="8.6328125" style="384" hidden="1"/>
  </cols>
  <sheetData>
    <row r="1" spans="1:109" ht="42.75" customHeight="1" x14ac:dyDescent="0.2">
      <c r="A1" s="402"/>
      <c r="B1" s="401"/>
      <c r="DD1" s="384"/>
      <c r="DE1" s="384"/>
    </row>
    <row r="2" spans="1:109" ht="25.5" customHeight="1" x14ac:dyDescent="0.2">
      <c r="A2" s="400"/>
      <c r="C2" s="400"/>
      <c r="O2" s="400"/>
      <c r="P2" s="400"/>
      <c r="Q2" s="400"/>
      <c r="R2" s="400"/>
      <c r="S2" s="400"/>
      <c r="T2" s="400"/>
      <c r="U2" s="400"/>
      <c r="V2" s="400"/>
      <c r="W2" s="400"/>
      <c r="X2" s="400"/>
      <c r="Y2" s="400"/>
      <c r="Z2" s="400"/>
      <c r="AA2" s="400"/>
      <c r="AB2" s="400"/>
      <c r="AC2" s="400"/>
      <c r="AD2" s="400"/>
      <c r="AE2" s="400"/>
      <c r="AF2" s="400"/>
      <c r="AG2" s="400"/>
      <c r="AH2" s="400"/>
      <c r="AI2" s="400"/>
      <c r="AU2" s="400"/>
      <c r="BG2" s="400"/>
      <c r="BS2" s="400"/>
      <c r="CE2" s="400"/>
      <c r="CQ2" s="400"/>
      <c r="DD2" s="384"/>
      <c r="DE2" s="384"/>
    </row>
    <row r="3" spans="1:109" ht="25.5" customHeight="1" x14ac:dyDescent="0.2">
      <c r="A3" s="400"/>
      <c r="C3" s="400"/>
      <c r="O3" s="400"/>
      <c r="P3" s="400"/>
      <c r="Q3" s="400"/>
      <c r="R3" s="400"/>
      <c r="S3" s="400"/>
      <c r="T3" s="400"/>
      <c r="U3" s="400"/>
      <c r="V3" s="400"/>
      <c r="W3" s="400"/>
      <c r="X3" s="400"/>
      <c r="Y3" s="400"/>
      <c r="Z3" s="400"/>
      <c r="AA3" s="400"/>
      <c r="AB3" s="400"/>
      <c r="AC3" s="400"/>
      <c r="AD3" s="400"/>
      <c r="AE3" s="400"/>
      <c r="AF3" s="400"/>
      <c r="AG3" s="400"/>
      <c r="AH3" s="400"/>
      <c r="AI3" s="400"/>
      <c r="AU3" s="400"/>
      <c r="BG3" s="400"/>
      <c r="BS3" s="400"/>
      <c r="CE3" s="400"/>
      <c r="CQ3" s="400"/>
      <c r="DD3" s="384"/>
      <c r="DE3" s="384"/>
    </row>
    <row r="4" spans="1:109" s="255" customFormat="1" ht="13" x14ac:dyDescent="0.2">
      <c r="A4" s="400"/>
      <c r="B4" s="400"/>
      <c r="C4" s="400"/>
      <c r="D4" s="400"/>
      <c r="E4" s="400"/>
      <c r="F4" s="400"/>
      <c r="G4" s="400"/>
      <c r="H4" s="400"/>
      <c r="I4" s="400"/>
      <c r="J4" s="400"/>
      <c r="K4" s="400"/>
      <c r="L4" s="400"/>
      <c r="M4" s="400"/>
      <c r="N4" s="400"/>
      <c r="O4" s="400"/>
      <c r="P4" s="400"/>
      <c r="Q4" s="400"/>
      <c r="R4" s="400"/>
      <c r="S4" s="400"/>
      <c r="T4" s="400"/>
      <c r="U4" s="400"/>
      <c r="V4" s="400"/>
      <c r="W4" s="400"/>
      <c r="X4" s="400"/>
      <c r="Y4" s="400"/>
      <c r="Z4" s="400"/>
      <c r="AA4" s="400"/>
      <c r="AB4" s="400"/>
      <c r="AC4" s="400"/>
      <c r="AD4" s="400"/>
      <c r="AE4" s="400"/>
      <c r="AF4" s="400"/>
      <c r="AG4" s="400"/>
      <c r="AH4" s="400"/>
      <c r="AI4" s="400"/>
      <c r="AJ4" s="400"/>
      <c r="AK4" s="400"/>
      <c r="AL4" s="400"/>
      <c r="AM4" s="400"/>
      <c r="AN4" s="400"/>
      <c r="AO4" s="400"/>
      <c r="AP4" s="400"/>
      <c r="AQ4" s="400"/>
      <c r="AR4" s="400"/>
      <c r="AS4" s="400"/>
      <c r="AT4" s="400"/>
      <c r="AU4" s="400"/>
      <c r="AV4" s="400"/>
      <c r="AW4" s="400"/>
      <c r="AX4" s="400"/>
      <c r="AY4" s="400"/>
      <c r="AZ4" s="400"/>
      <c r="BA4" s="400"/>
      <c r="BB4" s="400"/>
      <c r="BC4" s="400"/>
      <c r="BD4" s="400"/>
      <c r="BE4" s="400"/>
      <c r="BF4" s="400"/>
      <c r="BG4" s="400"/>
      <c r="BH4" s="400"/>
      <c r="BI4" s="400"/>
      <c r="BJ4" s="400"/>
      <c r="BK4" s="400"/>
      <c r="BL4" s="400"/>
      <c r="BM4" s="400"/>
      <c r="BN4" s="400"/>
      <c r="BO4" s="400"/>
      <c r="BP4" s="400"/>
      <c r="BQ4" s="400"/>
      <c r="BR4" s="400"/>
      <c r="BS4" s="400"/>
      <c r="BT4" s="400"/>
      <c r="BU4" s="400"/>
      <c r="BV4" s="400"/>
      <c r="BW4" s="400"/>
      <c r="BX4" s="400"/>
      <c r="BY4" s="400"/>
      <c r="BZ4" s="400"/>
      <c r="CA4" s="400"/>
      <c r="CB4" s="400"/>
      <c r="CC4" s="400"/>
      <c r="CD4" s="400"/>
      <c r="CE4" s="400"/>
      <c r="CF4" s="400"/>
      <c r="CG4" s="400"/>
      <c r="CH4" s="400"/>
      <c r="CI4" s="400"/>
      <c r="CJ4" s="400"/>
      <c r="CK4" s="400"/>
      <c r="CL4" s="400"/>
      <c r="CM4" s="400"/>
      <c r="CN4" s="400"/>
      <c r="CO4" s="400"/>
      <c r="CP4" s="400"/>
      <c r="CQ4" s="400"/>
      <c r="CR4" s="400"/>
      <c r="CS4" s="400"/>
      <c r="CT4" s="400"/>
      <c r="CU4" s="400"/>
      <c r="CV4" s="400"/>
      <c r="CW4" s="400"/>
      <c r="CX4" s="400"/>
      <c r="CY4" s="400"/>
      <c r="CZ4" s="400"/>
      <c r="DA4" s="400"/>
      <c r="DB4" s="400"/>
      <c r="DC4" s="400"/>
      <c r="DD4" s="400"/>
      <c r="DE4" s="400"/>
    </row>
    <row r="5" spans="1:109" s="255" customFormat="1" ht="13" x14ac:dyDescent="0.2">
      <c r="A5" s="400"/>
      <c r="B5" s="400"/>
      <c r="C5" s="400"/>
      <c r="D5" s="400"/>
      <c r="E5" s="400"/>
      <c r="F5" s="400"/>
      <c r="G5" s="400"/>
      <c r="H5" s="400"/>
      <c r="I5" s="400"/>
      <c r="J5" s="400"/>
      <c r="K5" s="400"/>
      <c r="L5" s="400"/>
      <c r="M5" s="400"/>
      <c r="N5" s="400"/>
      <c r="O5" s="400"/>
      <c r="P5" s="400"/>
      <c r="Q5" s="400"/>
      <c r="R5" s="400"/>
      <c r="S5" s="400"/>
      <c r="T5" s="400"/>
      <c r="U5" s="400"/>
      <c r="V5" s="400"/>
      <c r="W5" s="400"/>
      <c r="X5" s="400"/>
      <c r="Y5" s="400"/>
      <c r="Z5" s="400"/>
      <c r="AA5" s="400"/>
      <c r="AB5" s="400"/>
      <c r="AC5" s="400"/>
      <c r="AD5" s="400"/>
      <c r="AE5" s="400"/>
      <c r="AF5" s="400"/>
      <c r="AG5" s="400"/>
      <c r="AH5" s="400"/>
      <c r="AI5" s="400"/>
      <c r="AJ5" s="400"/>
      <c r="AK5" s="400"/>
      <c r="AL5" s="400"/>
      <c r="AM5" s="400"/>
      <c r="AN5" s="400"/>
      <c r="AO5" s="400"/>
      <c r="AP5" s="400"/>
      <c r="AQ5" s="400"/>
      <c r="AR5" s="400"/>
      <c r="AS5" s="400"/>
      <c r="AT5" s="400"/>
      <c r="AU5" s="400"/>
      <c r="AV5" s="400"/>
      <c r="AW5" s="400"/>
      <c r="AX5" s="400"/>
      <c r="AY5" s="400"/>
      <c r="AZ5" s="400"/>
      <c r="BA5" s="400"/>
      <c r="BB5" s="400"/>
      <c r="BC5" s="400"/>
      <c r="BD5" s="400"/>
      <c r="BE5" s="400"/>
      <c r="BF5" s="400"/>
      <c r="BG5" s="400"/>
      <c r="BH5" s="400"/>
      <c r="BI5" s="400"/>
      <c r="BJ5" s="400"/>
      <c r="BK5" s="400"/>
      <c r="BL5" s="400"/>
      <c r="BM5" s="400"/>
      <c r="BN5" s="400"/>
      <c r="BO5" s="400"/>
      <c r="BP5" s="400"/>
      <c r="BQ5" s="400"/>
      <c r="BR5" s="400"/>
      <c r="BS5" s="400"/>
      <c r="BT5" s="400"/>
      <c r="BU5" s="400"/>
      <c r="BV5" s="400"/>
      <c r="BW5" s="400"/>
      <c r="BX5" s="400"/>
      <c r="BY5" s="400"/>
      <c r="BZ5" s="400"/>
      <c r="CA5" s="400"/>
      <c r="CB5" s="400"/>
      <c r="CC5" s="400"/>
      <c r="CD5" s="400"/>
      <c r="CE5" s="400"/>
      <c r="CF5" s="400"/>
      <c r="CG5" s="400"/>
      <c r="CH5" s="400"/>
      <c r="CI5" s="400"/>
      <c r="CJ5" s="400"/>
      <c r="CK5" s="400"/>
      <c r="CL5" s="400"/>
      <c r="CM5" s="400"/>
      <c r="CN5" s="400"/>
      <c r="CO5" s="400"/>
      <c r="CP5" s="400"/>
      <c r="CQ5" s="400"/>
      <c r="CR5" s="400"/>
      <c r="CS5" s="400"/>
      <c r="CT5" s="400"/>
      <c r="CU5" s="400"/>
      <c r="CV5" s="400"/>
      <c r="CW5" s="400"/>
      <c r="CX5" s="400"/>
      <c r="CY5" s="400"/>
      <c r="CZ5" s="400"/>
      <c r="DA5" s="400"/>
      <c r="DB5" s="400"/>
      <c r="DC5" s="400"/>
      <c r="DD5" s="400"/>
      <c r="DE5" s="400"/>
    </row>
    <row r="6" spans="1:109" s="255" customFormat="1" ht="13" x14ac:dyDescent="0.2">
      <c r="A6" s="400"/>
      <c r="B6" s="400"/>
      <c r="C6" s="400"/>
      <c r="D6" s="400"/>
      <c r="E6" s="400"/>
      <c r="F6" s="400"/>
      <c r="G6" s="400"/>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0"/>
      <c r="AY6" s="400"/>
      <c r="AZ6" s="400"/>
      <c r="BA6" s="400"/>
      <c r="BB6" s="400"/>
      <c r="BC6" s="400"/>
      <c r="BD6" s="400"/>
      <c r="BE6" s="400"/>
      <c r="BF6" s="400"/>
      <c r="BG6" s="400"/>
      <c r="BH6" s="400"/>
      <c r="BI6" s="400"/>
      <c r="BJ6" s="400"/>
      <c r="BK6" s="400"/>
      <c r="BL6" s="400"/>
      <c r="BM6" s="400"/>
      <c r="BN6" s="400"/>
      <c r="BO6" s="400"/>
      <c r="BP6" s="400"/>
      <c r="BQ6" s="400"/>
      <c r="BR6" s="400"/>
      <c r="BS6" s="400"/>
      <c r="BT6" s="400"/>
      <c r="BU6" s="400"/>
      <c r="BV6" s="400"/>
      <c r="BW6" s="400"/>
      <c r="BX6" s="400"/>
      <c r="BY6" s="400"/>
      <c r="BZ6" s="400"/>
      <c r="CA6" s="400"/>
      <c r="CB6" s="400"/>
      <c r="CC6" s="400"/>
      <c r="CD6" s="400"/>
      <c r="CE6" s="400"/>
      <c r="CF6" s="400"/>
      <c r="CG6" s="400"/>
      <c r="CH6" s="400"/>
      <c r="CI6" s="400"/>
      <c r="CJ6" s="400"/>
      <c r="CK6" s="400"/>
      <c r="CL6" s="400"/>
      <c r="CM6" s="400"/>
      <c r="CN6" s="400"/>
      <c r="CO6" s="400"/>
      <c r="CP6" s="400"/>
      <c r="CQ6" s="400"/>
      <c r="CR6" s="400"/>
      <c r="CS6" s="400"/>
      <c r="CT6" s="400"/>
      <c r="CU6" s="400"/>
      <c r="CV6" s="400"/>
      <c r="CW6" s="400"/>
      <c r="CX6" s="400"/>
      <c r="CY6" s="400"/>
      <c r="CZ6" s="400"/>
      <c r="DA6" s="400"/>
      <c r="DB6" s="400"/>
      <c r="DC6" s="400"/>
      <c r="DD6" s="400"/>
      <c r="DE6" s="400"/>
    </row>
    <row r="7" spans="1:109" s="255" customFormat="1" ht="13" x14ac:dyDescent="0.2">
      <c r="A7" s="400"/>
      <c r="B7" s="400"/>
      <c r="C7" s="400"/>
      <c r="D7" s="400"/>
      <c r="E7" s="400"/>
      <c r="F7" s="400"/>
      <c r="G7" s="400"/>
      <c r="H7" s="400"/>
      <c r="I7" s="400"/>
      <c r="J7" s="400"/>
      <c r="K7" s="400"/>
      <c r="L7" s="400"/>
      <c r="M7" s="400"/>
      <c r="N7" s="400"/>
      <c r="O7" s="400"/>
      <c r="P7" s="400"/>
      <c r="Q7" s="400"/>
      <c r="R7" s="400"/>
      <c r="S7" s="400"/>
      <c r="T7" s="400"/>
      <c r="U7" s="400"/>
      <c r="V7" s="400"/>
      <c r="W7" s="400"/>
      <c r="X7" s="400"/>
      <c r="Y7" s="400"/>
      <c r="Z7" s="400"/>
      <c r="AA7" s="400"/>
      <c r="AB7" s="400"/>
      <c r="AC7" s="400"/>
      <c r="AD7" s="400"/>
      <c r="AE7" s="400"/>
      <c r="AF7" s="400"/>
      <c r="AG7" s="400"/>
      <c r="AH7" s="400"/>
      <c r="AI7" s="400"/>
      <c r="AJ7" s="400"/>
      <c r="AK7" s="400"/>
      <c r="AL7" s="400"/>
      <c r="AM7" s="400"/>
      <c r="AN7" s="400"/>
      <c r="AO7" s="400"/>
      <c r="AP7" s="400"/>
      <c r="AQ7" s="400"/>
      <c r="AR7" s="400"/>
      <c r="AS7" s="400"/>
      <c r="AT7" s="400"/>
      <c r="AU7" s="400"/>
      <c r="AV7" s="400"/>
      <c r="AW7" s="400"/>
      <c r="AX7" s="400"/>
      <c r="AY7" s="400"/>
      <c r="AZ7" s="400"/>
      <c r="BA7" s="400"/>
      <c r="BB7" s="400"/>
      <c r="BC7" s="400"/>
      <c r="BD7" s="400"/>
      <c r="BE7" s="400"/>
      <c r="BF7" s="400"/>
      <c r="BG7" s="400"/>
      <c r="BH7" s="400"/>
      <c r="BI7" s="400"/>
      <c r="BJ7" s="400"/>
      <c r="BK7" s="400"/>
      <c r="BL7" s="400"/>
      <c r="BM7" s="400"/>
      <c r="BN7" s="400"/>
      <c r="BO7" s="400"/>
      <c r="BP7" s="400"/>
      <c r="BQ7" s="400"/>
      <c r="BR7" s="400"/>
      <c r="BS7" s="400"/>
      <c r="BT7" s="400"/>
      <c r="BU7" s="400"/>
      <c r="BV7" s="400"/>
      <c r="BW7" s="400"/>
      <c r="BX7" s="400"/>
      <c r="BY7" s="400"/>
      <c r="BZ7" s="400"/>
      <c r="CA7" s="400"/>
      <c r="CB7" s="400"/>
      <c r="CC7" s="400"/>
      <c r="CD7" s="400"/>
      <c r="CE7" s="400"/>
      <c r="CF7" s="400"/>
      <c r="CG7" s="400"/>
      <c r="CH7" s="400"/>
      <c r="CI7" s="400"/>
      <c r="CJ7" s="400"/>
      <c r="CK7" s="400"/>
      <c r="CL7" s="400"/>
      <c r="CM7" s="400"/>
      <c r="CN7" s="400"/>
      <c r="CO7" s="400"/>
      <c r="CP7" s="400"/>
      <c r="CQ7" s="400"/>
      <c r="CR7" s="400"/>
      <c r="CS7" s="400"/>
      <c r="CT7" s="400"/>
      <c r="CU7" s="400"/>
      <c r="CV7" s="400"/>
      <c r="CW7" s="400"/>
      <c r="CX7" s="400"/>
      <c r="CY7" s="400"/>
      <c r="CZ7" s="400"/>
      <c r="DA7" s="400"/>
      <c r="DB7" s="400"/>
      <c r="DC7" s="400"/>
      <c r="DD7" s="400"/>
      <c r="DE7" s="400"/>
    </row>
    <row r="8" spans="1:109" s="255" customFormat="1" ht="13" x14ac:dyDescent="0.2">
      <c r="A8" s="400"/>
      <c r="B8" s="400"/>
      <c r="C8" s="400"/>
      <c r="D8" s="400"/>
      <c r="E8" s="400"/>
      <c r="F8" s="400"/>
      <c r="G8" s="400"/>
      <c r="H8" s="400"/>
      <c r="I8" s="400"/>
      <c r="J8" s="400"/>
      <c r="K8" s="400"/>
      <c r="L8" s="400"/>
      <c r="M8" s="400"/>
      <c r="N8" s="400"/>
      <c r="O8" s="400"/>
      <c r="P8" s="400"/>
      <c r="Q8" s="400"/>
      <c r="R8" s="400"/>
      <c r="S8" s="400"/>
      <c r="T8" s="400"/>
      <c r="U8" s="400"/>
      <c r="V8" s="400"/>
      <c r="W8" s="400"/>
      <c r="X8" s="400"/>
      <c r="Y8" s="400"/>
      <c r="Z8" s="400"/>
      <c r="AA8" s="400"/>
      <c r="AB8" s="400"/>
      <c r="AC8" s="400"/>
      <c r="AD8" s="400"/>
      <c r="AE8" s="400"/>
      <c r="AF8" s="400"/>
      <c r="AG8" s="400"/>
      <c r="AH8" s="400"/>
      <c r="AI8" s="400"/>
      <c r="AJ8" s="400"/>
      <c r="AK8" s="400"/>
      <c r="AL8" s="400"/>
      <c r="AM8" s="400"/>
      <c r="AN8" s="400"/>
      <c r="AO8" s="400"/>
      <c r="AP8" s="400"/>
      <c r="AQ8" s="400"/>
      <c r="AR8" s="400"/>
      <c r="AS8" s="400"/>
      <c r="AT8" s="400"/>
      <c r="AU8" s="400"/>
      <c r="AV8" s="400"/>
      <c r="AW8" s="400"/>
      <c r="AX8" s="400"/>
      <c r="AY8" s="400"/>
      <c r="AZ8" s="400"/>
      <c r="BA8" s="400"/>
      <c r="BB8" s="400"/>
      <c r="BC8" s="400"/>
      <c r="BD8" s="400"/>
      <c r="BE8" s="400"/>
      <c r="BF8" s="400"/>
      <c r="BG8" s="400"/>
      <c r="BH8" s="400"/>
      <c r="BI8" s="400"/>
      <c r="BJ8" s="400"/>
      <c r="BK8" s="400"/>
      <c r="BL8" s="400"/>
      <c r="BM8" s="400"/>
      <c r="BN8" s="400"/>
      <c r="BO8" s="400"/>
      <c r="BP8" s="400"/>
      <c r="BQ8" s="400"/>
      <c r="BR8" s="400"/>
      <c r="BS8" s="400"/>
      <c r="BT8" s="400"/>
      <c r="BU8" s="400"/>
      <c r="BV8" s="400"/>
      <c r="BW8" s="400"/>
      <c r="BX8" s="400"/>
      <c r="BY8" s="400"/>
      <c r="BZ8" s="400"/>
      <c r="CA8" s="400"/>
      <c r="CB8" s="400"/>
      <c r="CC8" s="400"/>
      <c r="CD8" s="400"/>
      <c r="CE8" s="400"/>
      <c r="CF8" s="400"/>
      <c r="CG8" s="400"/>
      <c r="CH8" s="400"/>
      <c r="CI8" s="400"/>
      <c r="CJ8" s="400"/>
      <c r="CK8" s="400"/>
      <c r="CL8" s="400"/>
      <c r="CM8" s="400"/>
      <c r="CN8" s="400"/>
      <c r="CO8" s="400"/>
      <c r="CP8" s="400"/>
      <c r="CQ8" s="400"/>
      <c r="CR8" s="400"/>
      <c r="CS8" s="400"/>
      <c r="CT8" s="400"/>
      <c r="CU8" s="400"/>
      <c r="CV8" s="400"/>
      <c r="CW8" s="400"/>
      <c r="CX8" s="400"/>
      <c r="CY8" s="400"/>
      <c r="CZ8" s="400"/>
      <c r="DA8" s="400"/>
      <c r="DB8" s="400"/>
      <c r="DC8" s="400"/>
      <c r="DD8" s="400"/>
      <c r="DE8" s="400"/>
    </row>
    <row r="9" spans="1:109" s="255" customFormat="1" ht="13" x14ac:dyDescent="0.2">
      <c r="A9" s="400"/>
      <c r="B9" s="400"/>
      <c r="C9" s="400"/>
      <c r="D9" s="400"/>
      <c r="E9" s="400"/>
      <c r="F9" s="400"/>
      <c r="G9" s="400"/>
      <c r="H9" s="400"/>
      <c r="I9" s="400"/>
      <c r="J9" s="400"/>
      <c r="K9" s="400"/>
      <c r="L9" s="400"/>
      <c r="M9" s="400"/>
      <c r="N9" s="400"/>
      <c r="O9" s="400"/>
      <c r="P9" s="400"/>
      <c r="Q9" s="400"/>
      <c r="R9" s="400"/>
      <c r="S9" s="400"/>
      <c r="T9" s="400"/>
      <c r="U9" s="400"/>
      <c r="V9" s="400"/>
      <c r="W9" s="400"/>
      <c r="X9" s="400"/>
      <c r="Y9" s="400"/>
      <c r="Z9" s="400"/>
      <c r="AA9" s="400"/>
      <c r="AB9" s="400"/>
      <c r="AC9" s="400"/>
      <c r="AD9" s="400"/>
      <c r="AE9" s="400"/>
      <c r="AF9" s="400"/>
      <c r="AG9" s="400"/>
      <c r="AH9" s="400"/>
      <c r="AI9" s="400"/>
      <c r="AJ9" s="400"/>
      <c r="AK9" s="400"/>
      <c r="AL9" s="400"/>
      <c r="AM9" s="400"/>
      <c r="AN9" s="400"/>
      <c r="AO9" s="400"/>
      <c r="AP9" s="400"/>
      <c r="AQ9" s="400"/>
      <c r="AR9" s="400"/>
      <c r="AS9" s="400"/>
      <c r="AT9" s="400"/>
      <c r="AU9" s="400"/>
      <c r="AV9" s="400"/>
      <c r="AW9" s="400"/>
      <c r="AX9" s="400"/>
      <c r="AY9" s="400"/>
      <c r="AZ9" s="400"/>
      <c r="BA9" s="400"/>
      <c r="BB9" s="400"/>
      <c r="BC9" s="400"/>
      <c r="BD9" s="400"/>
      <c r="BE9" s="400"/>
      <c r="BF9" s="400"/>
      <c r="BG9" s="400"/>
      <c r="BH9" s="400"/>
      <c r="BI9" s="400"/>
      <c r="BJ9" s="400"/>
      <c r="BK9" s="400"/>
      <c r="BL9" s="400"/>
      <c r="BM9" s="400"/>
      <c r="BN9" s="400"/>
      <c r="BO9" s="400"/>
      <c r="BP9" s="400"/>
      <c r="BQ9" s="400"/>
      <c r="BR9" s="400"/>
      <c r="BS9" s="400"/>
      <c r="BT9" s="400"/>
      <c r="BU9" s="400"/>
      <c r="BV9" s="400"/>
      <c r="BW9" s="400"/>
      <c r="BX9" s="400"/>
      <c r="BY9" s="400"/>
      <c r="BZ9" s="400"/>
      <c r="CA9" s="400"/>
      <c r="CB9" s="400"/>
      <c r="CC9" s="400"/>
      <c r="CD9" s="400"/>
      <c r="CE9" s="400"/>
      <c r="CF9" s="400"/>
      <c r="CG9" s="400"/>
      <c r="CH9" s="400"/>
      <c r="CI9" s="400"/>
      <c r="CJ9" s="400"/>
      <c r="CK9" s="400"/>
      <c r="CL9" s="400"/>
      <c r="CM9" s="400"/>
      <c r="CN9" s="400"/>
      <c r="CO9" s="400"/>
      <c r="CP9" s="400"/>
      <c r="CQ9" s="400"/>
      <c r="CR9" s="400"/>
      <c r="CS9" s="400"/>
      <c r="CT9" s="400"/>
      <c r="CU9" s="400"/>
      <c r="CV9" s="400"/>
      <c r="CW9" s="400"/>
      <c r="CX9" s="400"/>
      <c r="CY9" s="400"/>
      <c r="CZ9" s="400"/>
      <c r="DA9" s="400"/>
      <c r="DB9" s="400"/>
      <c r="DC9" s="400"/>
      <c r="DD9" s="400"/>
      <c r="DE9" s="400"/>
    </row>
    <row r="10" spans="1:109" s="255" customFormat="1" ht="13" x14ac:dyDescent="0.2">
      <c r="A10" s="400"/>
      <c r="B10" s="400"/>
      <c r="C10" s="400"/>
      <c r="D10" s="400"/>
      <c r="E10" s="400"/>
      <c r="F10" s="400"/>
      <c r="G10" s="400"/>
      <c r="H10" s="400"/>
      <c r="I10" s="400"/>
      <c r="J10" s="400"/>
      <c r="K10" s="400"/>
      <c r="L10" s="400"/>
      <c r="M10" s="400"/>
      <c r="N10" s="400"/>
      <c r="O10" s="400"/>
      <c r="P10" s="400"/>
      <c r="Q10" s="400"/>
      <c r="R10" s="400"/>
      <c r="S10" s="400"/>
      <c r="T10" s="400"/>
      <c r="U10" s="400"/>
      <c r="V10" s="400"/>
      <c r="W10" s="400"/>
      <c r="X10" s="400"/>
      <c r="Y10" s="400"/>
      <c r="Z10" s="400"/>
      <c r="AA10" s="400"/>
      <c r="AB10" s="400"/>
      <c r="AC10" s="400"/>
      <c r="AD10" s="400"/>
      <c r="AE10" s="400"/>
      <c r="AF10" s="400"/>
      <c r="AG10" s="400"/>
      <c r="AH10" s="400"/>
      <c r="AI10" s="400"/>
      <c r="AJ10" s="400"/>
      <c r="AK10" s="400"/>
      <c r="AL10" s="400"/>
      <c r="AM10" s="400"/>
      <c r="AN10" s="400"/>
      <c r="AO10" s="400"/>
      <c r="AP10" s="400"/>
      <c r="AQ10" s="400"/>
      <c r="AR10" s="400"/>
      <c r="AS10" s="400"/>
      <c r="AT10" s="400"/>
      <c r="AU10" s="400"/>
      <c r="AV10" s="400"/>
      <c r="AW10" s="400"/>
      <c r="AX10" s="400"/>
      <c r="AY10" s="400"/>
      <c r="AZ10" s="400"/>
      <c r="BA10" s="400"/>
      <c r="BB10" s="400"/>
      <c r="BC10" s="400"/>
      <c r="BD10" s="400"/>
      <c r="BE10" s="400"/>
      <c r="BF10" s="400"/>
      <c r="BG10" s="400"/>
      <c r="BH10" s="400"/>
      <c r="BI10" s="400"/>
      <c r="BJ10" s="400"/>
      <c r="BK10" s="400"/>
      <c r="BL10" s="400"/>
      <c r="BM10" s="400"/>
      <c r="BN10" s="400"/>
      <c r="BO10" s="400"/>
      <c r="BP10" s="400"/>
      <c r="BQ10" s="400"/>
      <c r="BR10" s="400"/>
      <c r="BS10" s="400"/>
      <c r="BT10" s="400"/>
      <c r="BU10" s="400"/>
      <c r="BV10" s="400"/>
      <c r="BW10" s="400"/>
      <c r="BX10" s="400"/>
      <c r="BY10" s="400"/>
      <c r="BZ10" s="400"/>
      <c r="CA10" s="400"/>
      <c r="CB10" s="400"/>
      <c r="CC10" s="400"/>
      <c r="CD10" s="400"/>
      <c r="CE10" s="400"/>
      <c r="CF10" s="400"/>
      <c r="CG10" s="400"/>
      <c r="CH10" s="400"/>
      <c r="CI10" s="400"/>
      <c r="CJ10" s="400"/>
      <c r="CK10" s="400"/>
      <c r="CL10" s="400"/>
      <c r="CM10" s="400"/>
      <c r="CN10" s="400"/>
      <c r="CO10" s="400"/>
      <c r="CP10" s="400"/>
      <c r="CQ10" s="400"/>
      <c r="CR10" s="400"/>
      <c r="CS10" s="400"/>
      <c r="CT10" s="400"/>
      <c r="CU10" s="400"/>
      <c r="CV10" s="400"/>
      <c r="CW10" s="400"/>
      <c r="CX10" s="400"/>
      <c r="CY10" s="400"/>
      <c r="CZ10" s="400"/>
      <c r="DA10" s="400"/>
      <c r="DB10" s="400"/>
      <c r="DC10" s="400"/>
      <c r="DD10" s="400"/>
      <c r="DE10" s="400"/>
    </row>
    <row r="11" spans="1:109" s="255" customFormat="1" ht="13" x14ac:dyDescent="0.2">
      <c r="A11" s="400"/>
      <c r="B11" s="400"/>
      <c r="C11" s="400"/>
      <c r="D11" s="400"/>
      <c r="E11" s="400"/>
      <c r="F11" s="400"/>
      <c r="G11" s="400"/>
      <c r="H11" s="400"/>
      <c r="I11" s="400"/>
      <c r="J11" s="400"/>
      <c r="K11" s="400"/>
      <c r="L11" s="400"/>
      <c r="M11" s="400"/>
      <c r="N11" s="400"/>
      <c r="O11" s="400"/>
      <c r="P11" s="400"/>
      <c r="Q11" s="400"/>
      <c r="R11" s="400"/>
      <c r="S11" s="400"/>
      <c r="T11" s="400"/>
      <c r="U11" s="400"/>
      <c r="V11" s="400"/>
      <c r="W11" s="400"/>
      <c r="X11" s="400"/>
      <c r="Y11" s="400"/>
      <c r="Z11" s="400"/>
      <c r="AA11" s="400"/>
      <c r="AB11" s="400"/>
      <c r="AC11" s="400"/>
      <c r="AD11" s="400"/>
      <c r="AE11" s="400"/>
      <c r="AF11" s="400"/>
      <c r="AG11" s="400"/>
      <c r="AH11" s="400"/>
      <c r="AI11" s="400"/>
      <c r="AJ11" s="400"/>
      <c r="AK11" s="400"/>
      <c r="AL11" s="400"/>
      <c r="AM11" s="400"/>
      <c r="AN11" s="400"/>
      <c r="AO11" s="400"/>
      <c r="AP11" s="400"/>
      <c r="AQ11" s="400"/>
      <c r="AR11" s="400"/>
      <c r="AS11" s="400"/>
      <c r="AT11" s="400"/>
      <c r="AU11" s="400"/>
      <c r="AV11" s="400"/>
      <c r="AW11" s="400"/>
      <c r="AX11" s="400"/>
      <c r="AY11" s="400"/>
      <c r="AZ11" s="400"/>
      <c r="BA11" s="400"/>
      <c r="BB11" s="400"/>
      <c r="BC11" s="400"/>
      <c r="BD11" s="400"/>
      <c r="BE11" s="400"/>
      <c r="BF11" s="400"/>
      <c r="BG11" s="400"/>
      <c r="BH11" s="400"/>
      <c r="BI11" s="400"/>
      <c r="BJ11" s="400"/>
      <c r="BK11" s="400"/>
      <c r="BL11" s="400"/>
      <c r="BM11" s="400"/>
      <c r="BN11" s="400"/>
      <c r="BO11" s="400"/>
      <c r="BP11" s="400"/>
      <c r="BQ11" s="400"/>
      <c r="BR11" s="400"/>
      <c r="BS11" s="400"/>
      <c r="BT11" s="400"/>
      <c r="BU11" s="400"/>
      <c r="BV11" s="400"/>
      <c r="BW11" s="400"/>
      <c r="BX11" s="400"/>
      <c r="BY11" s="400"/>
      <c r="BZ11" s="400"/>
      <c r="CA11" s="400"/>
      <c r="CB11" s="400"/>
      <c r="CC11" s="400"/>
      <c r="CD11" s="400"/>
      <c r="CE11" s="400"/>
      <c r="CF11" s="400"/>
      <c r="CG11" s="400"/>
      <c r="CH11" s="400"/>
      <c r="CI11" s="400"/>
      <c r="CJ11" s="400"/>
      <c r="CK11" s="400"/>
      <c r="CL11" s="400"/>
      <c r="CM11" s="400"/>
      <c r="CN11" s="400"/>
      <c r="CO11" s="400"/>
      <c r="CP11" s="400"/>
      <c r="CQ11" s="400"/>
      <c r="CR11" s="400"/>
      <c r="CS11" s="400"/>
      <c r="CT11" s="400"/>
      <c r="CU11" s="400"/>
      <c r="CV11" s="400"/>
      <c r="CW11" s="400"/>
      <c r="CX11" s="400"/>
      <c r="CY11" s="400"/>
      <c r="CZ11" s="400"/>
      <c r="DA11" s="400"/>
      <c r="DB11" s="400"/>
      <c r="DC11" s="400"/>
      <c r="DD11" s="400"/>
      <c r="DE11" s="400"/>
    </row>
    <row r="12" spans="1:109" s="255" customFormat="1" ht="13" x14ac:dyDescent="0.2">
      <c r="A12" s="400"/>
      <c r="B12" s="400"/>
      <c r="C12" s="400"/>
      <c r="D12" s="400"/>
      <c r="E12" s="400"/>
      <c r="F12" s="400"/>
      <c r="G12" s="400"/>
      <c r="H12" s="400"/>
      <c r="I12" s="400"/>
      <c r="J12" s="400"/>
      <c r="K12" s="400"/>
      <c r="L12" s="400"/>
      <c r="M12" s="400"/>
      <c r="N12" s="400"/>
      <c r="O12" s="400"/>
      <c r="P12" s="400"/>
      <c r="Q12" s="400"/>
      <c r="R12" s="400"/>
      <c r="S12" s="400"/>
      <c r="T12" s="400"/>
      <c r="U12" s="400"/>
      <c r="V12" s="400"/>
      <c r="W12" s="400"/>
      <c r="X12" s="400"/>
      <c r="Y12" s="400"/>
      <c r="Z12" s="400"/>
      <c r="AA12" s="400"/>
      <c r="AB12" s="400"/>
      <c r="AC12" s="400"/>
      <c r="AD12" s="400"/>
      <c r="AE12" s="400"/>
      <c r="AF12" s="400"/>
      <c r="AG12" s="400"/>
      <c r="AH12" s="400"/>
      <c r="AI12" s="400"/>
      <c r="AJ12" s="400"/>
      <c r="AK12" s="400"/>
      <c r="AL12" s="400"/>
      <c r="AM12" s="400"/>
      <c r="AN12" s="400"/>
      <c r="AO12" s="400"/>
      <c r="AP12" s="400"/>
      <c r="AQ12" s="400"/>
      <c r="AR12" s="400"/>
      <c r="AS12" s="400"/>
      <c r="AT12" s="400"/>
      <c r="AU12" s="400"/>
      <c r="AV12" s="400"/>
      <c r="AW12" s="400"/>
      <c r="AX12" s="400"/>
      <c r="AY12" s="400"/>
      <c r="AZ12" s="400"/>
      <c r="BA12" s="400"/>
      <c r="BB12" s="400"/>
      <c r="BC12" s="400"/>
      <c r="BD12" s="400"/>
      <c r="BE12" s="400"/>
      <c r="BF12" s="400"/>
      <c r="BG12" s="400"/>
      <c r="BH12" s="400"/>
      <c r="BI12" s="400"/>
      <c r="BJ12" s="400"/>
      <c r="BK12" s="400"/>
      <c r="BL12" s="400"/>
      <c r="BM12" s="400"/>
      <c r="BN12" s="400"/>
      <c r="BO12" s="400"/>
      <c r="BP12" s="400"/>
      <c r="BQ12" s="400"/>
      <c r="BR12" s="400"/>
      <c r="BS12" s="400"/>
      <c r="BT12" s="400"/>
      <c r="BU12" s="400"/>
      <c r="BV12" s="400"/>
      <c r="BW12" s="400"/>
      <c r="BX12" s="400"/>
      <c r="BY12" s="400"/>
      <c r="BZ12" s="400"/>
      <c r="CA12" s="400"/>
      <c r="CB12" s="400"/>
      <c r="CC12" s="400"/>
      <c r="CD12" s="400"/>
      <c r="CE12" s="400"/>
      <c r="CF12" s="400"/>
      <c r="CG12" s="400"/>
      <c r="CH12" s="400"/>
      <c r="CI12" s="400"/>
      <c r="CJ12" s="400"/>
      <c r="CK12" s="400"/>
      <c r="CL12" s="400"/>
      <c r="CM12" s="400"/>
      <c r="CN12" s="400"/>
      <c r="CO12" s="400"/>
      <c r="CP12" s="400"/>
      <c r="CQ12" s="400"/>
      <c r="CR12" s="400"/>
      <c r="CS12" s="400"/>
      <c r="CT12" s="400"/>
      <c r="CU12" s="400"/>
      <c r="CV12" s="400"/>
      <c r="CW12" s="400"/>
      <c r="CX12" s="400"/>
      <c r="CY12" s="400"/>
      <c r="CZ12" s="400"/>
      <c r="DA12" s="400"/>
      <c r="DB12" s="400"/>
      <c r="DC12" s="400"/>
      <c r="DD12" s="400"/>
      <c r="DE12" s="400"/>
    </row>
    <row r="13" spans="1:109" s="255" customFormat="1" ht="13" x14ac:dyDescent="0.2">
      <c r="A13" s="400"/>
      <c r="B13" s="400"/>
      <c r="C13" s="400"/>
      <c r="D13" s="400"/>
      <c r="E13" s="400"/>
      <c r="F13" s="400"/>
      <c r="G13" s="400"/>
      <c r="H13" s="400"/>
      <c r="I13" s="400"/>
      <c r="J13" s="400"/>
      <c r="K13" s="400"/>
      <c r="L13" s="400"/>
      <c r="M13" s="400"/>
      <c r="N13" s="400"/>
      <c r="O13" s="400"/>
      <c r="P13" s="400"/>
      <c r="Q13" s="400"/>
      <c r="R13" s="400"/>
      <c r="S13" s="400"/>
      <c r="T13" s="400"/>
      <c r="U13" s="400"/>
      <c r="V13" s="400"/>
      <c r="W13" s="400"/>
      <c r="X13" s="400"/>
      <c r="Y13" s="400"/>
      <c r="Z13" s="400"/>
      <c r="AA13" s="400"/>
      <c r="AB13" s="400"/>
      <c r="AC13" s="400"/>
      <c r="AD13" s="400"/>
      <c r="AE13" s="400"/>
      <c r="AF13" s="400"/>
      <c r="AG13" s="400"/>
      <c r="AH13" s="400"/>
      <c r="AI13" s="400"/>
      <c r="AJ13" s="400"/>
      <c r="AK13" s="400"/>
      <c r="AL13" s="400"/>
      <c r="AM13" s="400"/>
      <c r="AN13" s="400"/>
      <c r="AO13" s="400"/>
      <c r="AP13" s="400"/>
      <c r="AQ13" s="400"/>
      <c r="AR13" s="400"/>
      <c r="AS13" s="400"/>
      <c r="AT13" s="400"/>
      <c r="AU13" s="400"/>
      <c r="AV13" s="400"/>
      <c r="AW13" s="400"/>
      <c r="AX13" s="400"/>
      <c r="AY13" s="400"/>
      <c r="AZ13" s="400"/>
      <c r="BA13" s="400"/>
      <c r="BB13" s="400"/>
      <c r="BC13" s="400"/>
      <c r="BD13" s="400"/>
      <c r="BE13" s="400"/>
      <c r="BF13" s="400"/>
      <c r="BG13" s="400"/>
      <c r="BH13" s="400"/>
      <c r="BI13" s="400"/>
      <c r="BJ13" s="400"/>
      <c r="BK13" s="400"/>
      <c r="BL13" s="400"/>
      <c r="BM13" s="400"/>
      <c r="BN13" s="400"/>
      <c r="BO13" s="400"/>
      <c r="BP13" s="400"/>
      <c r="BQ13" s="400"/>
      <c r="BR13" s="400"/>
      <c r="BS13" s="400"/>
      <c r="BT13" s="400"/>
      <c r="BU13" s="400"/>
      <c r="BV13" s="400"/>
      <c r="BW13" s="400"/>
      <c r="BX13" s="400"/>
      <c r="BY13" s="400"/>
      <c r="BZ13" s="400"/>
      <c r="CA13" s="400"/>
      <c r="CB13" s="400"/>
      <c r="CC13" s="400"/>
      <c r="CD13" s="400"/>
      <c r="CE13" s="400"/>
      <c r="CF13" s="400"/>
      <c r="CG13" s="400"/>
      <c r="CH13" s="400"/>
      <c r="CI13" s="400"/>
      <c r="CJ13" s="400"/>
      <c r="CK13" s="400"/>
      <c r="CL13" s="400"/>
      <c r="CM13" s="400"/>
      <c r="CN13" s="400"/>
      <c r="CO13" s="400"/>
      <c r="CP13" s="400"/>
      <c r="CQ13" s="400"/>
      <c r="CR13" s="400"/>
      <c r="CS13" s="400"/>
      <c r="CT13" s="400"/>
      <c r="CU13" s="400"/>
      <c r="CV13" s="400"/>
      <c r="CW13" s="400"/>
      <c r="CX13" s="400"/>
      <c r="CY13" s="400"/>
      <c r="CZ13" s="400"/>
      <c r="DA13" s="400"/>
      <c r="DB13" s="400"/>
      <c r="DC13" s="400"/>
      <c r="DD13" s="400"/>
      <c r="DE13" s="400"/>
    </row>
    <row r="14" spans="1:109" s="255" customFormat="1" ht="13" x14ac:dyDescent="0.2">
      <c r="A14" s="400"/>
      <c r="B14" s="400"/>
      <c r="C14" s="400"/>
      <c r="D14" s="400"/>
      <c r="E14" s="400"/>
      <c r="F14" s="400"/>
      <c r="G14" s="400"/>
      <c r="H14" s="400"/>
      <c r="I14" s="400"/>
      <c r="J14" s="400"/>
      <c r="K14" s="400"/>
      <c r="L14" s="400"/>
      <c r="M14" s="400"/>
      <c r="N14" s="400"/>
      <c r="O14" s="400"/>
      <c r="P14" s="400"/>
      <c r="Q14" s="400"/>
      <c r="R14" s="400"/>
      <c r="S14" s="400"/>
      <c r="T14" s="400"/>
      <c r="U14" s="400"/>
      <c r="V14" s="400"/>
      <c r="W14" s="400"/>
      <c r="X14" s="400"/>
      <c r="Y14" s="400"/>
      <c r="Z14" s="400"/>
      <c r="AA14" s="400"/>
      <c r="AB14" s="400"/>
      <c r="AC14" s="400"/>
      <c r="AD14" s="400"/>
      <c r="AE14" s="400"/>
      <c r="AF14" s="400"/>
      <c r="AG14" s="400"/>
      <c r="AH14" s="400"/>
      <c r="AI14" s="400"/>
      <c r="AJ14" s="400"/>
      <c r="AK14" s="400"/>
      <c r="AL14" s="400"/>
      <c r="AM14" s="400"/>
      <c r="AN14" s="400"/>
      <c r="AO14" s="400"/>
      <c r="AP14" s="400"/>
      <c r="AQ14" s="400"/>
      <c r="AR14" s="400"/>
      <c r="AS14" s="400"/>
      <c r="AT14" s="400"/>
      <c r="AU14" s="400"/>
      <c r="AV14" s="400"/>
      <c r="AW14" s="400"/>
      <c r="AX14" s="400"/>
      <c r="AY14" s="400"/>
      <c r="AZ14" s="400"/>
      <c r="BA14" s="400"/>
      <c r="BB14" s="400"/>
      <c r="BC14" s="400"/>
      <c r="BD14" s="400"/>
      <c r="BE14" s="400"/>
      <c r="BF14" s="400"/>
      <c r="BG14" s="400"/>
      <c r="BH14" s="400"/>
      <c r="BI14" s="400"/>
      <c r="BJ14" s="400"/>
      <c r="BK14" s="400"/>
      <c r="BL14" s="400"/>
      <c r="BM14" s="400"/>
      <c r="BN14" s="400"/>
      <c r="BO14" s="400"/>
      <c r="BP14" s="400"/>
      <c r="BQ14" s="400"/>
      <c r="BR14" s="400"/>
      <c r="BS14" s="400"/>
      <c r="BT14" s="400"/>
      <c r="BU14" s="400"/>
      <c r="BV14" s="400"/>
      <c r="BW14" s="400"/>
      <c r="BX14" s="400"/>
      <c r="BY14" s="400"/>
      <c r="BZ14" s="400"/>
      <c r="CA14" s="400"/>
      <c r="CB14" s="400"/>
      <c r="CC14" s="400"/>
      <c r="CD14" s="400"/>
      <c r="CE14" s="400"/>
      <c r="CF14" s="400"/>
      <c r="CG14" s="400"/>
      <c r="CH14" s="400"/>
      <c r="CI14" s="400"/>
      <c r="CJ14" s="400"/>
      <c r="CK14" s="400"/>
      <c r="CL14" s="400"/>
      <c r="CM14" s="400"/>
      <c r="CN14" s="400"/>
      <c r="CO14" s="400"/>
      <c r="CP14" s="400"/>
      <c r="CQ14" s="400"/>
      <c r="CR14" s="400"/>
      <c r="CS14" s="400"/>
      <c r="CT14" s="400"/>
      <c r="CU14" s="400"/>
      <c r="CV14" s="400"/>
      <c r="CW14" s="400"/>
      <c r="CX14" s="400"/>
      <c r="CY14" s="400"/>
      <c r="CZ14" s="400"/>
      <c r="DA14" s="400"/>
      <c r="DB14" s="400"/>
      <c r="DC14" s="400"/>
      <c r="DD14" s="400"/>
      <c r="DE14" s="400"/>
    </row>
    <row r="15" spans="1:109" s="255" customFormat="1" ht="13" x14ac:dyDescent="0.2">
      <c r="A15" s="384"/>
      <c r="B15" s="400"/>
      <c r="C15" s="400"/>
      <c r="D15" s="400"/>
      <c r="E15" s="400"/>
      <c r="F15" s="400"/>
      <c r="G15" s="400"/>
      <c r="H15" s="400"/>
      <c r="I15" s="400"/>
      <c r="J15" s="400"/>
      <c r="K15" s="400"/>
      <c r="L15" s="400"/>
      <c r="M15" s="400"/>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00"/>
      <c r="AK15" s="400"/>
      <c r="AL15" s="400"/>
      <c r="AM15" s="400"/>
      <c r="AN15" s="400"/>
      <c r="AO15" s="400"/>
      <c r="AP15" s="400"/>
      <c r="AQ15" s="400"/>
      <c r="AR15" s="400"/>
      <c r="AS15" s="400"/>
      <c r="AT15" s="400"/>
      <c r="AU15" s="400"/>
      <c r="AV15" s="400"/>
      <c r="AW15" s="400"/>
      <c r="AX15" s="400"/>
      <c r="AY15" s="400"/>
      <c r="AZ15" s="400"/>
      <c r="BA15" s="400"/>
      <c r="BB15" s="400"/>
      <c r="BC15" s="400"/>
      <c r="BD15" s="400"/>
      <c r="BE15" s="400"/>
      <c r="BF15" s="400"/>
      <c r="BG15" s="400"/>
      <c r="BH15" s="400"/>
      <c r="BI15" s="400"/>
      <c r="BJ15" s="400"/>
      <c r="BK15" s="400"/>
      <c r="BL15" s="400"/>
      <c r="BM15" s="400"/>
      <c r="BN15" s="400"/>
      <c r="BO15" s="400"/>
      <c r="BP15" s="400"/>
      <c r="BQ15" s="400"/>
      <c r="BR15" s="400"/>
      <c r="BS15" s="400"/>
      <c r="BT15" s="400"/>
      <c r="BU15" s="400"/>
      <c r="BV15" s="400"/>
      <c r="BW15" s="400"/>
      <c r="BX15" s="400"/>
      <c r="BY15" s="400"/>
      <c r="BZ15" s="400"/>
      <c r="CA15" s="400"/>
      <c r="CB15" s="400"/>
      <c r="CC15" s="400"/>
      <c r="CD15" s="400"/>
      <c r="CE15" s="400"/>
      <c r="CF15" s="400"/>
      <c r="CG15" s="400"/>
      <c r="CH15" s="400"/>
      <c r="CI15" s="400"/>
      <c r="CJ15" s="400"/>
      <c r="CK15" s="400"/>
      <c r="CL15" s="400"/>
      <c r="CM15" s="400"/>
      <c r="CN15" s="400"/>
      <c r="CO15" s="400"/>
      <c r="CP15" s="400"/>
      <c r="CQ15" s="400"/>
      <c r="CR15" s="400"/>
      <c r="CS15" s="400"/>
      <c r="CT15" s="400"/>
      <c r="CU15" s="400"/>
      <c r="CV15" s="400"/>
      <c r="CW15" s="400"/>
      <c r="CX15" s="400"/>
      <c r="CY15" s="400"/>
      <c r="CZ15" s="400"/>
      <c r="DA15" s="400"/>
      <c r="DB15" s="400"/>
      <c r="DC15" s="400"/>
      <c r="DD15" s="400"/>
      <c r="DE15" s="400"/>
    </row>
    <row r="16" spans="1:109" s="255" customFormat="1" ht="13" x14ac:dyDescent="0.2">
      <c r="A16" s="384"/>
      <c r="B16" s="400"/>
      <c r="C16" s="400"/>
      <c r="D16" s="400"/>
      <c r="E16" s="400"/>
      <c r="F16" s="400"/>
      <c r="G16" s="400"/>
      <c r="H16" s="400"/>
      <c r="I16" s="400"/>
      <c r="J16" s="400"/>
      <c r="K16" s="400"/>
      <c r="L16" s="400"/>
      <c r="M16" s="400"/>
      <c r="N16" s="400"/>
      <c r="O16" s="400"/>
      <c r="P16" s="400"/>
      <c r="Q16" s="400"/>
      <c r="R16" s="400"/>
      <c r="S16" s="400"/>
      <c r="T16" s="400"/>
      <c r="U16" s="400"/>
      <c r="V16" s="400"/>
      <c r="W16" s="400"/>
      <c r="X16" s="400"/>
      <c r="Y16" s="400"/>
      <c r="Z16" s="400"/>
      <c r="AA16" s="400"/>
      <c r="AB16" s="400"/>
      <c r="AC16" s="400"/>
      <c r="AD16" s="400"/>
      <c r="AE16" s="400"/>
      <c r="AF16" s="400"/>
      <c r="AG16" s="400"/>
      <c r="AH16" s="400"/>
      <c r="AI16" s="400"/>
      <c r="AJ16" s="400"/>
      <c r="AK16" s="400"/>
      <c r="AL16" s="400"/>
      <c r="AM16" s="400"/>
      <c r="AN16" s="400"/>
      <c r="AO16" s="400"/>
      <c r="AP16" s="400"/>
      <c r="AQ16" s="400"/>
      <c r="AR16" s="400"/>
      <c r="AS16" s="400"/>
      <c r="AT16" s="400"/>
      <c r="AU16" s="400"/>
      <c r="AV16" s="400"/>
      <c r="AW16" s="400"/>
      <c r="AX16" s="400"/>
      <c r="AY16" s="400"/>
      <c r="AZ16" s="400"/>
      <c r="BA16" s="400"/>
      <c r="BB16" s="400"/>
      <c r="BC16" s="400"/>
      <c r="BD16" s="400"/>
      <c r="BE16" s="400"/>
      <c r="BF16" s="400"/>
      <c r="BG16" s="400"/>
      <c r="BH16" s="400"/>
      <c r="BI16" s="400"/>
      <c r="BJ16" s="400"/>
      <c r="BK16" s="400"/>
      <c r="BL16" s="400"/>
      <c r="BM16" s="400"/>
      <c r="BN16" s="400"/>
      <c r="BO16" s="400"/>
      <c r="BP16" s="400"/>
      <c r="BQ16" s="400"/>
      <c r="BR16" s="400"/>
      <c r="BS16" s="400"/>
      <c r="BT16" s="400"/>
      <c r="BU16" s="400"/>
      <c r="BV16" s="400"/>
      <c r="BW16" s="400"/>
      <c r="BX16" s="400"/>
      <c r="BY16" s="400"/>
      <c r="BZ16" s="400"/>
      <c r="CA16" s="400"/>
      <c r="CB16" s="400"/>
      <c r="CC16" s="400"/>
      <c r="CD16" s="400"/>
      <c r="CE16" s="400"/>
      <c r="CF16" s="400"/>
      <c r="CG16" s="400"/>
      <c r="CH16" s="400"/>
      <c r="CI16" s="400"/>
      <c r="CJ16" s="400"/>
      <c r="CK16" s="400"/>
      <c r="CL16" s="400"/>
      <c r="CM16" s="400"/>
      <c r="CN16" s="400"/>
      <c r="CO16" s="400"/>
      <c r="CP16" s="400"/>
      <c r="CQ16" s="400"/>
      <c r="CR16" s="400"/>
      <c r="CS16" s="400"/>
      <c r="CT16" s="400"/>
      <c r="CU16" s="400"/>
      <c r="CV16" s="400"/>
      <c r="CW16" s="400"/>
      <c r="CX16" s="400"/>
      <c r="CY16" s="400"/>
      <c r="CZ16" s="400"/>
      <c r="DA16" s="400"/>
      <c r="DB16" s="400"/>
      <c r="DC16" s="400"/>
      <c r="DD16" s="400"/>
      <c r="DE16" s="400"/>
    </row>
    <row r="17" spans="1:109" s="255" customFormat="1" ht="13" x14ac:dyDescent="0.2">
      <c r="A17" s="384"/>
      <c r="B17" s="400"/>
      <c r="C17" s="400"/>
      <c r="D17" s="400"/>
      <c r="E17" s="400"/>
      <c r="F17" s="400"/>
      <c r="G17" s="400"/>
      <c r="H17" s="400"/>
      <c r="I17" s="400"/>
      <c r="J17" s="400"/>
      <c r="K17" s="400"/>
      <c r="L17" s="400"/>
      <c r="M17" s="400"/>
      <c r="N17" s="400"/>
      <c r="O17" s="400"/>
      <c r="P17" s="400"/>
      <c r="Q17" s="400"/>
      <c r="R17" s="400"/>
      <c r="S17" s="400"/>
      <c r="T17" s="400"/>
      <c r="U17" s="400"/>
      <c r="V17" s="400"/>
      <c r="W17" s="400"/>
      <c r="X17" s="400"/>
      <c r="Y17" s="400"/>
      <c r="Z17" s="400"/>
      <c r="AA17" s="400"/>
      <c r="AB17" s="400"/>
      <c r="AC17" s="400"/>
      <c r="AD17" s="400"/>
      <c r="AE17" s="400"/>
      <c r="AF17" s="400"/>
      <c r="AG17" s="400"/>
      <c r="AH17" s="400"/>
      <c r="AI17" s="400"/>
      <c r="AJ17" s="400"/>
      <c r="AK17" s="400"/>
      <c r="AL17" s="400"/>
      <c r="AM17" s="400"/>
      <c r="AN17" s="400"/>
      <c r="AO17" s="400"/>
      <c r="AP17" s="400"/>
      <c r="AQ17" s="400"/>
      <c r="AR17" s="400"/>
      <c r="AS17" s="400"/>
      <c r="AT17" s="400"/>
      <c r="AU17" s="400"/>
      <c r="AV17" s="400"/>
      <c r="AW17" s="400"/>
      <c r="AX17" s="400"/>
      <c r="AY17" s="400"/>
      <c r="AZ17" s="400"/>
      <c r="BA17" s="400"/>
      <c r="BB17" s="400"/>
      <c r="BC17" s="400"/>
      <c r="BD17" s="400"/>
      <c r="BE17" s="400"/>
      <c r="BF17" s="400"/>
      <c r="BG17" s="400"/>
      <c r="BH17" s="400"/>
      <c r="BI17" s="400"/>
      <c r="BJ17" s="400"/>
      <c r="BK17" s="400"/>
      <c r="BL17" s="400"/>
      <c r="BM17" s="400"/>
      <c r="BN17" s="400"/>
      <c r="BO17" s="400"/>
      <c r="BP17" s="400"/>
      <c r="BQ17" s="400"/>
      <c r="BR17" s="400"/>
      <c r="BS17" s="400"/>
      <c r="BT17" s="400"/>
      <c r="BU17" s="400"/>
      <c r="BV17" s="400"/>
      <c r="BW17" s="400"/>
      <c r="BX17" s="400"/>
      <c r="BY17" s="400"/>
      <c r="BZ17" s="400"/>
      <c r="CA17" s="400"/>
      <c r="CB17" s="400"/>
      <c r="CC17" s="400"/>
      <c r="CD17" s="400"/>
      <c r="CE17" s="400"/>
      <c r="CF17" s="400"/>
      <c r="CG17" s="400"/>
      <c r="CH17" s="400"/>
      <c r="CI17" s="400"/>
      <c r="CJ17" s="400"/>
      <c r="CK17" s="400"/>
      <c r="CL17" s="400"/>
      <c r="CM17" s="400"/>
      <c r="CN17" s="400"/>
      <c r="CO17" s="400"/>
      <c r="CP17" s="400"/>
      <c r="CQ17" s="400"/>
      <c r="CR17" s="400"/>
      <c r="CS17" s="400"/>
      <c r="CT17" s="400"/>
      <c r="CU17" s="400"/>
      <c r="CV17" s="400"/>
      <c r="CW17" s="400"/>
      <c r="CX17" s="400"/>
      <c r="CY17" s="400"/>
      <c r="CZ17" s="400"/>
      <c r="DA17" s="400"/>
      <c r="DB17" s="400"/>
      <c r="DC17" s="400"/>
      <c r="DD17" s="400"/>
      <c r="DE17" s="400"/>
    </row>
    <row r="18" spans="1:109" s="255" customFormat="1" ht="13" x14ac:dyDescent="0.2">
      <c r="A18" s="384"/>
      <c r="B18" s="400"/>
      <c r="C18" s="400"/>
      <c r="D18" s="400"/>
      <c r="E18" s="400"/>
      <c r="F18" s="400"/>
      <c r="G18" s="400"/>
      <c r="H18" s="400"/>
      <c r="I18" s="400"/>
      <c r="J18" s="400"/>
      <c r="K18" s="400"/>
      <c r="L18" s="400"/>
      <c r="M18" s="400"/>
      <c r="N18" s="400"/>
      <c r="O18" s="400"/>
      <c r="P18" s="400"/>
      <c r="Q18" s="400"/>
      <c r="R18" s="400"/>
      <c r="S18" s="400"/>
      <c r="T18" s="400"/>
      <c r="U18" s="400"/>
      <c r="V18" s="400"/>
      <c r="W18" s="400"/>
      <c r="X18" s="400"/>
      <c r="Y18" s="400"/>
      <c r="Z18" s="400"/>
      <c r="AA18" s="400"/>
      <c r="AB18" s="400"/>
      <c r="AC18" s="400"/>
      <c r="AD18" s="400"/>
      <c r="AE18" s="400"/>
      <c r="AF18" s="400"/>
      <c r="AG18" s="400"/>
      <c r="AH18" s="400"/>
      <c r="AI18" s="400"/>
      <c r="AJ18" s="400"/>
      <c r="AK18" s="400"/>
      <c r="AL18" s="400"/>
      <c r="AM18" s="400"/>
      <c r="AN18" s="400"/>
      <c r="AO18" s="400"/>
      <c r="AP18" s="400"/>
      <c r="AQ18" s="400"/>
      <c r="AR18" s="400"/>
      <c r="AS18" s="400"/>
      <c r="AT18" s="400"/>
      <c r="AU18" s="400"/>
      <c r="AV18" s="400"/>
      <c r="AW18" s="400"/>
      <c r="AX18" s="400"/>
      <c r="AY18" s="400"/>
      <c r="AZ18" s="400"/>
      <c r="BA18" s="400"/>
      <c r="BB18" s="400"/>
      <c r="BC18" s="400"/>
      <c r="BD18" s="400"/>
      <c r="BE18" s="400"/>
      <c r="BF18" s="400"/>
      <c r="BG18" s="400"/>
      <c r="BH18" s="400"/>
      <c r="BI18" s="400"/>
      <c r="BJ18" s="400"/>
      <c r="BK18" s="400"/>
      <c r="BL18" s="400"/>
      <c r="BM18" s="400"/>
      <c r="BN18" s="400"/>
      <c r="BO18" s="400"/>
      <c r="BP18" s="400"/>
      <c r="BQ18" s="400"/>
      <c r="BR18" s="400"/>
      <c r="BS18" s="400"/>
      <c r="BT18" s="400"/>
      <c r="BU18" s="400"/>
      <c r="BV18" s="400"/>
      <c r="BW18" s="400"/>
      <c r="BX18" s="400"/>
      <c r="BY18" s="400"/>
      <c r="BZ18" s="400"/>
      <c r="CA18" s="400"/>
      <c r="CB18" s="400"/>
      <c r="CC18" s="400"/>
      <c r="CD18" s="400"/>
      <c r="CE18" s="400"/>
      <c r="CF18" s="400"/>
      <c r="CG18" s="400"/>
      <c r="CH18" s="400"/>
      <c r="CI18" s="400"/>
      <c r="CJ18" s="400"/>
      <c r="CK18" s="400"/>
      <c r="CL18" s="400"/>
      <c r="CM18" s="400"/>
      <c r="CN18" s="400"/>
      <c r="CO18" s="400"/>
      <c r="CP18" s="400"/>
      <c r="CQ18" s="400"/>
      <c r="CR18" s="400"/>
      <c r="CS18" s="400"/>
      <c r="CT18" s="400"/>
      <c r="CU18" s="400"/>
      <c r="CV18" s="400"/>
      <c r="CW18" s="400"/>
      <c r="CX18" s="400"/>
      <c r="CY18" s="400"/>
      <c r="CZ18" s="400"/>
      <c r="DA18" s="400"/>
      <c r="DB18" s="400"/>
      <c r="DC18" s="400"/>
      <c r="DD18" s="400"/>
      <c r="DE18" s="400"/>
    </row>
    <row r="19" spans="1:109" ht="13" x14ac:dyDescent="0.2">
      <c r="DD19" s="384"/>
      <c r="DE19" s="384"/>
    </row>
    <row r="20" spans="1:109" ht="13" x14ac:dyDescent="0.2">
      <c r="DD20" s="384"/>
      <c r="DE20" s="384"/>
    </row>
    <row r="21" spans="1:109" ht="17.25" customHeight="1" x14ac:dyDescent="0.2">
      <c r="B21" s="399"/>
      <c r="C21" s="396"/>
      <c r="D21" s="396"/>
      <c r="E21" s="396"/>
      <c r="F21" s="396"/>
      <c r="G21" s="396"/>
      <c r="H21" s="396"/>
      <c r="I21" s="396"/>
      <c r="J21" s="396"/>
      <c r="K21" s="396"/>
      <c r="L21" s="396"/>
      <c r="M21" s="396"/>
      <c r="N21" s="398"/>
      <c r="O21" s="396"/>
      <c r="P21" s="396"/>
      <c r="Q21" s="396"/>
      <c r="R21" s="396"/>
      <c r="S21" s="396"/>
      <c r="T21" s="396"/>
      <c r="U21" s="396"/>
      <c r="V21" s="396"/>
      <c r="W21" s="396"/>
      <c r="X21" s="396"/>
      <c r="Y21" s="396"/>
      <c r="Z21" s="396"/>
      <c r="AA21" s="396"/>
      <c r="AB21" s="396"/>
      <c r="AC21" s="396"/>
      <c r="AD21" s="396"/>
      <c r="AE21" s="396"/>
      <c r="AF21" s="396"/>
      <c r="AG21" s="396"/>
      <c r="AH21" s="396"/>
      <c r="AI21" s="396"/>
      <c r="AJ21" s="396"/>
      <c r="AK21" s="396"/>
      <c r="AL21" s="396"/>
      <c r="AM21" s="396"/>
      <c r="AN21" s="396"/>
      <c r="AO21" s="396"/>
      <c r="AP21" s="396"/>
      <c r="AQ21" s="396"/>
      <c r="AR21" s="396"/>
      <c r="AS21" s="396"/>
      <c r="AT21" s="398"/>
      <c r="AU21" s="396"/>
      <c r="AV21" s="396"/>
      <c r="AW21" s="396"/>
      <c r="AX21" s="396"/>
      <c r="AY21" s="396"/>
      <c r="AZ21" s="396"/>
      <c r="BA21" s="396"/>
      <c r="BB21" s="396"/>
      <c r="BC21" s="396"/>
      <c r="BD21" s="396"/>
      <c r="BE21" s="396"/>
      <c r="BF21" s="398"/>
      <c r="BG21" s="396"/>
      <c r="BH21" s="396"/>
      <c r="BI21" s="396"/>
      <c r="BJ21" s="396"/>
      <c r="BK21" s="396"/>
      <c r="BL21" s="396"/>
      <c r="BM21" s="396"/>
      <c r="BN21" s="396"/>
      <c r="BO21" s="396"/>
      <c r="BP21" s="396"/>
      <c r="BQ21" s="396"/>
      <c r="BR21" s="398"/>
      <c r="BS21" s="396"/>
      <c r="BT21" s="396"/>
      <c r="BU21" s="396"/>
      <c r="BV21" s="396"/>
      <c r="BW21" s="396"/>
      <c r="BX21" s="396"/>
      <c r="BY21" s="396"/>
      <c r="BZ21" s="396"/>
      <c r="CA21" s="396"/>
      <c r="CB21" s="396"/>
      <c r="CC21" s="396"/>
      <c r="CD21" s="398"/>
      <c r="CE21" s="396"/>
      <c r="CF21" s="396"/>
      <c r="CG21" s="396"/>
      <c r="CH21" s="396"/>
      <c r="CI21" s="396"/>
      <c r="CJ21" s="396"/>
      <c r="CK21" s="396"/>
      <c r="CL21" s="396"/>
      <c r="CM21" s="396"/>
      <c r="CN21" s="396"/>
      <c r="CO21" s="396"/>
      <c r="CP21" s="398"/>
      <c r="CQ21" s="396"/>
      <c r="CR21" s="396"/>
      <c r="CS21" s="396"/>
      <c r="CT21" s="396"/>
      <c r="CU21" s="396"/>
      <c r="CV21" s="396"/>
      <c r="CW21" s="396"/>
      <c r="CX21" s="396"/>
      <c r="CY21" s="396"/>
      <c r="CZ21" s="396"/>
      <c r="DA21" s="396"/>
      <c r="DB21" s="398"/>
      <c r="DC21" s="396"/>
      <c r="DD21" s="395"/>
      <c r="DE21" s="384"/>
    </row>
    <row r="22" spans="1:109" ht="17.25" customHeight="1" x14ac:dyDescent="0.2">
      <c r="B22" s="385"/>
    </row>
    <row r="23" spans="1:109" ht="13" x14ac:dyDescent="0.2">
      <c r="B23" s="385"/>
    </row>
    <row r="24" spans="1:109" ht="13" x14ac:dyDescent="0.2">
      <c r="B24" s="385"/>
    </row>
    <row r="25" spans="1:109" ht="13" x14ac:dyDescent="0.2">
      <c r="B25" s="385"/>
    </row>
    <row r="26" spans="1:109" ht="13" x14ac:dyDescent="0.2">
      <c r="B26" s="385"/>
    </row>
    <row r="27" spans="1:109" ht="13" x14ac:dyDescent="0.2">
      <c r="B27" s="385"/>
    </row>
    <row r="28" spans="1:109" ht="13" x14ac:dyDescent="0.2">
      <c r="B28" s="385"/>
    </row>
    <row r="29" spans="1:109" ht="13" x14ac:dyDescent="0.2">
      <c r="B29" s="385"/>
    </row>
    <row r="30" spans="1:109" ht="13" x14ac:dyDescent="0.2">
      <c r="B30" s="385"/>
    </row>
    <row r="31" spans="1:109" ht="13" x14ac:dyDescent="0.2">
      <c r="B31" s="385"/>
    </row>
    <row r="32" spans="1:109" ht="13" x14ac:dyDescent="0.2">
      <c r="B32" s="385"/>
    </row>
    <row r="33" spans="2:109" ht="13" x14ac:dyDescent="0.2">
      <c r="B33" s="385"/>
    </row>
    <row r="34" spans="2:109" ht="13" x14ac:dyDescent="0.2">
      <c r="B34" s="385"/>
    </row>
    <row r="35" spans="2:109" ht="13" x14ac:dyDescent="0.2">
      <c r="B35" s="385"/>
    </row>
    <row r="36" spans="2:109" ht="13" x14ac:dyDescent="0.2">
      <c r="B36" s="385"/>
    </row>
    <row r="37" spans="2:109" ht="13" x14ac:dyDescent="0.2">
      <c r="B37" s="385"/>
    </row>
    <row r="38" spans="2:109" ht="13" x14ac:dyDescent="0.2">
      <c r="B38" s="385"/>
    </row>
    <row r="39" spans="2:109" ht="13" x14ac:dyDescent="0.2">
      <c r="B39" s="389"/>
      <c r="C39" s="388"/>
      <c r="D39" s="388"/>
      <c r="E39" s="388"/>
      <c r="F39" s="388"/>
      <c r="G39" s="388"/>
      <c r="H39" s="388"/>
      <c r="I39" s="388"/>
      <c r="J39" s="388"/>
      <c r="K39" s="388"/>
      <c r="L39" s="388"/>
      <c r="M39" s="388"/>
      <c r="N39" s="388"/>
      <c r="O39" s="388"/>
      <c r="P39" s="388"/>
      <c r="Q39" s="388"/>
      <c r="R39" s="388"/>
      <c r="S39" s="388"/>
      <c r="T39" s="388"/>
      <c r="U39" s="388"/>
      <c r="V39" s="388"/>
      <c r="W39" s="388"/>
      <c r="X39" s="388"/>
      <c r="Y39" s="388"/>
      <c r="Z39" s="388"/>
      <c r="AA39" s="388"/>
      <c r="AB39" s="388"/>
      <c r="AC39" s="388"/>
      <c r="AD39" s="388"/>
      <c r="AE39" s="388"/>
      <c r="AF39" s="388"/>
      <c r="AG39" s="388"/>
      <c r="AH39" s="388"/>
      <c r="AI39" s="388"/>
      <c r="AJ39" s="388"/>
      <c r="AK39" s="388"/>
      <c r="AL39" s="388"/>
      <c r="AM39" s="388"/>
      <c r="AN39" s="388"/>
      <c r="AO39" s="388"/>
      <c r="AP39" s="388"/>
      <c r="AQ39" s="388"/>
      <c r="AR39" s="388"/>
      <c r="AS39" s="388"/>
      <c r="AT39" s="388"/>
      <c r="AU39" s="388"/>
      <c r="AV39" s="388"/>
      <c r="AW39" s="388"/>
      <c r="AX39" s="388"/>
      <c r="AY39" s="388"/>
      <c r="AZ39" s="388"/>
      <c r="BA39" s="388"/>
      <c r="BB39" s="388"/>
      <c r="BC39" s="388"/>
      <c r="BD39" s="388"/>
      <c r="BE39" s="388"/>
      <c r="BF39" s="388"/>
      <c r="BG39" s="388"/>
      <c r="BH39" s="388"/>
      <c r="BI39" s="388"/>
      <c r="BJ39" s="388"/>
      <c r="BK39" s="388"/>
      <c r="BL39" s="388"/>
      <c r="BM39" s="388"/>
      <c r="BN39" s="388"/>
      <c r="BO39" s="388"/>
      <c r="BP39" s="388"/>
      <c r="BQ39" s="388"/>
      <c r="BR39" s="388"/>
      <c r="BS39" s="388"/>
      <c r="BT39" s="388"/>
      <c r="BU39" s="388"/>
      <c r="BV39" s="388"/>
      <c r="BW39" s="388"/>
      <c r="BX39" s="388"/>
      <c r="BY39" s="388"/>
      <c r="BZ39" s="388"/>
      <c r="CA39" s="388"/>
      <c r="CB39" s="388"/>
      <c r="CC39" s="388"/>
      <c r="CD39" s="388"/>
      <c r="CE39" s="388"/>
      <c r="CF39" s="388"/>
      <c r="CG39" s="388"/>
      <c r="CH39" s="388"/>
      <c r="CI39" s="388"/>
      <c r="CJ39" s="388"/>
      <c r="CK39" s="388"/>
      <c r="CL39" s="388"/>
      <c r="CM39" s="388"/>
      <c r="CN39" s="388"/>
      <c r="CO39" s="388"/>
      <c r="CP39" s="388"/>
      <c r="CQ39" s="388"/>
      <c r="CR39" s="388"/>
      <c r="CS39" s="388"/>
      <c r="CT39" s="388"/>
      <c r="CU39" s="388"/>
      <c r="CV39" s="388"/>
      <c r="CW39" s="388"/>
      <c r="CX39" s="388"/>
      <c r="CY39" s="388"/>
      <c r="CZ39" s="388"/>
      <c r="DA39" s="388"/>
      <c r="DB39" s="388"/>
      <c r="DC39" s="388"/>
      <c r="DD39" s="387"/>
    </row>
    <row r="40" spans="2:109" ht="13" x14ac:dyDescent="0.2">
      <c r="B40" s="394"/>
      <c r="DD40" s="394"/>
      <c r="DE40" s="384"/>
    </row>
    <row r="41" spans="2:109" ht="16.5" x14ac:dyDescent="0.2">
      <c r="B41" s="397" t="s">
        <v>611</v>
      </c>
      <c r="C41" s="396"/>
      <c r="D41" s="396"/>
      <c r="E41" s="396"/>
      <c r="F41" s="396"/>
      <c r="G41" s="396"/>
      <c r="H41" s="396"/>
      <c r="I41" s="396"/>
      <c r="J41" s="396"/>
      <c r="K41" s="396"/>
      <c r="L41" s="396"/>
      <c r="M41" s="396"/>
      <c r="N41" s="396"/>
      <c r="O41" s="396"/>
      <c r="P41" s="396"/>
      <c r="Q41" s="396"/>
      <c r="R41" s="396"/>
      <c r="S41" s="396"/>
      <c r="T41" s="396"/>
      <c r="U41" s="396"/>
      <c r="V41" s="396"/>
      <c r="W41" s="396"/>
      <c r="X41" s="396"/>
      <c r="Y41" s="396"/>
      <c r="Z41" s="396"/>
      <c r="AA41" s="396"/>
      <c r="AB41" s="396"/>
      <c r="AC41" s="396"/>
      <c r="AD41" s="396"/>
      <c r="AE41" s="396"/>
      <c r="AF41" s="396"/>
      <c r="AG41" s="396"/>
      <c r="AH41" s="396"/>
      <c r="AI41" s="396"/>
      <c r="AJ41" s="396"/>
      <c r="AK41" s="396"/>
      <c r="AL41" s="396"/>
      <c r="AM41" s="396"/>
      <c r="AN41" s="396"/>
      <c r="AO41" s="396"/>
      <c r="AP41" s="396"/>
      <c r="AQ41" s="396"/>
      <c r="AR41" s="396"/>
      <c r="AS41" s="396"/>
      <c r="AT41" s="396"/>
      <c r="AU41" s="396"/>
      <c r="AV41" s="396"/>
      <c r="AW41" s="396"/>
      <c r="AX41" s="396"/>
      <c r="AY41" s="396"/>
      <c r="AZ41" s="396"/>
      <c r="BA41" s="396"/>
      <c r="BB41" s="396"/>
      <c r="BC41" s="396"/>
      <c r="BD41" s="396"/>
      <c r="BE41" s="396"/>
      <c r="BF41" s="396"/>
      <c r="BG41" s="396"/>
      <c r="BH41" s="396"/>
      <c r="BI41" s="396"/>
      <c r="BJ41" s="396"/>
      <c r="BK41" s="396"/>
      <c r="BL41" s="396"/>
      <c r="BM41" s="396"/>
      <c r="BN41" s="396"/>
      <c r="BO41" s="396"/>
      <c r="BP41" s="396"/>
      <c r="BQ41" s="396"/>
      <c r="BR41" s="396"/>
      <c r="BS41" s="396"/>
      <c r="BT41" s="396"/>
      <c r="BU41" s="396"/>
      <c r="BV41" s="396"/>
      <c r="BW41" s="396"/>
      <c r="BX41" s="396"/>
      <c r="BY41" s="396"/>
      <c r="BZ41" s="396"/>
      <c r="CA41" s="396"/>
      <c r="CB41" s="396"/>
      <c r="CC41" s="396"/>
      <c r="CD41" s="396"/>
      <c r="CE41" s="396"/>
      <c r="CF41" s="396"/>
      <c r="CG41" s="396"/>
      <c r="CH41" s="396"/>
      <c r="CI41" s="396"/>
      <c r="CJ41" s="396"/>
      <c r="CK41" s="396"/>
      <c r="CL41" s="396"/>
      <c r="CM41" s="396"/>
      <c r="CN41" s="396"/>
      <c r="CO41" s="396"/>
      <c r="CP41" s="396"/>
      <c r="CQ41" s="396"/>
      <c r="CR41" s="396"/>
      <c r="CS41" s="396"/>
      <c r="CT41" s="396"/>
      <c r="CU41" s="396"/>
      <c r="CV41" s="396"/>
      <c r="CW41" s="396"/>
      <c r="CX41" s="396"/>
      <c r="CY41" s="396"/>
      <c r="CZ41" s="396"/>
      <c r="DA41" s="396"/>
      <c r="DB41" s="396"/>
      <c r="DC41" s="396"/>
      <c r="DD41" s="395"/>
    </row>
    <row r="42" spans="2:109" ht="13" x14ac:dyDescent="0.2">
      <c r="B42" s="385"/>
      <c r="G42" s="373"/>
      <c r="I42" s="372"/>
      <c r="J42" s="372"/>
      <c r="K42" s="372"/>
      <c r="AM42" s="373"/>
      <c r="AN42" s="373" t="s">
        <v>608</v>
      </c>
      <c r="AP42" s="372"/>
      <c r="AQ42" s="372"/>
      <c r="AR42" s="372"/>
      <c r="AY42" s="373"/>
      <c r="BA42" s="372"/>
      <c r="BB42" s="372"/>
      <c r="BC42" s="372"/>
      <c r="BK42" s="373"/>
      <c r="BM42" s="372"/>
      <c r="BN42" s="372"/>
      <c r="BO42" s="372"/>
      <c r="BW42" s="373"/>
      <c r="BY42" s="372"/>
      <c r="BZ42" s="372"/>
      <c r="CA42" s="372"/>
      <c r="CI42" s="373"/>
      <c r="CK42" s="372"/>
      <c r="CL42" s="372"/>
      <c r="CM42" s="372"/>
      <c r="CU42" s="373"/>
      <c r="CW42" s="372"/>
      <c r="CX42" s="372"/>
      <c r="CY42" s="372"/>
    </row>
    <row r="43" spans="2:109" ht="13.5" customHeight="1" x14ac:dyDescent="0.2">
      <c r="B43" s="385"/>
      <c r="AN43" s="1288" t="s">
        <v>613</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ht="13" x14ac:dyDescent="0.2">
      <c r="B44" s="385"/>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ht="13" x14ac:dyDescent="0.2">
      <c r="B45" s="385"/>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ht="13" x14ac:dyDescent="0.2">
      <c r="B46" s="385"/>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ht="13" x14ac:dyDescent="0.2">
      <c r="B47" s="385"/>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ht="13" x14ac:dyDescent="0.2">
      <c r="B48" s="385"/>
      <c r="H48" s="368"/>
      <c r="I48" s="368"/>
      <c r="J48" s="368"/>
      <c r="AN48" s="368"/>
      <c r="AO48" s="368"/>
      <c r="AP48" s="368"/>
      <c r="AZ48" s="368"/>
      <c r="BA48" s="368"/>
      <c r="BB48" s="368"/>
      <c r="BL48" s="368"/>
      <c r="BM48" s="368"/>
      <c r="BN48" s="368"/>
      <c r="BX48" s="368"/>
      <c r="BY48" s="368"/>
      <c r="BZ48" s="368"/>
      <c r="CJ48" s="368"/>
      <c r="CK48" s="368"/>
      <c r="CL48" s="368"/>
      <c r="CV48" s="368"/>
      <c r="CW48" s="368"/>
      <c r="CX48" s="368"/>
    </row>
    <row r="49" spans="1:109" ht="13" x14ac:dyDescent="0.2">
      <c r="B49" s="385"/>
      <c r="AN49" s="384" t="s">
        <v>607</v>
      </c>
    </row>
    <row r="50" spans="1:109" ht="13" x14ac:dyDescent="0.2">
      <c r="B50" s="385"/>
      <c r="G50" s="1276"/>
      <c r="H50" s="1276"/>
      <c r="I50" s="1276"/>
      <c r="J50" s="1276"/>
      <c r="K50" s="370"/>
      <c r="L50" s="370"/>
      <c r="M50" s="369"/>
      <c r="N50" s="369"/>
      <c r="AN50" s="1284"/>
      <c r="AO50" s="1285"/>
      <c r="AP50" s="1285"/>
      <c r="AQ50" s="1285"/>
      <c r="AR50" s="1285"/>
      <c r="AS50" s="1285"/>
      <c r="AT50" s="1285"/>
      <c r="AU50" s="1285"/>
      <c r="AV50" s="1285"/>
      <c r="AW50" s="1285"/>
      <c r="AX50" s="1285"/>
      <c r="AY50" s="1285"/>
      <c r="AZ50" s="1285"/>
      <c r="BA50" s="1285"/>
      <c r="BB50" s="1285"/>
      <c r="BC50" s="1285"/>
      <c r="BD50" s="1285"/>
      <c r="BE50" s="1285"/>
      <c r="BF50" s="1285"/>
      <c r="BG50" s="1285"/>
      <c r="BH50" s="1285"/>
      <c r="BI50" s="1285"/>
      <c r="BJ50" s="1285"/>
      <c r="BK50" s="1285"/>
      <c r="BL50" s="1285"/>
      <c r="BM50" s="1285"/>
      <c r="BN50" s="1285"/>
      <c r="BO50" s="1286"/>
      <c r="BP50" s="1279" t="s">
        <v>563</v>
      </c>
      <c r="BQ50" s="1279"/>
      <c r="BR50" s="1279"/>
      <c r="BS50" s="1279"/>
      <c r="BT50" s="1279"/>
      <c r="BU50" s="1279"/>
      <c r="BV50" s="1279"/>
      <c r="BW50" s="1279"/>
      <c r="BX50" s="1279" t="s">
        <v>564</v>
      </c>
      <c r="BY50" s="1279"/>
      <c r="BZ50" s="1279"/>
      <c r="CA50" s="1279"/>
      <c r="CB50" s="1279"/>
      <c r="CC50" s="1279"/>
      <c r="CD50" s="1279"/>
      <c r="CE50" s="1279"/>
      <c r="CF50" s="1279" t="s">
        <v>565</v>
      </c>
      <c r="CG50" s="1279"/>
      <c r="CH50" s="1279"/>
      <c r="CI50" s="1279"/>
      <c r="CJ50" s="1279"/>
      <c r="CK50" s="1279"/>
      <c r="CL50" s="1279"/>
      <c r="CM50" s="1279"/>
      <c r="CN50" s="1279" t="s">
        <v>566</v>
      </c>
      <c r="CO50" s="1279"/>
      <c r="CP50" s="1279"/>
      <c r="CQ50" s="1279"/>
      <c r="CR50" s="1279"/>
      <c r="CS50" s="1279"/>
      <c r="CT50" s="1279"/>
      <c r="CU50" s="1279"/>
      <c r="CV50" s="1279" t="s">
        <v>567</v>
      </c>
      <c r="CW50" s="1279"/>
      <c r="CX50" s="1279"/>
      <c r="CY50" s="1279"/>
      <c r="CZ50" s="1279"/>
      <c r="DA50" s="1279"/>
      <c r="DB50" s="1279"/>
      <c r="DC50" s="1279"/>
    </row>
    <row r="51" spans="1:109" ht="13.5" customHeight="1" x14ac:dyDescent="0.2">
      <c r="B51" s="385"/>
      <c r="G51" s="1287"/>
      <c r="H51" s="1287"/>
      <c r="I51" s="1297"/>
      <c r="J51" s="1297"/>
      <c r="K51" s="1281"/>
      <c r="L51" s="1281"/>
      <c r="M51" s="1281"/>
      <c r="N51" s="1281"/>
      <c r="AM51" s="368"/>
      <c r="AN51" s="1280" t="s">
        <v>606</v>
      </c>
      <c r="AO51" s="1280"/>
      <c r="AP51" s="1280"/>
      <c r="AQ51" s="1280"/>
      <c r="AR51" s="1280"/>
      <c r="AS51" s="1280"/>
      <c r="AT51" s="1280"/>
      <c r="AU51" s="1280"/>
      <c r="AV51" s="1280"/>
      <c r="AW51" s="1280"/>
      <c r="AX51" s="1280"/>
      <c r="AY51" s="1280"/>
      <c r="AZ51" s="1280"/>
      <c r="BA51" s="1280"/>
      <c r="BB51" s="1280" t="s">
        <v>604</v>
      </c>
      <c r="BC51" s="1280"/>
      <c r="BD51" s="1280"/>
      <c r="BE51" s="1280"/>
      <c r="BF51" s="1280"/>
      <c r="BG51" s="1280"/>
      <c r="BH51" s="1280"/>
      <c r="BI51" s="1280"/>
      <c r="BJ51" s="1280"/>
      <c r="BK51" s="1280"/>
      <c r="BL51" s="1280"/>
      <c r="BM51" s="1280"/>
      <c r="BN51" s="1280"/>
      <c r="BO51" s="1280"/>
      <c r="BP51" s="1278">
        <v>15.1</v>
      </c>
      <c r="BQ51" s="1278"/>
      <c r="BR51" s="1278"/>
      <c r="BS51" s="1278"/>
      <c r="BT51" s="1278"/>
      <c r="BU51" s="1278"/>
      <c r="BV51" s="1278"/>
      <c r="BW51" s="1278"/>
      <c r="BX51" s="1278">
        <v>10.6</v>
      </c>
      <c r="BY51" s="1278"/>
      <c r="BZ51" s="1278"/>
      <c r="CA51" s="1278"/>
      <c r="CB51" s="1278"/>
      <c r="CC51" s="1278"/>
      <c r="CD51" s="1278"/>
      <c r="CE51" s="1278"/>
      <c r="CF51" s="1278">
        <v>2.5</v>
      </c>
      <c r="CG51" s="1278"/>
      <c r="CH51" s="1278"/>
      <c r="CI51" s="1278"/>
      <c r="CJ51" s="1278"/>
      <c r="CK51" s="1278"/>
      <c r="CL51" s="1278"/>
      <c r="CM51" s="1278"/>
      <c r="CN51" s="1278"/>
      <c r="CO51" s="1278"/>
      <c r="CP51" s="1278"/>
      <c r="CQ51" s="1278"/>
      <c r="CR51" s="1278"/>
      <c r="CS51" s="1278"/>
      <c r="CT51" s="1278"/>
      <c r="CU51" s="1278"/>
      <c r="CV51" s="1278"/>
      <c r="CW51" s="1278"/>
      <c r="CX51" s="1278"/>
      <c r="CY51" s="1278"/>
      <c r="CZ51" s="1278"/>
      <c r="DA51" s="1278"/>
      <c r="DB51" s="1278"/>
      <c r="DC51" s="1278"/>
    </row>
    <row r="52" spans="1:109" ht="13" x14ac:dyDescent="0.2">
      <c r="B52" s="385"/>
      <c r="G52" s="1287"/>
      <c r="H52" s="1287"/>
      <c r="I52" s="1297"/>
      <c r="J52" s="1297"/>
      <c r="K52" s="1281"/>
      <c r="L52" s="1281"/>
      <c r="M52" s="1281"/>
      <c r="N52" s="1281"/>
      <c r="AM52" s="368"/>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8"/>
      <c r="BQ52" s="1278"/>
      <c r="BR52" s="1278"/>
      <c r="BS52" s="1278"/>
      <c r="BT52" s="1278"/>
      <c r="BU52" s="1278"/>
      <c r="BV52" s="1278"/>
      <c r="BW52" s="1278"/>
      <c r="BX52" s="1278"/>
      <c r="BY52" s="1278"/>
      <c r="BZ52" s="1278"/>
      <c r="CA52" s="1278"/>
      <c r="CB52" s="1278"/>
      <c r="CC52" s="1278"/>
      <c r="CD52" s="1278"/>
      <c r="CE52" s="1278"/>
      <c r="CF52" s="1278"/>
      <c r="CG52" s="1278"/>
      <c r="CH52" s="1278"/>
      <c r="CI52" s="1278"/>
      <c r="CJ52" s="1278"/>
      <c r="CK52" s="1278"/>
      <c r="CL52" s="1278"/>
      <c r="CM52" s="1278"/>
      <c r="CN52" s="1278"/>
      <c r="CO52" s="1278"/>
      <c r="CP52" s="1278"/>
      <c r="CQ52" s="1278"/>
      <c r="CR52" s="1278"/>
      <c r="CS52" s="1278"/>
      <c r="CT52" s="1278"/>
      <c r="CU52" s="1278"/>
      <c r="CV52" s="1278"/>
      <c r="CW52" s="1278"/>
      <c r="CX52" s="1278"/>
      <c r="CY52" s="1278"/>
      <c r="CZ52" s="1278"/>
      <c r="DA52" s="1278"/>
      <c r="DB52" s="1278"/>
      <c r="DC52" s="1278"/>
    </row>
    <row r="53" spans="1:109" ht="13" x14ac:dyDescent="0.2">
      <c r="A53" s="372"/>
      <c r="B53" s="385"/>
      <c r="G53" s="1287"/>
      <c r="H53" s="1287"/>
      <c r="I53" s="1276"/>
      <c r="J53" s="1276"/>
      <c r="K53" s="1281"/>
      <c r="L53" s="1281"/>
      <c r="M53" s="1281"/>
      <c r="N53" s="1281"/>
      <c r="AM53" s="368"/>
      <c r="AN53" s="1280"/>
      <c r="AO53" s="1280"/>
      <c r="AP53" s="1280"/>
      <c r="AQ53" s="1280"/>
      <c r="AR53" s="1280"/>
      <c r="AS53" s="1280"/>
      <c r="AT53" s="1280"/>
      <c r="AU53" s="1280"/>
      <c r="AV53" s="1280"/>
      <c r="AW53" s="1280"/>
      <c r="AX53" s="1280"/>
      <c r="AY53" s="1280"/>
      <c r="AZ53" s="1280"/>
      <c r="BA53" s="1280"/>
      <c r="BB53" s="1280" t="s">
        <v>610</v>
      </c>
      <c r="BC53" s="1280"/>
      <c r="BD53" s="1280"/>
      <c r="BE53" s="1280"/>
      <c r="BF53" s="1280"/>
      <c r="BG53" s="1280"/>
      <c r="BH53" s="1280"/>
      <c r="BI53" s="1280"/>
      <c r="BJ53" s="1280"/>
      <c r="BK53" s="1280"/>
      <c r="BL53" s="1280"/>
      <c r="BM53" s="1280"/>
      <c r="BN53" s="1280"/>
      <c r="BO53" s="1280"/>
      <c r="BP53" s="1278">
        <v>52.7</v>
      </c>
      <c r="BQ53" s="1278"/>
      <c r="BR53" s="1278"/>
      <c r="BS53" s="1278"/>
      <c r="BT53" s="1278"/>
      <c r="BU53" s="1278"/>
      <c r="BV53" s="1278"/>
      <c r="BW53" s="1278"/>
      <c r="BX53" s="1278">
        <v>53.6</v>
      </c>
      <c r="BY53" s="1278"/>
      <c r="BZ53" s="1278"/>
      <c r="CA53" s="1278"/>
      <c r="CB53" s="1278"/>
      <c r="CC53" s="1278"/>
      <c r="CD53" s="1278"/>
      <c r="CE53" s="1278"/>
      <c r="CF53" s="1278">
        <v>55.4</v>
      </c>
      <c r="CG53" s="1278"/>
      <c r="CH53" s="1278"/>
      <c r="CI53" s="1278"/>
      <c r="CJ53" s="1278"/>
      <c r="CK53" s="1278"/>
      <c r="CL53" s="1278"/>
      <c r="CM53" s="1278"/>
      <c r="CN53" s="1278">
        <v>56.8</v>
      </c>
      <c r="CO53" s="1278"/>
      <c r="CP53" s="1278"/>
      <c r="CQ53" s="1278"/>
      <c r="CR53" s="1278"/>
      <c r="CS53" s="1278"/>
      <c r="CT53" s="1278"/>
      <c r="CU53" s="1278"/>
      <c r="CV53" s="1278">
        <v>58</v>
      </c>
      <c r="CW53" s="1278"/>
      <c r="CX53" s="1278"/>
      <c r="CY53" s="1278"/>
      <c r="CZ53" s="1278"/>
      <c r="DA53" s="1278"/>
      <c r="DB53" s="1278"/>
      <c r="DC53" s="1278"/>
    </row>
    <row r="54" spans="1:109" ht="13" x14ac:dyDescent="0.2">
      <c r="A54" s="372"/>
      <c r="B54" s="385"/>
      <c r="G54" s="1287"/>
      <c r="H54" s="1287"/>
      <c r="I54" s="1276"/>
      <c r="J54" s="1276"/>
      <c r="K54" s="1281"/>
      <c r="L54" s="1281"/>
      <c r="M54" s="1281"/>
      <c r="N54" s="1281"/>
      <c r="AM54" s="368"/>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8"/>
      <c r="BQ54" s="1278"/>
      <c r="BR54" s="1278"/>
      <c r="BS54" s="1278"/>
      <c r="BT54" s="1278"/>
      <c r="BU54" s="1278"/>
      <c r="BV54" s="1278"/>
      <c r="BW54" s="1278"/>
      <c r="BX54" s="1278"/>
      <c r="BY54" s="1278"/>
      <c r="BZ54" s="1278"/>
      <c r="CA54" s="1278"/>
      <c r="CB54" s="1278"/>
      <c r="CC54" s="1278"/>
      <c r="CD54" s="1278"/>
      <c r="CE54" s="1278"/>
      <c r="CF54" s="1278"/>
      <c r="CG54" s="1278"/>
      <c r="CH54" s="1278"/>
      <c r="CI54" s="1278"/>
      <c r="CJ54" s="1278"/>
      <c r="CK54" s="1278"/>
      <c r="CL54" s="1278"/>
      <c r="CM54" s="1278"/>
      <c r="CN54" s="1278"/>
      <c r="CO54" s="1278"/>
      <c r="CP54" s="1278"/>
      <c r="CQ54" s="1278"/>
      <c r="CR54" s="1278"/>
      <c r="CS54" s="1278"/>
      <c r="CT54" s="1278"/>
      <c r="CU54" s="1278"/>
      <c r="CV54" s="1278"/>
      <c r="CW54" s="1278"/>
      <c r="CX54" s="1278"/>
      <c r="CY54" s="1278"/>
      <c r="CZ54" s="1278"/>
      <c r="DA54" s="1278"/>
      <c r="DB54" s="1278"/>
      <c r="DC54" s="1278"/>
    </row>
    <row r="55" spans="1:109" ht="13" x14ac:dyDescent="0.2">
      <c r="A55" s="372"/>
      <c r="B55" s="385"/>
      <c r="G55" s="1276"/>
      <c r="H55" s="1276"/>
      <c r="I55" s="1276"/>
      <c r="J55" s="1276"/>
      <c r="K55" s="1281"/>
      <c r="L55" s="1281"/>
      <c r="M55" s="1281"/>
      <c r="N55" s="1281"/>
      <c r="AN55" s="1279" t="s">
        <v>605</v>
      </c>
      <c r="AO55" s="1279"/>
      <c r="AP55" s="1279"/>
      <c r="AQ55" s="1279"/>
      <c r="AR55" s="1279"/>
      <c r="AS55" s="1279"/>
      <c r="AT55" s="1279"/>
      <c r="AU55" s="1279"/>
      <c r="AV55" s="1279"/>
      <c r="AW55" s="1279"/>
      <c r="AX55" s="1279"/>
      <c r="AY55" s="1279"/>
      <c r="AZ55" s="1279"/>
      <c r="BA55" s="1279"/>
      <c r="BB55" s="1280" t="s">
        <v>604</v>
      </c>
      <c r="BC55" s="1280"/>
      <c r="BD55" s="1280"/>
      <c r="BE55" s="1280"/>
      <c r="BF55" s="1280"/>
      <c r="BG55" s="1280"/>
      <c r="BH55" s="1280"/>
      <c r="BI55" s="1280"/>
      <c r="BJ55" s="1280"/>
      <c r="BK55" s="1280"/>
      <c r="BL55" s="1280"/>
      <c r="BM55" s="1280"/>
      <c r="BN55" s="1280"/>
      <c r="BO55" s="1280"/>
      <c r="BP55" s="1278">
        <v>31.3</v>
      </c>
      <c r="BQ55" s="1278"/>
      <c r="BR55" s="1278"/>
      <c r="BS55" s="1278"/>
      <c r="BT55" s="1278"/>
      <c r="BU55" s="1278"/>
      <c r="BV55" s="1278"/>
      <c r="BW55" s="1278"/>
      <c r="BX55" s="1278">
        <v>25.3</v>
      </c>
      <c r="BY55" s="1278"/>
      <c r="BZ55" s="1278"/>
      <c r="CA55" s="1278"/>
      <c r="CB55" s="1278"/>
      <c r="CC55" s="1278"/>
      <c r="CD55" s="1278"/>
      <c r="CE55" s="1278"/>
      <c r="CF55" s="1278">
        <v>25.5</v>
      </c>
      <c r="CG55" s="1278"/>
      <c r="CH55" s="1278"/>
      <c r="CI55" s="1278"/>
      <c r="CJ55" s="1278"/>
      <c r="CK55" s="1278"/>
      <c r="CL55" s="1278"/>
      <c r="CM55" s="1278"/>
      <c r="CN55" s="1278">
        <v>25.1</v>
      </c>
      <c r="CO55" s="1278"/>
      <c r="CP55" s="1278"/>
      <c r="CQ55" s="1278"/>
      <c r="CR55" s="1278"/>
      <c r="CS55" s="1278"/>
      <c r="CT55" s="1278"/>
      <c r="CU55" s="1278"/>
      <c r="CV55" s="1278">
        <v>18</v>
      </c>
      <c r="CW55" s="1278"/>
      <c r="CX55" s="1278"/>
      <c r="CY55" s="1278"/>
      <c r="CZ55" s="1278"/>
      <c r="DA55" s="1278"/>
      <c r="DB55" s="1278"/>
      <c r="DC55" s="1278"/>
    </row>
    <row r="56" spans="1:109" ht="13" x14ac:dyDescent="0.2">
      <c r="A56" s="372"/>
      <c r="B56" s="385"/>
      <c r="G56" s="1276"/>
      <c r="H56" s="1276"/>
      <c r="I56" s="1276"/>
      <c r="J56" s="1276"/>
      <c r="K56" s="1281"/>
      <c r="L56" s="1281"/>
      <c r="M56" s="1281"/>
      <c r="N56" s="1281"/>
      <c r="AN56" s="1279"/>
      <c r="AO56" s="1279"/>
      <c r="AP56" s="1279"/>
      <c r="AQ56" s="1279"/>
      <c r="AR56" s="1279"/>
      <c r="AS56" s="1279"/>
      <c r="AT56" s="1279"/>
      <c r="AU56" s="1279"/>
      <c r="AV56" s="1279"/>
      <c r="AW56" s="1279"/>
      <c r="AX56" s="1279"/>
      <c r="AY56" s="1279"/>
      <c r="AZ56" s="1279"/>
      <c r="BA56" s="1279"/>
      <c r="BB56" s="1280"/>
      <c r="BC56" s="1280"/>
      <c r="BD56" s="1280"/>
      <c r="BE56" s="1280"/>
      <c r="BF56" s="1280"/>
      <c r="BG56" s="1280"/>
      <c r="BH56" s="1280"/>
      <c r="BI56" s="1280"/>
      <c r="BJ56" s="1280"/>
      <c r="BK56" s="1280"/>
      <c r="BL56" s="1280"/>
      <c r="BM56" s="1280"/>
      <c r="BN56" s="1280"/>
      <c r="BO56" s="1280"/>
      <c r="BP56" s="1278"/>
      <c r="BQ56" s="1278"/>
      <c r="BR56" s="1278"/>
      <c r="BS56" s="1278"/>
      <c r="BT56" s="1278"/>
      <c r="BU56" s="1278"/>
      <c r="BV56" s="1278"/>
      <c r="BW56" s="1278"/>
      <c r="BX56" s="1278"/>
      <c r="BY56" s="1278"/>
      <c r="BZ56" s="1278"/>
      <c r="CA56" s="1278"/>
      <c r="CB56" s="1278"/>
      <c r="CC56" s="1278"/>
      <c r="CD56" s="1278"/>
      <c r="CE56" s="1278"/>
      <c r="CF56" s="1278"/>
      <c r="CG56" s="1278"/>
      <c r="CH56" s="1278"/>
      <c r="CI56" s="1278"/>
      <c r="CJ56" s="1278"/>
      <c r="CK56" s="1278"/>
      <c r="CL56" s="1278"/>
      <c r="CM56" s="1278"/>
      <c r="CN56" s="1278"/>
      <c r="CO56" s="1278"/>
      <c r="CP56" s="1278"/>
      <c r="CQ56" s="1278"/>
      <c r="CR56" s="1278"/>
      <c r="CS56" s="1278"/>
      <c r="CT56" s="1278"/>
      <c r="CU56" s="1278"/>
      <c r="CV56" s="1278"/>
      <c r="CW56" s="1278"/>
      <c r="CX56" s="1278"/>
      <c r="CY56" s="1278"/>
      <c r="CZ56" s="1278"/>
      <c r="DA56" s="1278"/>
      <c r="DB56" s="1278"/>
      <c r="DC56" s="1278"/>
    </row>
    <row r="57" spans="1:109" s="372" customFormat="1" ht="13" x14ac:dyDescent="0.2">
      <c r="B57" s="377"/>
      <c r="G57" s="1276"/>
      <c r="H57" s="1276"/>
      <c r="I57" s="1282"/>
      <c r="J57" s="1282"/>
      <c r="K57" s="1281"/>
      <c r="L57" s="1281"/>
      <c r="M57" s="1281"/>
      <c r="N57" s="1281"/>
      <c r="AM57" s="384"/>
      <c r="AN57" s="1279"/>
      <c r="AO57" s="1279"/>
      <c r="AP57" s="1279"/>
      <c r="AQ57" s="1279"/>
      <c r="AR57" s="1279"/>
      <c r="AS57" s="1279"/>
      <c r="AT57" s="1279"/>
      <c r="AU57" s="1279"/>
      <c r="AV57" s="1279"/>
      <c r="AW57" s="1279"/>
      <c r="AX57" s="1279"/>
      <c r="AY57" s="1279"/>
      <c r="AZ57" s="1279"/>
      <c r="BA57" s="1279"/>
      <c r="BB57" s="1280" t="s">
        <v>610</v>
      </c>
      <c r="BC57" s="1280"/>
      <c r="BD57" s="1280"/>
      <c r="BE57" s="1280"/>
      <c r="BF57" s="1280"/>
      <c r="BG57" s="1280"/>
      <c r="BH57" s="1280"/>
      <c r="BI57" s="1280"/>
      <c r="BJ57" s="1280"/>
      <c r="BK57" s="1280"/>
      <c r="BL57" s="1280"/>
      <c r="BM57" s="1280"/>
      <c r="BN57" s="1280"/>
      <c r="BO57" s="1280"/>
      <c r="BP57" s="1278">
        <v>58.4</v>
      </c>
      <c r="BQ57" s="1278"/>
      <c r="BR57" s="1278"/>
      <c r="BS57" s="1278"/>
      <c r="BT57" s="1278"/>
      <c r="BU57" s="1278"/>
      <c r="BV57" s="1278"/>
      <c r="BW57" s="1278"/>
      <c r="BX57" s="1278">
        <v>59.7</v>
      </c>
      <c r="BY57" s="1278"/>
      <c r="BZ57" s="1278"/>
      <c r="CA57" s="1278"/>
      <c r="CB57" s="1278"/>
      <c r="CC57" s="1278"/>
      <c r="CD57" s="1278"/>
      <c r="CE57" s="1278"/>
      <c r="CF57" s="1278">
        <v>60.9</v>
      </c>
      <c r="CG57" s="1278"/>
      <c r="CH57" s="1278"/>
      <c r="CI57" s="1278"/>
      <c r="CJ57" s="1278"/>
      <c r="CK57" s="1278"/>
      <c r="CL57" s="1278"/>
      <c r="CM57" s="1278"/>
      <c r="CN57" s="1278">
        <v>61</v>
      </c>
      <c r="CO57" s="1278"/>
      <c r="CP57" s="1278"/>
      <c r="CQ57" s="1278"/>
      <c r="CR57" s="1278"/>
      <c r="CS57" s="1278"/>
      <c r="CT57" s="1278"/>
      <c r="CU57" s="1278"/>
      <c r="CV57" s="1278">
        <v>62.4</v>
      </c>
      <c r="CW57" s="1278"/>
      <c r="CX57" s="1278"/>
      <c r="CY57" s="1278"/>
      <c r="CZ57" s="1278"/>
      <c r="DA57" s="1278"/>
      <c r="DB57" s="1278"/>
      <c r="DC57" s="1278"/>
      <c r="DD57" s="382"/>
      <c r="DE57" s="377"/>
    </row>
    <row r="58" spans="1:109" s="372" customFormat="1" ht="13" x14ac:dyDescent="0.2">
      <c r="A58" s="384"/>
      <c r="B58" s="377"/>
      <c r="G58" s="1276"/>
      <c r="H58" s="1276"/>
      <c r="I58" s="1282"/>
      <c r="J58" s="1282"/>
      <c r="K58" s="1281"/>
      <c r="L58" s="1281"/>
      <c r="M58" s="1281"/>
      <c r="N58" s="1281"/>
      <c r="AM58" s="384"/>
      <c r="AN58" s="1279"/>
      <c r="AO58" s="1279"/>
      <c r="AP58" s="1279"/>
      <c r="AQ58" s="1279"/>
      <c r="AR58" s="1279"/>
      <c r="AS58" s="1279"/>
      <c r="AT58" s="1279"/>
      <c r="AU58" s="1279"/>
      <c r="AV58" s="1279"/>
      <c r="AW58" s="1279"/>
      <c r="AX58" s="1279"/>
      <c r="AY58" s="1279"/>
      <c r="AZ58" s="1279"/>
      <c r="BA58" s="1279"/>
      <c r="BB58" s="1280"/>
      <c r="BC58" s="1280"/>
      <c r="BD58" s="1280"/>
      <c r="BE58" s="1280"/>
      <c r="BF58" s="1280"/>
      <c r="BG58" s="1280"/>
      <c r="BH58" s="1280"/>
      <c r="BI58" s="1280"/>
      <c r="BJ58" s="1280"/>
      <c r="BK58" s="1280"/>
      <c r="BL58" s="1280"/>
      <c r="BM58" s="1280"/>
      <c r="BN58" s="1280"/>
      <c r="BO58" s="1280"/>
      <c r="BP58" s="1278"/>
      <c r="BQ58" s="1278"/>
      <c r="BR58" s="1278"/>
      <c r="BS58" s="1278"/>
      <c r="BT58" s="1278"/>
      <c r="BU58" s="1278"/>
      <c r="BV58" s="1278"/>
      <c r="BW58" s="1278"/>
      <c r="BX58" s="1278"/>
      <c r="BY58" s="1278"/>
      <c r="BZ58" s="1278"/>
      <c r="CA58" s="1278"/>
      <c r="CB58" s="1278"/>
      <c r="CC58" s="1278"/>
      <c r="CD58" s="1278"/>
      <c r="CE58" s="1278"/>
      <c r="CF58" s="1278"/>
      <c r="CG58" s="1278"/>
      <c r="CH58" s="1278"/>
      <c r="CI58" s="1278"/>
      <c r="CJ58" s="1278"/>
      <c r="CK58" s="1278"/>
      <c r="CL58" s="1278"/>
      <c r="CM58" s="1278"/>
      <c r="CN58" s="1278"/>
      <c r="CO58" s="1278"/>
      <c r="CP58" s="1278"/>
      <c r="CQ58" s="1278"/>
      <c r="CR58" s="1278"/>
      <c r="CS58" s="1278"/>
      <c r="CT58" s="1278"/>
      <c r="CU58" s="1278"/>
      <c r="CV58" s="1278"/>
      <c r="CW58" s="1278"/>
      <c r="CX58" s="1278"/>
      <c r="CY58" s="1278"/>
      <c r="CZ58" s="1278"/>
      <c r="DA58" s="1278"/>
      <c r="DB58" s="1278"/>
      <c r="DC58" s="1278"/>
      <c r="DD58" s="382"/>
      <c r="DE58" s="377"/>
    </row>
    <row r="59" spans="1:109" s="372" customFormat="1" ht="13" x14ac:dyDescent="0.2">
      <c r="A59" s="384"/>
      <c r="B59" s="377"/>
      <c r="K59" s="383"/>
      <c r="L59" s="383"/>
      <c r="M59" s="383"/>
      <c r="N59" s="383"/>
      <c r="AQ59" s="383"/>
      <c r="AR59" s="383"/>
      <c r="AS59" s="383"/>
      <c r="AT59" s="383"/>
      <c r="BC59" s="383"/>
      <c r="BD59" s="383"/>
      <c r="BE59" s="383"/>
      <c r="BF59" s="383"/>
      <c r="BO59" s="383"/>
      <c r="BP59" s="383"/>
      <c r="BQ59" s="383"/>
      <c r="BR59" s="383"/>
      <c r="CA59" s="383"/>
      <c r="CB59" s="383"/>
      <c r="CC59" s="383"/>
      <c r="CD59" s="383"/>
      <c r="CM59" s="383"/>
      <c r="CN59" s="383"/>
      <c r="CO59" s="383"/>
      <c r="CP59" s="383"/>
      <c r="CY59" s="383"/>
      <c r="CZ59" s="383"/>
      <c r="DA59" s="383"/>
      <c r="DB59" s="383"/>
      <c r="DC59" s="383"/>
      <c r="DD59" s="382"/>
      <c r="DE59" s="377"/>
    </row>
    <row r="60" spans="1:109" s="372" customFormat="1" ht="13" x14ac:dyDescent="0.2">
      <c r="A60" s="384"/>
      <c r="B60" s="377"/>
      <c r="K60" s="383"/>
      <c r="L60" s="383"/>
      <c r="M60" s="383"/>
      <c r="N60" s="383"/>
      <c r="AQ60" s="383"/>
      <c r="AR60" s="383"/>
      <c r="AS60" s="383"/>
      <c r="AT60" s="383"/>
      <c r="BC60" s="383"/>
      <c r="BD60" s="383"/>
      <c r="BE60" s="383"/>
      <c r="BF60" s="383"/>
      <c r="BO60" s="383"/>
      <c r="BP60" s="383"/>
      <c r="BQ60" s="383"/>
      <c r="BR60" s="383"/>
      <c r="CA60" s="383"/>
      <c r="CB60" s="383"/>
      <c r="CC60" s="383"/>
      <c r="CD60" s="383"/>
      <c r="CM60" s="383"/>
      <c r="CN60" s="383"/>
      <c r="CO60" s="383"/>
      <c r="CP60" s="383"/>
      <c r="CY60" s="383"/>
      <c r="CZ60" s="383"/>
      <c r="DA60" s="383"/>
      <c r="DB60" s="383"/>
      <c r="DC60" s="383"/>
      <c r="DD60" s="382"/>
      <c r="DE60" s="377"/>
    </row>
    <row r="61" spans="1:109" s="372" customFormat="1" ht="13" x14ac:dyDescent="0.2">
      <c r="A61" s="384"/>
      <c r="B61" s="381"/>
      <c r="C61" s="380"/>
      <c r="D61" s="380"/>
      <c r="E61" s="380"/>
      <c r="F61" s="380"/>
      <c r="G61" s="380"/>
      <c r="H61" s="380"/>
      <c r="I61" s="380"/>
      <c r="J61" s="380"/>
      <c r="K61" s="380"/>
      <c r="L61" s="380"/>
      <c r="M61" s="379"/>
      <c r="N61" s="379"/>
      <c r="O61" s="380"/>
      <c r="P61" s="380"/>
      <c r="Q61" s="380"/>
      <c r="R61" s="380"/>
      <c r="S61" s="380"/>
      <c r="T61" s="380"/>
      <c r="U61" s="380"/>
      <c r="V61" s="380"/>
      <c r="W61" s="380"/>
      <c r="X61" s="380"/>
      <c r="Y61" s="380"/>
      <c r="Z61" s="380"/>
      <c r="AA61" s="380"/>
      <c r="AB61" s="380"/>
      <c r="AC61" s="380"/>
      <c r="AD61" s="380"/>
      <c r="AE61" s="380"/>
      <c r="AF61" s="380"/>
      <c r="AG61" s="380"/>
      <c r="AH61" s="380"/>
      <c r="AI61" s="380"/>
      <c r="AJ61" s="380"/>
      <c r="AK61" s="380"/>
      <c r="AL61" s="380"/>
      <c r="AM61" s="380"/>
      <c r="AN61" s="380"/>
      <c r="AO61" s="380"/>
      <c r="AP61" s="380"/>
      <c r="AQ61" s="380"/>
      <c r="AR61" s="380"/>
      <c r="AS61" s="379"/>
      <c r="AT61" s="379"/>
      <c r="AU61" s="380"/>
      <c r="AV61" s="380"/>
      <c r="AW61" s="380"/>
      <c r="AX61" s="380"/>
      <c r="AY61" s="380"/>
      <c r="AZ61" s="380"/>
      <c r="BA61" s="380"/>
      <c r="BB61" s="380"/>
      <c r="BC61" s="380"/>
      <c r="BD61" s="380"/>
      <c r="BE61" s="379"/>
      <c r="BF61" s="379"/>
      <c r="BG61" s="380"/>
      <c r="BH61" s="380"/>
      <c r="BI61" s="380"/>
      <c r="BJ61" s="380"/>
      <c r="BK61" s="380"/>
      <c r="BL61" s="380"/>
      <c r="BM61" s="380"/>
      <c r="BN61" s="380"/>
      <c r="BO61" s="380"/>
      <c r="BP61" s="380"/>
      <c r="BQ61" s="379"/>
      <c r="BR61" s="379"/>
      <c r="BS61" s="380"/>
      <c r="BT61" s="380"/>
      <c r="BU61" s="380"/>
      <c r="BV61" s="380"/>
      <c r="BW61" s="380"/>
      <c r="BX61" s="380"/>
      <c r="BY61" s="380"/>
      <c r="BZ61" s="380"/>
      <c r="CA61" s="380"/>
      <c r="CB61" s="380"/>
      <c r="CC61" s="379"/>
      <c r="CD61" s="379"/>
      <c r="CE61" s="380"/>
      <c r="CF61" s="380"/>
      <c r="CG61" s="380"/>
      <c r="CH61" s="380"/>
      <c r="CI61" s="380"/>
      <c r="CJ61" s="380"/>
      <c r="CK61" s="380"/>
      <c r="CL61" s="380"/>
      <c r="CM61" s="380"/>
      <c r="CN61" s="380"/>
      <c r="CO61" s="379"/>
      <c r="CP61" s="379"/>
      <c r="CQ61" s="380"/>
      <c r="CR61" s="380"/>
      <c r="CS61" s="380"/>
      <c r="CT61" s="380"/>
      <c r="CU61" s="380"/>
      <c r="CV61" s="380"/>
      <c r="CW61" s="380"/>
      <c r="CX61" s="380"/>
      <c r="CY61" s="380"/>
      <c r="CZ61" s="380"/>
      <c r="DA61" s="379"/>
      <c r="DB61" s="379"/>
      <c r="DC61" s="379"/>
      <c r="DD61" s="378"/>
      <c r="DE61" s="377"/>
    </row>
    <row r="62" spans="1:109" ht="13" x14ac:dyDescent="0.2">
      <c r="B62" s="394"/>
      <c r="C62" s="394"/>
      <c r="D62" s="394"/>
      <c r="E62" s="394"/>
      <c r="F62" s="394"/>
      <c r="G62" s="394"/>
      <c r="H62" s="394"/>
      <c r="I62" s="394"/>
      <c r="J62" s="394"/>
      <c r="K62" s="394"/>
      <c r="L62" s="394"/>
      <c r="M62" s="394"/>
      <c r="N62" s="394"/>
      <c r="O62" s="394"/>
      <c r="P62" s="394"/>
      <c r="Q62" s="394"/>
      <c r="R62" s="394"/>
      <c r="S62" s="394"/>
      <c r="T62" s="394"/>
      <c r="U62" s="394"/>
      <c r="V62" s="394"/>
      <c r="W62" s="394"/>
      <c r="X62" s="394"/>
      <c r="Y62" s="394"/>
      <c r="Z62" s="394"/>
      <c r="AA62" s="394"/>
      <c r="AB62" s="394"/>
      <c r="AC62" s="394"/>
      <c r="AD62" s="394"/>
      <c r="AE62" s="394"/>
      <c r="AF62" s="394"/>
      <c r="AG62" s="394"/>
      <c r="AH62" s="394"/>
      <c r="AI62" s="394"/>
      <c r="AJ62" s="394"/>
      <c r="AK62" s="394"/>
      <c r="AL62" s="394"/>
      <c r="AM62" s="394"/>
      <c r="AN62" s="394"/>
      <c r="AO62" s="394"/>
      <c r="AP62" s="394"/>
      <c r="AQ62" s="394"/>
      <c r="AR62" s="394"/>
      <c r="AS62" s="394"/>
      <c r="AT62" s="394"/>
      <c r="AU62" s="394"/>
      <c r="AV62" s="394"/>
      <c r="AW62" s="394"/>
      <c r="AX62" s="394"/>
      <c r="AY62" s="394"/>
      <c r="AZ62" s="394"/>
      <c r="BA62" s="394"/>
      <c r="BB62" s="394"/>
      <c r="BC62" s="394"/>
      <c r="BD62" s="394"/>
      <c r="BE62" s="394"/>
      <c r="BF62" s="394"/>
      <c r="BG62" s="394"/>
      <c r="BH62" s="394"/>
      <c r="BI62" s="394"/>
      <c r="BJ62" s="394"/>
      <c r="BK62" s="394"/>
      <c r="BL62" s="394"/>
      <c r="BM62" s="394"/>
      <c r="BN62" s="394"/>
      <c r="BO62" s="394"/>
      <c r="BP62" s="394"/>
      <c r="BQ62" s="394"/>
      <c r="BR62" s="394"/>
      <c r="BS62" s="394"/>
      <c r="BT62" s="394"/>
      <c r="BU62" s="394"/>
      <c r="BV62" s="394"/>
      <c r="BW62" s="394"/>
      <c r="BX62" s="394"/>
      <c r="BY62" s="394"/>
      <c r="BZ62" s="394"/>
      <c r="CA62" s="394"/>
      <c r="CB62" s="394"/>
      <c r="CC62" s="394"/>
      <c r="CD62" s="394"/>
      <c r="CE62" s="394"/>
      <c r="CF62" s="394"/>
      <c r="CG62" s="394"/>
      <c r="CH62" s="394"/>
      <c r="CI62" s="394"/>
      <c r="CJ62" s="394"/>
      <c r="CK62" s="394"/>
      <c r="CL62" s="394"/>
      <c r="CM62" s="394"/>
      <c r="CN62" s="394"/>
      <c r="CO62" s="394"/>
      <c r="CP62" s="394"/>
      <c r="CQ62" s="394"/>
      <c r="CR62" s="394"/>
      <c r="CS62" s="394"/>
      <c r="CT62" s="394"/>
      <c r="CU62" s="394"/>
      <c r="CV62" s="394"/>
      <c r="CW62" s="394"/>
      <c r="CX62" s="394"/>
      <c r="CY62" s="394"/>
      <c r="CZ62" s="394"/>
      <c r="DA62" s="394"/>
      <c r="DB62" s="394"/>
      <c r="DC62" s="394"/>
      <c r="DD62" s="394"/>
      <c r="DE62" s="384"/>
    </row>
    <row r="63" spans="1:109" ht="16.5" x14ac:dyDescent="0.2">
      <c r="B63" s="376" t="s">
        <v>609</v>
      </c>
    </row>
    <row r="64" spans="1:109" ht="13" x14ac:dyDescent="0.2">
      <c r="B64" s="385"/>
      <c r="G64" s="373"/>
      <c r="I64" s="375"/>
      <c r="J64" s="375"/>
      <c r="K64" s="375"/>
      <c r="L64" s="375"/>
      <c r="M64" s="375"/>
      <c r="N64" s="374"/>
      <c r="AM64" s="373"/>
      <c r="AN64" s="373" t="s">
        <v>608</v>
      </c>
      <c r="AP64" s="372"/>
      <c r="AQ64" s="372"/>
      <c r="AR64" s="372"/>
      <c r="AY64" s="373"/>
      <c r="BA64" s="372"/>
      <c r="BB64" s="372"/>
      <c r="BC64" s="372"/>
      <c r="BK64" s="373"/>
      <c r="BM64" s="372"/>
      <c r="BN64" s="372"/>
      <c r="BO64" s="372"/>
      <c r="BW64" s="373"/>
      <c r="BY64" s="372"/>
      <c r="BZ64" s="372"/>
      <c r="CA64" s="372"/>
      <c r="CI64" s="373"/>
      <c r="CK64" s="372"/>
      <c r="CL64" s="372"/>
      <c r="CM64" s="372"/>
      <c r="CU64" s="373"/>
      <c r="CW64" s="372"/>
      <c r="CX64" s="372"/>
      <c r="CY64" s="372"/>
    </row>
    <row r="65" spans="2:107" ht="13" x14ac:dyDescent="0.2">
      <c r="B65" s="385"/>
      <c r="AN65" s="1288" t="s">
        <v>612</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ht="13" x14ac:dyDescent="0.2">
      <c r="B66" s="385"/>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ht="13" x14ac:dyDescent="0.2">
      <c r="B67" s="385"/>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ht="13" x14ac:dyDescent="0.2">
      <c r="B68" s="385"/>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ht="13" x14ac:dyDescent="0.2">
      <c r="B69" s="385"/>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ht="13" x14ac:dyDescent="0.2">
      <c r="B70" s="385"/>
      <c r="H70" s="393"/>
      <c r="I70" s="393"/>
      <c r="J70" s="391"/>
      <c r="K70" s="391"/>
      <c r="L70" s="390"/>
      <c r="M70" s="391"/>
      <c r="N70" s="390"/>
      <c r="AN70" s="368"/>
      <c r="AO70" s="368"/>
      <c r="AP70" s="368"/>
      <c r="AZ70" s="368"/>
      <c r="BA70" s="368"/>
      <c r="BB70" s="368"/>
      <c r="BL70" s="368"/>
      <c r="BM70" s="368"/>
      <c r="BN70" s="368"/>
      <c r="BX70" s="368"/>
      <c r="BY70" s="368"/>
      <c r="BZ70" s="368"/>
      <c r="CJ70" s="368"/>
      <c r="CK70" s="368"/>
      <c r="CL70" s="368"/>
      <c r="CV70" s="368"/>
      <c r="CW70" s="368"/>
      <c r="CX70" s="368"/>
    </row>
    <row r="71" spans="2:107" ht="13" x14ac:dyDescent="0.2">
      <c r="B71" s="385"/>
      <c r="G71" s="371"/>
      <c r="I71" s="392"/>
      <c r="J71" s="391"/>
      <c r="K71" s="391"/>
      <c r="L71" s="390"/>
      <c r="M71" s="391"/>
      <c r="N71" s="390"/>
      <c r="AM71" s="371"/>
      <c r="AN71" s="384" t="s">
        <v>607</v>
      </c>
    </row>
    <row r="72" spans="2:107" ht="13" x14ac:dyDescent="0.2">
      <c r="B72" s="385"/>
      <c r="G72" s="1276"/>
      <c r="H72" s="1276"/>
      <c r="I72" s="1276"/>
      <c r="J72" s="1276"/>
      <c r="K72" s="370"/>
      <c r="L72" s="370"/>
      <c r="M72" s="369"/>
      <c r="N72" s="369"/>
      <c r="AN72" s="1284"/>
      <c r="AO72" s="1285"/>
      <c r="AP72" s="1285"/>
      <c r="AQ72" s="1285"/>
      <c r="AR72" s="1285"/>
      <c r="AS72" s="1285"/>
      <c r="AT72" s="1285"/>
      <c r="AU72" s="1285"/>
      <c r="AV72" s="1285"/>
      <c r="AW72" s="1285"/>
      <c r="AX72" s="1285"/>
      <c r="AY72" s="1285"/>
      <c r="AZ72" s="1285"/>
      <c r="BA72" s="1285"/>
      <c r="BB72" s="1285"/>
      <c r="BC72" s="1285"/>
      <c r="BD72" s="1285"/>
      <c r="BE72" s="1285"/>
      <c r="BF72" s="1285"/>
      <c r="BG72" s="1285"/>
      <c r="BH72" s="1285"/>
      <c r="BI72" s="1285"/>
      <c r="BJ72" s="1285"/>
      <c r="BK72" s="1285"/>
      <c r="BL72" s="1285"/>
      <c r="BM72" s="1285"/>
      <c r="BN72" s="1285"/>
      <c r="BO72" s="1286"/>
      <c r="BP72" s="1279" t="s">
        <v>563</v>
      </c>
      <c r="BQ72" s="1279"/>
      <c r="BR72" s="1279"/>
      <c r="BS72" s="1279"/>
      <c r="BT72" s="1279"/>
      <c r="BU72" s="1279"/>
      <c r="BV72" s="1279"/>
      <c r="BW72" s="1279"/>
      <c r="BX72" s="1279" t="s">
        <v>564</v>
      </c>
      <c r="BY72" s="1279"/>
      <c r="BZ72" s="1279"/>
      <c r="CA72" s="1279"/>
      <c r="CB72" s="1279"/>
      <c r="CC72" s="1279"/>
      <c r="CD72" s="1279"/>
      <c r="CE72" s="1279"/>
      <c r="CF72" s="1279" t="s">
        <v>565</v>
      </c>
      <c r="CG72" s="1279"/>
      <c r="CH72" s="1279"/>
      <c r="CI72" s="1279"/>
      <c r="CJ72" s="1279"/>
      <c r="CK72" s="1279"/>
      <c r="CL72" s="1279"/>
      <c r="CM72" s="1279"/>
      <c r="CN72" s="1279" t="s">
        <v>566</v>
      </c>
      <c r="CO72" s="1279"/>
      <c r="CP72" s="1279"/>
      <c r="CQ72" s="1279"/>
      <c r="CR72" s="1279"/>
      <c r="CS72" s="1279"/>
      <c r="CT72" s="1279"/>
      <c r="CU72" s="1279"/>
      <c r="CV72" s="1279" t="s">
        <v>567</v>
      </c>
      <c r="CW72" s="1279"/>
      <c r="CX72" s="1279"/>
      <c r="CY72" s="1279"/>
      <c r="CZ72" s="1279"/>
      <c r="DA72" s="1279"/>
      <c r="DB72" s="1279"/>
      <c r="DC72" s="1279"/>
    </row>
    <row r="73" spans="2:107" ht="13" x14ac:dyDescent="0.2">
      <c r="B73" s="385"/>
      <c r="G73" s="1287"/>
      <c r="H73" s="1287"/>
      <c r="I73" s="1287"/>
      <c r="J73" s="1287"/>
      <c r="K73" s="1277"/>
      <c r="L73" s="1277"/>
      <c r="M73" s="1277"/>
      <c r="N73" s="1277"/>
      <c r="AM73" s="368"/>
      <c r="AN73" s="1280" t="s">
        <v>606</v>
      </c>
      <c r="AO73" s="1280"/>
      <c r="AP73" s="1280"/>
      <c r="AQ73" s="1280"/>
      <c r="AR73" s="1280"/>
      <c r="AS73" s="1280"/>
      <c r="AT73" s="1280"/>
      <c r="AU73" s="1280"/>
      <c r="AV73" s="1280"/>
      <c r="AW73" s="1280"/>
      <c r="AX73" s="1280"/>
      <c r="AY73" s="1280"/>
      <c r="AZ73" s="1280"/>
      <c r="BA73" s="1280"/>
      <c r="BB73" s="1280" t="s">
        <v>604</v>
      </c>
      <c r="BC73" s="1280"/>
      <c r="BD73" s="1280"/>
      <c r="BE73" s="1280"/>
      <c r="BF73" s="1280"/>
      <c r="BG73" s="1280"/>
      <c r="BH73" s="1280"/>
      <c r="BI73" s="1280"/>
      <c r="BJ73" s="1280"/>
      <c r="BK73" s="1280"/>
      <c r="BL73" s="1280"/>
      <c r="BM73" s="1280"/>
      <c r="BN73" s="1280"/>
      <c r="BO73" s="1280"/>
      <c r="BP73" s="1278">
        <v>15.1</v>
      </c>
      <c r="BQ73" s="1278"/>
      <c r="BR73" s="1278"/>
      <c r="BS73" s="1278"/>
      <c r="BT73" s="1278"/>
      <c r="BU73" s="1278"/>
      <c r="BV73" s="1278"/>
      <c r="BW73" s="1278"/>
      <c r="BX73" s="1278">
        <v>10.6</v>
      </c>
      <c r="BY73" s="1278"/>
      <c r="BZ73" s="1278"/>
      <c r="CA73" s="1278"/>
      <c r="CB73" s="1278"/>
      <c r="CC73" s="1278"/>
      <c r="CD73" s="1278"/>
      <c r="CE73" s="1278"/>
      <c r="CF73" s="1278">
        <v>2.5</v>
      </c>
      <c r="CG73" s="1278"/>
      <c r="CH73" s="1278"/>
      <c r="CI73" s="1278"/>
      <c r="CJ73" s="1278"/>
      <c r="CK73" s="1278"/>
      <c r="CL73" s="1278"/>
      <c r="CM73" s="1278"/>
      <c r="CN73" s="1278"/>
      <c r="CO73" s="1278"/>
      <c r="CP73" s="1278"/>
      <c r="CQ73" s="1278"/>
      <c r="CR73" s="1278"/>
      <c r="CS73" s="1278"/>
      <c r="CT73" s="1278"/>
      <c r="CU73" s="1278"/>
      <c r="CV73" s="1278"/>
      <c r="CW73" s="1278"/>
      <c r="CX73" s="1278"/>
      <c r="CY73" s="1278"/>
      <c r="CZ73" s="1278"/>
      <c r="DA73" s="1278"/>
      <c r="DB73" s="1278"/>
      <c r="DC73" s="1278"/>
    </row>
    <row r="74" spans="2:107" ht="13" x14ac:dyDescent="0.2">
      <c r="B74" s="385"/>
      <c r="G74" s="1287"/>
      <c r="H74" s="1287"/>
      <c r="I74" s="1287"/>
      <c r="J74" s="1287"/>
      <c r="K74" s="1277"/>
      <c r="L74" s="1277"/>
      <c r="M74" s="1277"/>
      <c r="N74" s="1277"/>
      <c r="AM74" s="368"/>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8"/>
      <c r="BQ74" s="1278"/>
      <c r="BR74" s="1278"/>
      <c r="BS74" s="1278"/>
      <c r="BT74" s="1278"/>
      <c r="BU74" s="1278"/>
      <c r="BV74" s="1278"/>
      <c r="BW74" s="1278"/>
      <c r="BX74" s="1278"/>
      <c r="BY74" s="1278"/>
      <c r="BZ74" s="1278"/>
      <c r="CA74" s="1278"/>
      <c r="CB74" s="1278"/>
      <c r="CC74" s="1278"/>
      <c r="CD74" s="1278"/>
      <c r="CE74" s="1278"/>
      <c r="CF74" s="1278"/>
      <c r="CG74" s="1278"/>
      <c r="CH74" s="1278"/>
      <c r="CI74" s="1278"/>
      <c r="CJ74" s="1278"/>
      <c r="CK74" s="1278"/>
      <c r="CL74" s="1278"/>
      <c r="CM74" s="1278"/>
      <c r="CN74" s="1278"/>
      <c r="CO74" s="1278"/>
      <c r="CP74" s="1278"/>
      <c r="CQ74" s="1278"/>
      <c r="CR74" s="1278"/>
      <c r="CS74" s="1278"/>
      <c r="CT74" s="1278"/>
      <c r="CU74" s="1278"/>
      <c r="CV74" s="1278"/>
      <c r="CW74" s="1278"/>
      <c r="CX74" s="1278"/>
      <c r="CY74" s="1278"/>
      <c r="CZ74" s="1278"/>
      <c r="DA74" s="1278"/>
      <c r="DB74" s="1278"/>
      <c r="DC74" s="1278"/>
    </row>
    <row r="75" spans="2:107" ht="13" x14ac:dyDescent="0.2">
      <c r="B75" s="385"/>
      <c r="G75" s="1287"/>
      <c r="H75" s="1287"/>
      <c r="I75" s="1276"/>
      <c r="J75" s="1276"/>
      <c r="K75" s="1281"/>
      <c r="L75" s="1281"/>
      <c r="M75" s="1281"/>
      <c r="N75" s="1281"/>
      <c r="AM75" s="368"/>
      <c r="AN75" s="1280"/>
      <c r="AO75" s="1280"/>
      <c r="AP75" s="1280"/>
      <c r="AQ75" s="1280"/>
      <c r="AR75" s="1280"/>
      <c r="AS75" s="1280"/>
      <c r="AT75" s="1280"/>
      <c r="AU75" s="1280"/>
      <c r="AV75" s="1280"/>
      <c r="AW75" s="1280"/>
      <c r="AX75" s="1280"/>
      <c r="AY75" s="1280"/>
      <c r="AZ75" s="1280"/>
      <c r="BA75" s="1280"/>
      <c r="BB75" s="1280" t="s">
        <v>603</v>
      </c>
      <c r="BC75" s="1280"/>
      <c r="BD75" s="1280"/>
      <c r="BE75" s="1280"/>
      <c r="BF75" s="1280"/>
      <c r="BG75" s="1280"/>
      <c r="BH75" s="1280"/>
      <c r="BI75" s="1280"/>
      <c r="BJ75" s="1280"/>
      <c r="BK75" s="1280"/>
      <c r="BL75" s="1280"/>
      <c r="BM75" s="1280"/>
      <c r="BN75" s="1280"/>
      <c r="BO75" s="1280"/>
      <c r="BP75" s="1278">
        <v>8</v>
      </c>
      <c r="BQ75" s="1278"/>
      <c r="BR75" s="1278"/>
      <c r="BS75" s="1278"/>
      <c r="BT75" s="1278"/>
      <c r="BU75" s="1278"/>
      <c r="BV75" s="1278"/>
      <c r="BW75" s="1278"/>
      <c r="BX75" s="1278">
        <v>8.1999999999999993</v>
      </c>
      <c r="BY75" s="1278"/>
      <c r="BZ75" s="1278"/>
      <c r="CA75" s="1278"/>
      <c r="CB75" s="1278"/>
      <c r="CC75" s="1278"/>
      <c r="CD75" s="1278"/>
      <c r="CE75" s="1278"/>
      <c r="CF75" s="1278">
        <v>8.3000000000000007</v>
      </c>
      <c r="CG75" s="1278"/>
      <c r="CH75" s="1278"/>
      <c r="CI75" s="1278"/>
      <c r="CJ75" s="1278"/>
      <c r="CK75" s="1278"/>
      <c r="CL75" s="1278"/>
      <c r="CM75" s="1278"/>
      <c r="CN75" s="1278">
        <v>8.4</v>
      </c>
      <c r="CO75" s="1278"/>
      <c r="CP75" s="1278"/>
      <c r="CQ75" s="1278"/>
      <c r="CR75" s="1278"/>
      <c r="CS75" s="1278"/>
      <c r="CT75" s="1278"/>
      <c r="CU75" s="1278"/>
      <c r="CV75" s="1278">
        <v>8.1</v>
      </c>
      <c r="CW75" s="1278"/>
      <c r="CX75" s="1278"/>
      <c r="CY75" s="1278"/>
      <c r="CZ75" s="1278"/>
      <c r="DA75" s="1278"/>
      <c r="DB75" s="1278"/>
      <c r="DC75" s="1278"/>
    </row>
    <row r="76" spans="2:107" ht="13" x14ac:dyDescent="0.2">
      <c r="B76" s="385"/>
      <c r="G76" s="1287"/>
      <c r="H76" s="1287"/>
      <c r="I76" s="1276"/>
      <c r="J76" s="1276"/>
      <c r="K76" s="1281"/>
      <c r="L76" s="1281"/>
      <c r="M76" s="1281"/>
      <c r="N76" s="1281"/>
      <c r="AM76" s="368"/>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8"/>
      <c r="BQ76" s="1278"/>
      <c r="BR76" s="1278"/>
      <c r="BS76" s="1278"/>
      <c r="BT76" s="1278"/>
      <c r="BU76" s="1278"/>
      <c r="BV76" s="1278"/>
      <c r="BW76" s="1278"/>
      <c r="BX76" s="1278"/>
      <c r="BY76" s="1278"/>
      <c r="BZ76" s="1278"/>
      <c r="CA76" s="1278"/>
      <c r="CB76" s="1278"/>
      <c r="CC76" s="1278"/>
      <c r="CD76" s="1278"/>
      <c r="CE76" s="1278"/>
      <c r="CF76" s="1278"/>
      <c r="CG76" s="1278"/>
      <c r="CH76" s="1278"/>
      <c r="CI76" s="1278"/>
      <c r="CJ76" s="1278"/>
      <c r="CK76" s="1278"/>
      <c r="CL76" s="1278"/>
      <c r="CM76" s="1278"/>
      <c r="CN76" s="1278"/>
      <c r="CO76" s="1278"/>
      <c r="CP76" s="1278"/>
      <c r="CQ76" s="1278"/>
      <c r="CR76" s="1278"/>
      <c r="CS76" s="1278"/>
      <c r="CT76" s="1278"/>
      <c r="CU76" s="1278"/>
      <c r="CV76" s="1278"/>
      <c r="CW76" s="1278"/>
      <c r="CX76" s="1278"/>
      <c r="CY76" s="1278"/>
      <c r="CZ76" s="1278"/>
      <c r="DA76" s="1278"/>
      <c r="DB76" s="1278"/>
      <c r="DC76" s="1278"/>
    </row>
    <row r="77" spans="2:107" ht="13" x14ac:dyDescent="0.2">
      <c r="B77" s="385"/>
      <c r="G77" s="1276"/>
      <c r="H77" s="1276"/>
      <c r="I77" s="1276"/>
      <c r="J77" s="1276"/>
      <c r="K77" s="1277"/>
      <c r="L77" s="1277"/>
      <c r="M77" s="1277"/>
      <c r="N77" s="1277"/>
      <c r="AN77" s="1279" t="s">
        <v>605</v>
      </c>
      <c r="AO77" s="1279"/>
      <c r="AP77" s="1279"/>
      <c r="AQ77" s="1279"/>
      <c r="AR77" s="1279"/>
      <c r="AS77" s="1279"/>
      <c r="AT77" s="1279"/>
      <c r="AU77" s="1279"/>
      <c r="AV77" s="1279"/>
      <c r="AW77" s="1279"/>
      <c r="AX77" s="1279"/>
      <c r="AY77" s="1279"/>
      <c r="AZ77" s="1279"/>
      <c r="BA77" s="1279"/>
      <c r="BB77" s="1280" t="s">
        <v>604</v>
      </c>
      <c r="BC77" s="1280"/>
      <c r="BD77" s="1280"/>
      <c r="BE77" s="1280"/>
      <c r="BF77" s="1280"/>
      <c r="BG77" s="1280"/>
      <c r="BH77" s="1280"/>
      <c r="BI77" s="1280"/>
      <c r="BJ77" s="1280"/>
      <c r="BK77" s="1280"/>
      <c r="BL77" s="1280"/>
      <c r="BM77" s="1280"/>
      <c r="BN77" s="1280"/>
      <c r="BO77" s="1280"/>
      <c r="BP77" s="1278">
        <v>31.3</v>
      </c>
      <c r="BQ77" s="1278"/>
      <c r="BR77" s="1278"/>
      <c r="BS77" s="1278"/>
      <c r="BT77" s="1278"/>
      <c r="BU77" s="1278"/>
      <c r="BV77" s="1278"/>
      <c r="BW77" s="1278"/>
      <c r="BX77" s="1278">
        <v>25.3</v>
      </c>
      <c r="BY77" s="1278"/>
      <c r="BZ77" s="1278"/>
      <c r="CA77" s="1278"/>
      <c r="CB77" s="1278"/>
      <c r="CC77" s="1278"/>
      <c r="CD77" s="1278"/>
      <c r="CE77" s="1278"/>
      <c r="CF77" s="1278">
        <v>25.5</v>
      </c>
      <c r="CG77" s="1278"/>
      <c r="CH77" s="1278"/>
      <c r="CI77" s="1278"/>
      <c r="CJ77" s="1278"/>
      <c r="CK77" s="1278"/>
      <c r="CL77" s="1278"/>
      <c r="CM77" s="1278"/>
      <c r="CN77" s="1278">
        <v>25.1</v>
      </c>
      <c r="CO77" s="1278"/>
      <c r="CP77" s="1278"/>
      <c r="CQ77" s="1278"/>
      <c r="CR77" s="1278"/>
      <c r="CS77" s="1278"/>
      <c r="CT77" s="1278"/>
      <c r="CU77" s="1278"/>
      <c r="CV77" s="1278">
        <v>18</v>
      </c>
      <c r="CW77" s="1278"/>
      <c r="CX77" s="1278"/>
      <c r="CY77" s="1278"/>
      <c r="CZ77" s="1278"/>
      <c r="DA77" s="1278"/>
      <c r="DB77" s="1278"/>
      <c r="DC77" s="1278"/>
    </row>
    <row r="78" spans="2:107" ht="13" x14ac:dyDescent="0.2">
      <c r="B78" s="385"/>
      <c r="G78" s="1276"/>
      <c r="H78" s="1276"/>
      <c r="I78" s="1276"/>
      <c r="J78" s="1276"/>
      <c r="K78" s="1277"/>
      <c r="L78" s="1277"/>
      <c r="M78" s="1277"/>
      <c r="N78" s="1277"/>
      <c r="AN78" s="1279"/>
      <c r="AO78" s="1279"/>
      <c r="AP78" s="1279"/>
      <c r="AQ78" s="1279"/>
      <c r="AR78" s="1279"/>
      <c r="AS78" s="1279"/>
      <c r="AT78" s="1279"/>
      <c r="AU78" s="1279"/>
      <c r="AV78" s="1279"/>
      <c r="AW78" s="1279"/>
      <c r="AX78" s="1279"/>
      <c r="AY78" s="1279"/>
      <c r="AZ78" s="1279"/>
      <c r="BA78" s="1279"/>
      <c r="BB78" s="1280"/>
      <c r="BC78" s="1280"/>
      <c r="BD78" s="1280"/>
      <c r="BE78" s="1280"/>
      <c r="BF78" s="1280"/>
      <c r="BG78" s="1280"/>
      <c r="BH78" s="1280"/>
      <c r="BI78" s="1280"/>
      <c r="BJ78" s="1280"/>
      <c r="BK78" s="1280"/>
      <c r="BL78" s="1280"/>
      <c r="BM78" s="1280"/>
      <c r="BN78" s="1280"/>
      <c r="BO78" s="1280"/>
      <c r="BP78" s="1278"/>
      <c r="BQ78" s="1278"/>
      <c r="BR78" s="1278"/>
      <c r="BS78" s="1278"/>
      <c r="BT78" s="1278"/>
      <c r="BU78" s="1278"/>
      <c r="BV78" s="1278"/>
      <c r="BW78" s="1278"/>
      <c r="BX78" s="1278"/>
      <c r="BY78" s="1278"/>
      <c r="BZ78" s="1278"/>
      <c r="CA78" s="1278"/>
      <c r="CB78" s="1278"/>
      <c r="CC78" s="1278"/>
      <c r="CD78" s="1278"/>
      <c r="CE78" s="1278"/>
      <c r="CF78" s="1278"/>
      <c r="CG78" s="1278"/>
      <c r="CH78" s="1278"/>
      <c r="CI78" s="1278"/>
      <c r="CJ78" s="1278"/>
      <c r="CK78" s="1278"/>
      <c r="CL78" s="1278"/>
      <c r="CM78" s="1278"/>
      <c r="CN78" s="1278"/>
      <c r="CO78" s="1278"/>
      <c r="CP78" s="1278"/>
      <c r="CQ78" s="1278"/>
      <c r="CR78" s="1278"/>
      <c r="CS78" s="1278"/>
      <c r="CT78" s="1278"/>
      <c r="CU78" s="1278"/>
      <c r="CV78" s="1278"/>
      <c r="CW78" s="1278"/>
      <c r="CX78" s="1278"/>
      <c r="CY78" s="1278"/>
      <c r="CZ78" s="1278"/>
      <c r="DA78" s="1278"/>
      <c r="DB78" s="1278"/>
      <c r="DC78" s="1278"/>
    </row>
    <row r="79" spans="2:107" ht="13" x14ac:dyDescent="0.2">
      <c r="B79" s="385"/>
      <c r="G79" s="1276"/>
      <c r="H79" s="1276"/>
      <c r="I79" s="1282"/>
      <c r="J79" s="1282"/>
      <c r="K79" s="1283"/>
      <c r="L79" s="1283"/>
      <c r="M79" s="1283"/>
      <c r="N79" s="1283"/>
      <c r="AN79" s="1279"/>
      <c r="AO79" s="1279"/>
      <c r="AP79" s="1279"/>
      <c r="AQ79" s="1279"/>
      <c r="AR79" s="1279"/>
      <c r="AS79" s="1279"/>
      <c r="AT79" s="1279"/>
      <c r="AU79" s="1279"/>
      <c r="AV79" s="1279"/>
      <c r="AW79" s="1279"/>
      <c r="AX79" s="1279"/>
      <c r="AY79" s="1279"/>
      <c r="AZ79" s="1279"/>
      <c r="BA79" s="1279"/>
      <c r="BB79" s="1280" t="s">
        <v>603</v>
      </c>
      <c r="BC79" s="1280"/>
      <c r="BD79" s="1280"/>
      <c r="BE79" s="1280"/>
      <c r="BF79" s="1280"/>
      <c r="BG79" s="1280"/>
      <c r="BH79" s="1280"/>
      <c r="BI79" s="1280"/>
      <c r="BJ79" s="1280"/>
      <c r="BK79" s="1280"/>
      <c r="BL79" s="1280"/>
      <c r="BM79" s="1280"/>
      <c r="BN79" s="1280"/>
      <c r="BO79" s="1280"/>
      <c r="BP79" s="1278">
        <v>7.2</v>
      </c>
      <c r="BQ79" s="1278"/>
      <c r="BR79" s="1278"/>
      <c r="BS79" s="1278"/>
      <c r="BT79" s="1278"/>
      <c r="BU79" s="1278"/>
      <c r="BV79" s="1278"/>
      <c r="BW79" s="1278"/>
      <c r="BX79" s="1278">
        <v>6.9</v>
      </c>
      <c r="BY79" s="1278"/>
      <c r="BZ79" s="1278"/>
      <c r="CA79" s="1278"/>
      <c r="CB79" s="1278"/>
      <c r="CC79" s="1278"/>
      <c r="CD79" s="1278"/>
      <c r="CE79" s="1278"/>
      <c r="CF79" s="1278">
        <v>6.6</v>
      </c>
      <c r="CG79" s="1278"/>
      <c r="CH79" s="1278"/>
      <c r="CI79" s="1278"/>
      <c r="CJ79" s="1278"/>
      <c r="CK79" s="1278"/>
      <c r="CL79" s="1278"/>
      <c r="CM79" s="1278"/>
      <c r="CN79" s="1278">
        <v>6.4</v>
      </c>
      <c r="CO79" s="1278"/>
      <c r="CP79" s="1278"/>
      <c r="CQ79" s="1278"/>
      <c r="CR79" s="1278"/>
      <c r="CS79" s="1278"/>
      <c r="CT79" s="1278"/>
      <c r="CU79" s="1278"/>
      <c r="CV79" s="1278">
        <v>6.6</v>
      </c>
      <c r="CW79" s="1278"/>
      <c r="CX79" s="1278"/>
      <c r="CY79" s="1278"/>
      <c r="CZ79" s="1278"/>
      <c r="DA79" s="1278"/>
      <c r="DB79" s="1278"/>
      <c r="DC79" s="1278"/>
    </row>
    <row r="80" spans="2:107" ht="13" x14ac:dyDescent="0.2">
      <c r="B80" s="385"/>
      <c r="G80" s="1276"/>
      <c r="H80" s="1276"/>
      <c r="I80" s="1282"/>
      <c r="J80" s="1282"/>
      <c r="K80" s="1283"/>
      <c r="L80" s="1283"/>
      <c r="M80" s="1283"/>
      <c r="N80" s="1283"/>
      <c r="AN80" s="1279"/>
      <c r="AO80" s="1279"/>
      <c r="AP80" s="1279"/>
      <c r="AQ80" s="1279"/>
      <c r="AR80" s="1279"/>
      <c r="AS80" s="1279"/>
      <c r="AT80" s="1279"/>
      <c r="AU80" s="1279"/>
      <c r="AV80" s="1279"/>
      <c r="AW80" s="1279"/>
      <c r="AX80" s="1279"/>
      <c r="AY80" s="1279"/>
      <c r="AZ80" s="1279"/>
      <c r="BA80" s="1279"/>
      <c r="BB80" s="1280"/>
      <c r="BC80" s="1280"/>
      <c r="BD80" s="1280"/>
      <c r="BE80" s="1280"/>
      <c r="BF80" s="1280"/>
      <c r="BG80" s="1280"/>
      <c r="BH80" s="1280"/>
      <c r="BI80" s="1280"/>
      <c r="BJ80" s="1280"/>
      <c r="BK80" s="1280"/>
      <c r="BL80" s="1280"/>
      <c r="BM80" s="1280"/>
      <c r="BN80" s="1280"/>
      <c r="BO80" s="1280"/>
      <c r="BP80" s="1278"/>
      <c r="BQ80" s="1278"/>
      <c r="BR80" s="1278"/>
      <c r="BS80" s="1278"/>
      <c r="BT80" s="1278"/>
      <c r="BU80" s="1278"/>
      <c r="BV80" s="1278"/>
      <c r="BW80" s="1278"/>
      <c r="BX80" s="1278"/>
      <c r="BY80" s="1278"/>
      <c r="BZ80" s="1278"/>
      <c r="CA80" s="1278"/>
      <c r="CB80" s="1278"/>
      <c r="CC80" s="1278"/>
      <c r="CD80" s="1278"/>
      <c r="CE80" s="1278"/>
      <c r="CF80" s="1278"/>
      <c r="CG80" s="1278"/>
      <c r="CH80" s="1278"/>
      <c r="CI80" s="1278"/>
      <c r="CJ80" s="1278"/>
      <c r="CK80" s="1278"/>
      <c r="CL80" s="1278"/>
      <c r="CM80" s="1278"/>
      <c r="CN80" s="1278"/>
      <c r="CO80" s="1278"/>
      <c r="CP80" s="1278"/>
      <c r="CQ80" s="1278"/>
      <c r="CR80" s="1278"/>
      <c r="CS80" s="1278"/>
      <c r="CT80" s="1278"/>
      <c r="CU80" s="1278"/>
      <c r="CV80" s="1278"/>
      <c r="CW80" s="1278"/>
      <c r="CX80" s="1278"/>
      <c r="CY80" s="1278"/>
      <c r="CZ80" s="1278"/>
      <c r="DA80" s="1278"/>
      <c r="DB80" s="1278"/>
      <c r="DC80" s="1278"/>
    </row>
    <row r="81" spans="2:109" ht="13" x14ac:dyDescent="0.2">
      <c r="B81" s="385"/>
    </row>
    <row r="82" spans="2:109" ht="16.5" x14ac:dyDescent="0.2">
      <c r="B82" s="385"/>
      <c r="K82" s="367"/>
      <c r="L82" s="367"/>
      <c r="M82" s="367"/>
      <c r="N82" s="367"/>
      <c r="AQ82" s="367"/>
      <c r="AR82" s="367"/>
      <c r="AS82" s="367"/>
      <c r="AT82" s="367"/>
      <c r="BC82" s="367"/>
      <c r="BD82" s="367"/>
      <c r="BE82" s="367"/>
      <c r="BF82" s="367"/>
      <c r="BO82" s="367"/>
      <c r="BP82" s="367"/>
      <c r="BQ82" s="367"/>
      <c r="BR82" s="367"/>
      <c r="CA82" s="367"/>
      <c r="CB82" s="367"/>
      <c r="CC82" s="367"/>
      <c r="CD82" s="367"/>
      <c r="CM82" s="367"/>
      <c r="CN82" s="367"/>
      <c r="CO82" s="367"/>
      <c r="CP82" s="367"/>
      <c r="CY82" s="367"/>
      <c r="CZ82" s="367"/>
      <c r="DA82" s="367"/>
      <c r="DB82" s="367"/>
      <c r="DC82" s="367"/>
    </row>
    <row r="83" spans="2:109" ht="13" x14ac:dyDescent="0.2">
      <c r="B83" s="389"/>
      <c r="C83" s="388"/>
      <c r="D83" s="388"/>
      <c r="E83" s="388"/>
      <c r="F83" s="388"/>
      <c r="G83" s="388"/>
      <c r="H83" s="388"/>
      <c r="I83" s="388"/>
      <c r="J83" s="388"/>
      <c r="K83" s="388"/>
      <c r="L83" s="388"/>
      <c r="M83" s="388"/>
      <c r="N83" s="388"/>
      <c r="O83" s="388"/>
      <c r="P83" s="388"/>
      <c r="Q83" s="388"/>
      <c r="R83" s="388"/>
      <c r="S83" s="388"/>
      <c r="T83" s="388"/>
      <c r="U83" s="388"/>
      <c r="V83" s="388"/>
      <c r="W83" s="388"/>
      <c r="X83" s="388"/>
      <c r="Y83" s="388"/>
      <c r="Z83" s="388"/>
      <c r="AA83" s="388"/>
      <c r="AB83" s="388"/>
      <c r="AC83" s="388"/>
      <c r="AD83" s="388"/>
      <c r="AE83" s="388"/>
      <c r="AF83" s="388"/>
      <c r="AG83" s="388"/>
      <c r="AH83" s="388"/>
      <c r="AI83" s="388"/>
      <c r="AJ83" s="388"/>
      <c r="AK83" s="388"/>
      <c r="AL83" s="388"/>
      <c r="AM83" s="388"/>
      <c r="AN83" s="388"/>
      <c r="AO83" s="388"/>
      <c r="AP83" s="388"/>
      <c r="AQ83" s="388"/>
      <c r="AR83" s="388"/>
      <c r="AS83" s="388"/>
      <c r="AT83" s="388"/>
      <c r="AU83" s="388"/>
      <c r="AV83" s="388"/>
      <c r="AW83" s="388"/>
      <c r="AX83" s="388"/>
      <c r="AY83" s="388"/>
      <c r="AZ83" s="388"/>
      <c r="BA83" s="388"/>
      <c r="BB83" s="388"/>
      <c r="BC83" s="388"/>
      <c r="BD83" s="388"/>
      <c r="BE83" s="388"/>
      <c r="BF83" s="388"/>
      <c r="BG83" s="388"/>
      <c r="BH83" s="388"/>
      <c r="BI83" s="388"/>
      <c r="BJ83" s="388"/>
      <c r="BK83" s="388"/>
      <c r="BL83" s="388"/>
      <c r="BM83" s="388"/>
      <c r="BN83" s="388"/>
      <c r="BO83" s="388"/>
      <c r="BP83" s="388"/>
      <c r="BQ83" s="388"/>
      <c r="BR83" s="388"/>
      <c r="BS83" s="388"/>
      <c r="BT83" s="388"/>
      <c r="BU83" s="388"/>
      <c r="BV83" s="388"/>
      <c r="BW83" s="388"/>
      <c r="BX83" s="388"/>
      <c r="BY83" s="388"/>
      <c r="BZ83" s="388"/>
      <c r="CA83" s="388"/>
      <c r="CB83" s="388"/>
      <c r="CC83" s="388"/>
      <c r="CD83" s="388"/>
      <c r="CE83" s="388"/>
      <c r="CF83" s="388"/>
      <c r="CG83" s="388"/>
      <c r="CH83" s="388"/>
      <c r="CI83" s="388"/>
      <c r="CJ83" s="388"/>
      <c r="CK83" s="388"/>
      <c r="CL83" s="388"/>
      <c r="CM83" s="388"/>
      <c r="CN83" s="388"/>
      <c r="CO83" s="388"/>
      <c r="CP83" s="388"/>
      <c r="CQ83" s="388"/>
      <c r="CR83" s="388"/>
      <c r="CS83" s="388"/>
      <c r="CT83" s="388"/>
      <c r="CU83" s="388"/>
      <c r="CV83" s="388"/>
      <c r="CW83" s="388"/>
      <c r="CX83" s="388"/>
      <c r="CY83" s="388"/>
      <c r="CZ83" s="388"/>
      <c r="DA83" s="388"/>
      <c r="DB83" s="388"/>
      <c r="DC83" s="388"/>
      <c r="DD83" s="387"/>
    </row>
    <row r="84" spans="2:109" ht="13" x14ac:dyDescent="0.2">
      <c r="DD84" s="384"/>
      <c r="DE84" s="384"/>
    </row>
    <row r="85" spans="2:109" ht="13" x14ac:dyDescent="0.2">
      <c r="DD85" s="384"/>
      <c r="DE85" s="384"/>
    </row>
  </sheetData>
  <sheetProtection algorithmName="SHA-512" hashValue="v87i13kOlSwqEf9GSCizeSMP55UvQLwLh4Ogaq/fsvAGbUwVCZmIcPQeUZuQYmfo3clSADVHgAHDjmyWVeUqug==" saltValue="UuAt4F1ulK7J7qr+22s3Pg==" spinCount="100000" sheet="1" objects="1" scenarios="1" formatCells="0"/>
  <dataConsolidate/>
  <mergeCells count="112">
    <mergeCell ref="CV51:DC52"/>
    <mergeCell ref="CN51:CU52"/>
    <mergeCell ref="AN43:DC47"/>
    <mergeCell ref="G50:J50"/>
    <mergeCell ref="AN50:BO50"/>
    <mergeCell ref="BP50:BW50"/>
    <mergeCell ref="BX50:CE50"/>
    <mergeCell ref="CF50:CM50"/>
    <mergeCell ref="CN50:CU50"/>
    <mergeCell ref="CV50:DC50"/>
    <mergeCell ref="G51:H54"/>
    <mergeCell ref="BX53:CE54"/>
    <mergeCell ref="CF53:CM54"/>
    <mergeCell ref="AN51:BA54"/>
    <mergeCell ref="BB51:BO52"/>
    <mergeCell ref="BP51:BW52"/>
    <mergeCell ref="BX51:CE52"/>
    <mergeCell ref="CF51:CM52"/>
    <mergeCell ref="I53:J54"/>
    <mergeCell ref="K53:K54"/>
    <mergeCell ref="L53:L54"/>
    <mergeCell ref="M53:M54"/>
    <mergeCell ref="N53:N54"/>
    <mergeCell ref="BB53:BO54"/>
    <mergeCell ref="I51:J52"/>
    <mergeCell ref="K51:K52"/>
    <mergeCell ref="L51:L52"/>
    <mergeCell ref="M51:M52"/>
    <mergeCell ref="N51:N52"/>
    <mergeCell ref="I57:J58"/>
    <mergeCell ref="K57:K58"/>
    <mergeCell ref="BB55:BO56"/>
    <mergeCell ref="BP55:BW56"/>
    <mergeCell ref="BP57:BW58"/>
    <mergeCell ref="L57:L58"/>
    <mergeCell ref="M57:M58"/>
    <mergeCell ref="N57:N58"/>
    <mergeCell ref="BB57:BO58"/>
    <mergeCell ref="BP53:BW54"/>
    <mergeCell ref="CV53:DC54"/>
    <mergeCell ref="G55:H58"/>
    <mergeCell ref="I55:J56"/>
    <mergeCell ref="K55:K56"/>
    <mergeCell ref="L55:L56"/>
    <mergeCell ref="M55:M56"/>
    <mergeCell ref="N55:N56"/>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N57:CU58"/>
    <mergeCell ref="CV57:DC58"/>
    <mergeCell ref="CN53:CU54"/>
    <mergeCell ref="CV72:DC72"/>
    <mergeCell ref="BX72:CE72"/>
    <mergeCell ref="CF72:CM72"/>
    <mergeCell ref="CN72:CU72"/>
    <mergeCell ref="AN55:BA58"/>
    <mergeCell ref="BB75:BO76"/>
    <mergeCell ref="BP75:BW76"/>
    <mergeCell ref="BX75:CE76"/>
    <mergeCell ref="CF75:CM76"/>
    <mergeCell ref="CN75:CU76"/>
    <mergeCell ref="CV75:DC76"/>
    <mergeCell ref="BX73:CE74"/>
    <mergeCell ref="CF73:CM74"/>
    <mergeCell ref="CN73:CU74"/>
    <mergeCell ref="BX57:CE58"/>
    <mergeCell ref="CF57:CM58"/>
    <mergeCell ref="CF55:CM56"/>
    <mergeCell ref="CN55:CU56"/>
    <mergeCell ref="CV55:DC56"/>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Normal="100" zoomScaleSheetLayoutView="70" workbookViewId="0">
      <selection activeCell="AN65" sqref="AN65:DC69"/>
    </sheetView>
  </sheetViews>
  <sheetFormatPr defaultColWidth="0" defaultRowHeight="13.5" customHeight="1" zeroHeight="1" x14ac:dyDescent="0.2"/>
  <cols>
    <col min="1" max="34" width="2.453125" style="256" customWidth="1"/>
    <col min="35" max="122" width="2.453125" style="255" customWidth="1"/>
    <col min="123" max="16384" width="2.453125" style="255" hidden="1"/>
  </cols>
  <sheetData>
    <row r="1" spans="1:34"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ht="13" x14ac:dyDescent="0.2">
      <c r="S2" s="255"/>
      <c r="AH2" s="255"/>
    </row>
    <row r="3" spans="1:34" ht="13"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ht="13" x14ac:dyDescent="0.2"/>
    <row r="5" spans="1:34" ht="13" x14ac:dyDescent="0.2"/>
    <row r="6" spans="1:34" ht="13" x14ac:dyDescent="0.2"/>
    <row r="7" spans="1:34" ht="13" x14ac:dyDescent="0.2"/>
    <row r="8" spans="1:34" ht="13" x14ac:dyDescent="0.2"/>
    <row r="9" spans="1:34" ht="13" x14ac:dyDescent="0.2">
      <c r="AH9" s="255"/>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55"/>
    </row>
    <row r="18" spans="12:34" ht="13" x14ac:dyDescent="0.2"/>
    <row r="19" spans="12:34" ht="13" x14ac:dyDescent="0.2"/>
    <row r="20" spans="12:34" ht="13" x14ac:dyDescent="0.2">
      <c r="AH20" s="255"/>
    </row>
    <row r="21" spans="12:34" ht="13" x14ac:dyDescent="0.2">
      <c r="AH21" s="255"/>
    </row>
    <row r="22" spans="12:34" ht="13" x14ac:dyDescent="0.2"/>
    <row r="23" spans="12:34" ht="13" x14ac:dyDescent="0.2"/>
    <row r="24" spans="12:34" ht="13" x14ac:dyDescent="0.2">
      <c r="Q24" s="255"/>
    </row>
    <row r="25" spans="12:34" ht="13" x14ac:dyDescent="0.2"/>
    <row r="26" spans="12:34" ht="13" x14ac:dyDescent="0.2"/>
    <row r="27" spans="12:34" ht="13" x14ac:dyDescent="0.2"/>
    <row r="28" spans="12:34" ht="13" x14ac:dyDescent="0.2">
      <c r="O28" s="255"/>
      <c r="T28" s="255"/>
      <c r="AH28" s="255"/>
    </row>
    <row r="29" spans="12:34" ht="13" x14ac:dyDescent="0.2"/>
    <row r="30" spans="12:34" ht="13" x14ac:dyDescent="0.2"/>
    <row r="31" spans="12:34" ht="13" x14ac:dyDescent="0.2">
      <c r="Q31" s="255"/>
    </row>
    <row r="32" spans="12:34" ht="13" x14ac:dyDescent="0.2">
      <c r="L32" s="255"/>
    </row>
    <row r="33" spans="2:34" ht="13" x14ac:dyDescent="0.2">
      <c r="C33" s="255"/>
      <c r="E33" s="255"/>
      <c r="G33" s="255"/>
      <c r="I33" s="255"/>
      <c r="X33" s="255"/>
    </row>
    <row r="34" spans="2:34" ht="13" x14ac:dyDescent="0.2">
      <c r="B34" s="255"/>
      <c r="P34" s="255"/>
      <c r="R34" s="255"/>
      <c r="T34" s="255"/>
    </row>
    <row r="35" spans="2:34" ht="13" x14ac:dyDescent="0.2">
      <c r="D35" s="255"/>
      <c r="W35" s="255"/>
      <c r="AC35" s="255"/>
      <c r="AD35" s="255"/>
      <c r="AE35" s="255"/>
      <c r="AF35" s="255"/>
      <c r="AG35" s="255"/>
      <c r="AH35" s="255"/>
    </row>
    <row r="36" spans="2:34" ht="13" x14ac:dyDescent="0.2">
      <c r="H36" s="255"/>
      <c r="J36" s="255"/>
      <c r="K36" s="255"/>
      <c r="M36" s="255"/>
      <c r="Y36" s="255"/>
      <c r="Z36" s="255"/>
      <c r="AA36" s="255"/>
      <c r="AB36" s="255"/>
      <c r="AC36" s="255"/>
      <c r="AD36" s="255"/>
      <c r="AE36" s="255"/>
      <c r="AF36" s="255"/>
      <c r="AG36" s="255"/>
      <c r="AH36" s="255"/>
    </row>
    <row r="37" spans="2:34" ht="13" x14ac:dyDescent="0.2">
      <c r="AH37" s="255"/>
    </row>
    <row r="38" spans="2:34" ht="13" x14ac:dyDescent="0.2">
      <c r="AG38" s="255"/>
      <c r="AH38" s="255"/>
    </row>
    <row r="39" spans="2:34" ht="13" x14ac:dyDescent="0.2"/>
    <row r="40" spans="2:34" ht="13" x14ac:dyDescent="0.2">
      <c r="X40" s="255"/>
    </row>
    <row r="41" spans="2:34" ht="13" x14ac:dyDescent="0.2">
      <c r="R41" s="255"/>
    </row>
    <row r="42" spans="2:34" ht="13" x14ac:dyDescent="0.2">
      <c r="W42" s="255"/>
    </row>
    <row r="43" spans="2:34" ht="13" x14ac:dyDescent="0.2">
      <c r="Y43" s="255"/>
      <c r="Z43" s="255"/>
      <c r="AA43" s="255"/>
      <c r="AB43" s="255"/>
      <c r="AC43" s="255"/>
      <c r="AD43" s="255"/>
      <c r="AE43" s="255"/>
      <c r="AF43" s="255"/>
      <c r="AG43" s="255"/>
      <c r="AH43" s="255"/>
    </row>
    <row r="44" spans="2:34" ht="13" x14ac:dyDescent="0.2">
      <c r="AH44" s="255"/>
    </row>
    <row r="45" spans="2:34" ht="13" x14ac:dyDescent="0.2">
      <c r="X45" s="255"/>
    </row>
    <row r="46" spans="2:34" ht="13" x14ac:dyDescent="0.2"/>
    <row r="47" spans="2:34" ht="13" x14ac:dyDescent="0.2"/>
    <row r="48" spans="2:34" ht="13" x14ac:dyDescent="0.2">
      <c r="W48" s="255"/>
      <c r="Y48" s="255"/>
      <c r="Z48" s="255"/>
      <c r="AA48" s="255"/>
      <c r="AB48" s="255"/>
      <c r="AC48" s="255"/>
      <c r="AD48" s="255"/>
      <c r="AE48" s="255"/>
      <c r="AF48" s="255"/>
      <c r="AG48" s="255"/>
      <c r="AH48" s="255"/>
    </row>
    <row r="49" spans="28:34" ht="13" x14ac:dyDescent="0.2"/>
    <row r="50" spans="28:34" ht="13" x14ac:dyDescent="0.2">
      <c r="AE50" s="255"/>
      <c r="AF50" s="255"/>
      <c r="AG50" s="255"/>
      <c r="AH50" s="255"/>
    </row>
    <row r="51" spans="28:34" ht="13" x14ac:dyDescent="0.2">
      <c r="AC51" s="255"/>
      <c r="AD51" s="255"/>
      <c r="AE51" s="255"/>
      <c r="AF51" s="255"/>
      <c r="AG51" s="255"/>
      <c r="AH51" s="255"/>
    </row>
    <row r="52" spans="28:34" ht="13" x14ac:dyDescent="0.2"/>
    <row r="53" spans="28:34" ht="13" x14ac:dyDescent="0.2">
      <c r="AF53" s="255"/>
      <c r="AG53" s="255"/>
      <c r="AH53" s="255"/>
    </row>
    <row r="54" spans="28:34" ht="13" x14ac:dyDescent="0.2">
      <c r="AH54" s="255"/>
    </row>
    <row r="55" spans="28:34" ht="13" x14ac:dyDescent="0.2"/>
    <row r="56" spans="28:34" ht="13" x14ac:dyDescent="0.2">
      <c r="AB56" s="255"/>
      <c r="AC56" s="255"/>
      <c r="AD56" s="255"/>
      <c r="AE56" s="255"/>
      <c r="AF56" s="255"/>
      <c r="AG56" s="255"/>
      <c r="AH56" s="255"/>
    </row>
    <row r="57" spans="28:34" ht="13" x14ac:dyDescent="0.2">
      <c r="AH57" s="255"/>
    </row>
    <row r="58" spans="28:34" ht="13" x14ac:dyDescent="0.2">
      <c r="AH58" s="255"/>
    </row>
    <row r="59" spans="28:34" ht="13" x14ac:dyDescent="0.2"/>
    <row r="60" spans="28:34" ht="13" x14ac:dyDescent="0.2"/>
    <row r="61" spans="28:34" ht="13" x14ac:dyDescent="0.2"/>
    <row r="62" spans="28:34" ht="13" x14ac:dyDescent="0.2"/>
    <row r="63" spans="28:34" ht="13" x14ac:dyDescent="0.2">
      <c r="AH63" s="255"/>
    </row>
    <row r="64" spans="28:34" ht="13" x14ac:dyDescent="0.2">
      <c r="AG64" s="255"/>
      <c r="AH64" s="255"/>
    </row>
    <row r="65" spans="28:34" ht="13" x14ac:dyDescent="0.2"/>
    <row r="66" spans="28:34" ht="13" x14ac:dyDescent="0.2"/>
    <row r="67" spans="28:34" ht="13" x14ac:dyDescent="0.2"/>
    <row r="68" spans="28:34" ht="13" x14ac:dyDescent="0.2">
      <c r="AB68" s="255"/>
      <c r="AC68" s="255"/>
      <c r="AD68" s="255"/>
      <c r="AE68" s="255"/>
      <c r="AF68" s="255"/>
      <c r="AG68" s="255"/>
      <c r="AH68" s="255"/>
    </row>
    <row r="69" spans="28:34" ht="13" x14ac:dyDescent="0.2">
      <c r="AF69" s="255"/>
      <c r="AG69" s="255"/>
      <c r="AH69" s="255"/>
    </row>
    <row r="70" spans="28:34" ht="13" x14ac:dyDescent="0.2"/>
    <row r="71" spans="28:34" ht="13" x14ac:dyDescent="0.2"/>
    <row r="72" spans="28:34" ht="13" x14ac:dyDescent="0.2"/>
    <row r="73" spans="28:34" ht="13" x14ac:dyDescent="0.2"/>
    <row r="74" spans="28:34" ht="13" x14ac:dyDescent="0.2"/>
    <row r="75" spans="28:34" ht="13" x14ac:dyDescent="0.2">
      <c r="AH75" s="255"/>
    </row>
    <row r="76" spans="28:34" ht="13" x14ac:dyDescent="0.2">
      <c r="AF76" s="255"/>
      <c r="AG76" s="255"/>
      <c r="AH76" s="255"/>
    </row>
    <row r="77" spans="28:34" ht="13" x14ac:dyDescent="0.2">
      <c r="AG77" s="255"/>
      <c r="AH77" s="255"/>
    </row>
    <row r="78" spans="28:34" ht="13" x14ac:dyDescent="0.2"/>
    <row r="79" spans="28:34" ht="13" x14ac:dyDescent="0.2"/>
    <row r="80" spans="28:34" ht="13" x14ac:dyDescent="0.2"/>
    <row r="81" spans="25:34" ht="13" x14ac:dyDescent="0.2"/>
    <row r="82" spans="25:34" ht="13" x14ac:dyDescent="0.2">
      <c r="Y82" s="255"/>
    </row>
    <row r="83" spans="25:34" ht="13" x14ac:dyDescent="0.2">
      <c r="Y83" s="255"/>
      <c r="Z83" s="255"/>
      <c r="AA83" s="255"/>
      <c r="AB83" s="255"/>
      <c r="AC83" s="255"/>
      <c r="AD83" s="255"/>
      <c r="AE83" s="255"/>
      <c r="AF83" s="255"/>
      <c r="AG83" s="255"/>
      <c r="AH83" s="255"/>
    </row>
    <row r="84" spans="25:34" ht="13" x14ac:dyDescent="0.2"/>
    <row r="85" spans="25:34" ht="13" x14ac:dyDescent="0.2"/>
    <row r="86" spans="25:34" ht="13" x14ac:dyDescent="0.2"/>
    <row r="87" spans="25:34" ht="13" x14ac:dyDescent="0.2"/>
    <row r="88" spans="25:34" ht="13" x14ac:dyDescent="0.2">
      <c r="AH88" s="255"/>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5"/>
      <c r="AG94" s="255"/>
      <c r="AH94" s="255"/>
    </row>
    <row r="95" spans="25:34" ht="13.5" customHeight="1" x14ac:dyDescent="0.2">
      <c r="AH95" s="25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5"/>
    </row>
    <row r="102" spans="33:34" ht="13.5" customHeight="1" x14ac:dyDescent="0.2"/>
    <row r="103" spans="33:34" ht="13.5" customHeight="1" x14ac:dyDescent="0.2"/>
    <row r="104" spans="33:34" ht="13.5" customHeight="1" x14ac:dyDescent="0.2">
      <c r="AG104" s="255"/>
      <c r="AH104" s="25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5"/>
    </row>
    <row r="117" spans="34:122" ht="13.5" customHeight="1" x14ac:dyDescent="0.2"/>
    <row r="118" spans="34:122" ht="13.5" customHeight="1" x14ac:dyDescent="0.2"/>
    <row r="119" spans="34:122" ht="13.5" customHeight="1" x14ac:dyDescent="0.2"/>
    <row r="120" spans="34:122" ht="13.5" customHeight="1" x14ac:dyDescent="0.2">
      <c r="AH120" s="255"/>
    </row>
    <row r="121" spans="34:122" ht="13.5" customHeight="1" x14ac:dyDescent="0.2">
      <c r="AH121" s="255"/>
    </row>
    <row r="122" spans="34:122" ht="13.5" customHeight="1" x14ac:dyDescent="0.2"/>
    <row r="123" spans="34:122" ht="13.5" customHeight="1" x14ac:dyDescent="0.2"/>
    <row r="124" spans="34:122" ht="13.5" customHeight="1" x14ac:dyDescent="0.2"/>
    <row r="125" spans="34:122" ht="13.5" customHeight="1" x14ac:dyDescent="0.2">
      <c r="DR125" s="255" t="s">
        <v>510</v>
      </c>
    </row>
  </sheetData>
  <sheetProtection algorithmName="SHA-512" hashValue="BWkSOJ58DCEbYMtlAIaCHKoQgPwgeL2aGs1BWD+pNRBzLHBOYjKmo7WEgJgy/PN34fNcedEfFDtC7yWayilCkg==" saltValue="6/YH8lGmBz5dcFKTT/IJq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53125" style="256" customWidth="1"/>
    <col min="35" max="122" width="2.453125" style="255" customWidth="1"/>
    <col min="123" max="16384" width="2.453125" style="255" hidden="1"/>
  </cols>
  <sheetData>
    <row r="1" spans="2:34"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ht="13" x14ac:dyDescent="0.2">
      <c r="S2" s="255"/>
      <c r="AH2" s="255"/>
    </row>
    <row r="3" spans="2:34" ht="13"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ht="13" x14ac:dyDescent="0.2"/>
    <row r="5" spans="2:34" ht="13" x14ac:dyDescent="0.2"/>
    <row r="6" spans="2:34" ht="13" x14ac:dyDescent="0.2"/>
    <row r="7" spans="2:34" ht="13" x14ac:dyDescent="0.2"/>
    <row r="8" spans="2:34" ht="13" x14ac:dyDescent="0.2"/>
    <row r="9" spans="2:34" ht="13" x14ac:dyDescent="0.2">
      <c r="AH9" s="255"/>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55"/>
    </row>
    <row r="18" spans="12:34" ht="13" x14ac:dyDescent="0.2"/>
    <row r="19" spans="12:34" ht="13" x14ac:dyDescent="0.2"/>
    <row r="20" spans="12:34" ht="13" x14ac:dyDescent="0.2">
      <c r="AH20" s="255"/>
    </row>
    <row r="21" spans="12:34" ht="13" x14ac:dyDescent="0.2">
      <c r="AH21" s="255"/>
    </row>
    <row r="22" spans="12:34" ht="13" x14ac:dyDescent="0.2"/>
    <row r="23" spans="12:34" ht="13" x14ac:dyDescent="0.2"/>
    <row r="24" spans="12:34" ht="13" x14ac:dyDescent="0.2">
      <c r="Q24" s="255"/>
    </row>
    <row r="25" spans="12:34" ht="13" x14ac:dyDescent="0.2"/>
    <row r="26" spans="12:34" ht="13" x14ac:dyDescent="0.2"/>
    <row r="27" spans="12:34" ht="13" x14ac:dyDescent="0.2"/>
    <row r="28" spans="12:34" ht="13" x14ac:dyDescent="0.2">
      <c r="O28" s="255"/>
      <c r="T28" s="255"/>
      <c r="AH28" s="255"/>
    </row>
    <row r="29" spans="12:34" ht="13" x14ac:dyDescent="0.2"/>
    <row r="30" spans="12:34" ht="13" x14ac:dyDescent="0.2"/>
    <row r="31" spans="12:34" ht="13" x14ac:dyDescent="0.2">
      <c r="Q31" s="255"/>
    </row>
    <row r="32" spans="12:34" ht="13" x14ac:dyDescent="0.2">
      <c r="L32" s="255"/>
    </row>
    <row r="33" spans="2:34" ht="13" x14ac:dyDescent="0.2">
      <c r="C33" s="255"/>
      <c r="E33" s="255"/>
      <c r="G33" s="255"/>
      <c r="I33" s="255"/>
      <c r="X33" s="255"/>
    </row>
    <row r="34" spans="2:34" ht="13" x14ac:dyDescent="0.2">
      <c r="B34" s="255"/>
      <c r="P34" s="255"/>
      <c r="R34" s="255"/>
      <c r="T34" s="255"/>
    </row>
    <row r="35" spans="2:34" ht="13" x14ac:dyDescent="0.2">
      <c r="D35" s="255"/>
      <c r="W35" s="255"/>
      <c r="AC35" s="255"/>
      <c r="AD35" s="255"/>
      <c r="AE35" s="255"/>
      <c r="AF35" s="255"/>
      <c r="AG35" s="255"/>
      <c r="AH35" s="255"/>
    </row>
    <row r="36" spans="2:34" ht="13" x14ac:dyDescent="0.2">
      <c r="H36" s="255"/>
      <c r="J36" s="255"/>
      <c r="K36" s="255"/>
      <c r="M36" s="255"/>
      <c r="Y36" s="255"/>
      <c r="Z36" s="255"/>
      <c r="AA36" s="255"/>
      <c r="AB36" s="255"/>
      <c r="AC36" s="255"/>
      <c r="AD36" s="255"/>
      <c r="AE36" s="255"/>
      <c r="AF36" s="255"/>
      <c r="AG36" s="255"/>
      <c r="AH36" s="255"/>
    </row>
    <row r="37" spans="2:34" ht="13" x14ac:dyDescent="0.2">
      <c r="AH37" s="255"/>
    </row>
    <row r="38" spans="2:34" ht="13" x14ac:dyDescent="0.2">
      <c r="AG38" s="255"/>
      <c r="AH38" s="255"/>
    </row>
    <row r="39" spans="2:34" ht="13" x14ac:dyDescent="0.2"/>
    <row r="40" spans="2:34" ht="13" x14ac:dyDescent="0.2">
      <c r="X40" s="255"/>
    </row>
    <row r="41" spans="2:34" ht="13" x14ac:dyDescent="0.2">
      <c r="R41" s="255"/>
    </row>
    <row r="42" spans="2:34" ht="13" x14ac:dyDescent="0.2">
      <c r="W42" s="255"/>
    </row>
    <row r="43" spans="2:34" ht="13" x14ac:dyDescent="0.2">
      <c r="Y43" s="255"/>
      <c r="Z43" s="255"/>
      <c r="AA43" s="255"/>
      <c r="AB43" s="255"/>
      <c r="AC43" s="255"/>
      <c r="AD43" s="255"/>
      <c r="AE43" s="255"/>
      <c r="AF43" s="255"/>
      <c r="AG43" s="255"/>
      <c r="AH43" s="255"/>
    </row>
    <row r="44" spans="2:34" ht="13" x14ac:dyDescent="0.2">
      <c r="AH44" s="255"/>
    </row>
    <row r="45" spans="2:34" ht="13" x14ac:dyDescent="0.2">
      <c r="X45" s="255"/>
    </row>
    <row r="46" spans="2:34" ht="13" x14ac:dyDescent="0.2"/>
    <row r="47" spans="2:34" ht="13" x14ac:dyDescent="0.2"/>
    <row r="48" spans="2:34" ht="13" x14ac:dyDescent="0.2">
      <c r="W48" s="255"/>
      <c r="Y48" s="255"/>
      <c r="Z48" s="255"/>
      <c r="AA48" s="255"/>
      <c r="AB48" s="255"/>
      <c r="AC48" s="255"/>
      <c r="AD48" s="255"/>
      <c r="AE48" s="255"/>
      <c r="AF48" s="255"/>
      <c r="AG48" s="255"/>
      <c r="AH48" s="255"/>
    </row>
    <row r="49" spans="28:34" ht="13" x14ac:dyDescent="0.2"/>
    <row r="50" spans="28:34" ht="13" x14ac:dyDescent="0.2">
      <c r="AE50" s="255"/>
      <c r="AF50" s="255"/>
      <c r="AG50" s="255"/>
      <c r="AH50" s="255"/>
    </row>
    <row r="51" spans="28:34" ht="13" x14ac:dyDescent="0.2">
      <c r="AC51" s="255"/>
      <c r="AD51" s="255"/>
      <c r="AE51" s="255"/>
      <c r="AF51" s="255"/>
      <c r="AG51" s="255"/>
      <c r="AH51" s="255"/>
    </row>
    <row r="52" spans="28:34" ht="13" x14ac:dyDescent="0.2"/>
    <row r="53" spans="28:34" ht="13" x14ac:dyDescent="0.2">
      <c r="AF53" s="255"/>
      <c r="AG53" s="255"/>
      <c r="AH53" s="255"/>
    </row>
    <row r="54" spans="28:34" ht="13" x14ac:dyDescent="0.2">
      <c r="AH54" s="255"/>
    </row>
    <row r="55" spans="28:34" ht="13" x14ac:dyDescent="0.2"/>
    <row r="56" spans="28:34" ht="13" x14ac:dyDescent="0.2">
      <c r="AB56" s="255"/>
      <c r="AC56" s="255"/>
      <c r="AD56" s="255"/>
      <c r="AE56" s="255"/>
      <c r="AF56" s="255"/>
      <c r="AG56" s="255"/>
      <c r="AH56" s="255"/>
    </row>
    <row r="57" spans="28:34" ht="13" x14ac:dyDescent="0.2">
      <c r="AH57" s="255"/>
    </row>
    <row r="58" spans="28:34" ht="13" x14ac:dyDescent="0.2">
      <c r="AH58" s="255"/>
    </row>
    <row r="59" spans="28:34" ht="13" x14ac:dyDescent="0.2">
      <c r="AG59" s="255"/>
      <c r="AH59" s="255"/>
    </row>
    <row r="60" spans="28:34" ht="13" x14ac:dyDescent="0.2"/>
    <row r="61" spans="28:34" ht="13" x14ac:dyDescent="0.2"/>
    <row r="62" spans="28:34" ht="13" x14ac:dyDescent="0.2"/>
    <row r="63" spans="28:34" ht="13" x14ac:dyDescent="0.2">
      <c r="AH63" s="255"/>
    </row>
    <row r="64" spans="28:34" ht="13" x14ac:dyDescent="0.2">
      <c r="AG64" s="255"/>
      <c r="AH64" s="255"/>
    </row>
    <row r="65" spans="28:34" ht="13" x14ac:dyDescent="0.2"/>
    <row r="66" spans="28:34" ht="13" x14ac:dyDescent="0.2"/>
    <row r="67" spans="28:34" ht="13" x14ac:dyDescent="0.2"/>
    <row r="68" spans="28:34" ht="13" x14ac:dyDescent="0.2">
      <c r="AB68" s="255"/>
      <c r="AC68" s="255"/>
      <c r="AD68" s="255"/>
      <c r="AE68" s="255"/>
      <c r="AF68" s="255"/>
      <c r="AG68" s="255"/>
      <c r="AH68" s="255"/>
    </row>
    <row r="69" spans="28:34" ht="13" x14ac:dyDescent="0.2">
      <c r="AF69" s="255"/>
      <c r="AG69" s="255"/>
      <c r="AH69" s="255"/>
    </row>
    <row r="70" spans="28:34" ht="13" x14ac:dyDescent="0.2"/>
    <row r="71" spans="28:34" ht="13" x14ac:dyDescent="0.2"/>
    <row r="72" spans="28:34" ht="13" x14ac:dyDescent="0.2"/>
    <row r="73" spans="28:34" ht="13" x14ac:dyDescent="0.2"/>
    <row r="74" spans="28:34" ht="13" x14ac:dyDescent="0.2"/>
    <row r="75" spans="28:34" ht="13" x14ac:dyDescent="0.2">
      <c r="AH75" s="255"/>
    </row>
    <row r="76" spans="28:34" ht="13" x14ac:dyDescent="0.2">
      <c r="AF76" s="255"/>
      <c r="AG76" s="255"/>
      <c r="AH76" s="255"/>
    </row>
    <row r="77" spans="28:34" ht="13" x14ac:dyDescent="0.2">
      <c r="AG77" s="255"/>
      <c r="AH77" s="255"/>
    </row>
    <row r="78" spans="28:34" ht="13" x14ac:dyDescent="0.2"/>
    <row r="79" spans="28:34" ht="13" x14ac:dyDescent="0.2"/>
    <row r="80" spans="28:34" ht="13" x14ac:dyDescent="0.2"/>
    <row r="81" spans="25:34" ht="13" x14ac:dyDescent="0.2"/>
    <row r="82" spans="25:34" ht="13" x14ac:dyDescent="0.2">
      <c r="Y82" s="255"/>
    </row>
    <row r="83" spans="25:34" ht="13" x14ac:dyDescent="0.2">
      <c r="Y83" s="255"/>
      <c r="Z83" s="255"/>
      <c r="AA83" s="255"/>
      <c r="AB83" s="255"/>
      <c r="AC83" s="255"/>
      <c r="AD83" s="255"/>
      <c r="AE83" s="255"/>
      <c r="AF83" s="255"/>
      <c r="AG83" s="255"/>
      <c r="AH83" s="255"/>
    </row>
    <row r="84" spans="25:34" ht="13" x14ac:dyDescent="0.2"/>
    <row r="85" spans="25:34" ht="13" x14ac:dyDescent="0.2"/>
    <row r="86" spans="25:34" ht="13" x14ac:dyDescent="0.2"/>
    <row r="87" spans="25:34" ht="13" x14ac:dyDescent="0.2"/>
    <row r="88" spans="25:34" ht="13" x14ac:dyDescent="0.2">
      <c r="AH88" s="255"/>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5"/>
      <c r="AG94" s="255"/>
      <c r="AH94" s="255"/>
    </row>
    <row r="95" spans="25:34" ht="13.5" customHeight="1" x14ac:dyDescent="0.2">
      <c r="AH95" s="25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5"/>
    </row>
    <row r="102" spans="33:34" ht="13.5" customHeight="1" x14ac:dyDescent="0.2"/>
    <row r="103" spans="33:34" ht="13.5" customHeight="1" x14ac:dyDescent="0.2"/>
    <row r="104" spans="33:34" ht="13.5" customHeight="1" x14ac:dyDescent="0.2">
      <c r="AG104" s="255"/>
      <c r="AH104" s="25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5"/>
    </row>
    <row r="117" spans="34:122" ht="13.5" customHeight="1" x14ac:dyDescent="0.2"/>
    <row r="118" spans="34:122" ht="13.5" customHeight="1" x14ac:dyDescent="0.2"/>
    <row r="119" spans="34:122" ht="13.5" customHeight="1" x14ac:dyDescent="0.2"/>
    <row r="120" spans="34:122" ht="13.5" customHeight="1" x14ac:dyDescent="0.2">
      <c r="AH120" s="255"/>
    </row>
    <row r="121" spans="34:122" ht="13.5" customHeight="1" x14ac:dyDescent="0.2">
      <c r="AH121" s="255"/>
    </row>
    <row r="122" spans="34:122" ht="13.5" customHeight="1" x14ac:dyDescent="0.2"/>
    <row r="123" spans="34:122" ht="13.5" customHeight="1" x14ac:dyDescent="0.2"/>
    <row r="124" spans="34:122" ht="13.5" customHeight="1" x14ac:dyDescent="0.2"/>
    <row r="125" spans="34:122" ht="13.5" customHeight="1" x14ac:dyDescent="0.2">
      <c r="DR125" s="255" t="s">
        <v>510</v>
      </c>
    </row>
  </sheetData>
  <sheetProtection algorithmName="SHA-512" hashValue="GPrQltvnf0aMN1ogD0Nk7a0dj12bLpFwNjXk+l3CorLwDr0aZN5yMxGKGVT2Rgn+Xl3Uq/RfI6Xw7MMw/Vb+LA==" saltValue="ByFoTu+JpeDTPYvyuWOaB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08984375" defaultRowHeight="13" x14ac:dyDescent="0.2"/>
  <cols>
    <col min="1" max="1" width="45.90625" style="141" customWidth="1"/>
    <col min="2" max="8" width="13.36328125" style="141" customWidth="1"/>
    <col min="9" max="16384" width="11.08984375" style="141"/>
  </cols>
  <sheetData>
    <row r="1" spans="1:8" x14ac:dyDescent="0.2">
      <c r="A1" s="135"/>
      <c r="B1" s="136"/>
      <c r="C1" s="137"/>
      <c r="D1" s="138"/>
      <c r="E1" s="139"/>
      <c r="F1" s="139"/>
      <c r="G1" s="139"/>
      <c r="H1" s="140"/>
    </row>
    <row r="2" spans="1:8" x14ac:dyDescent="0.2">
      <c r="A2" s="142"/>
      <c r="B2" s="143"/>
      <c r="C2" s="144"/>
      <c r="D2" s="145" t="s">
        <v>51</v>
      </c>
      <c r="E2" s="146"/>
      <c r="F2" s="147" t="s">
        <v>560</v>
      </c>
      <c r="G2" s="148"/>
      <c r="H2" s="149"/>
    </row>
    <row r="3" spans="1:8" x14ac:dyDescent="0.2">
      <c r="A3" s="145" t="s">
        <v>553</v>
      </c>
      <c r="B3" s="150"/>
      <c r="C3" s="151"/>
      <c r="D3" s="152">
        <v>53708</v>
      </c>
      <c r="E3" s="153"/>
      <c r="F3" s="154">
        <v>54110</v>
      </c>
      <c r="G3" s="155"/>
      <c r="H3" s="156"/>
    </row>
    <row r="4" spans="1:8" x14ac:dyDescent="0.2">
      <c r="A4" s="157"/>
      <c r="B4" s="158"/>
      <c r="C4" s="159"/>
      <c r="D4" s="160">
        <v>27445</v>
      </c>
      <c r="E4" s="161"/>
      <c r="F4" s="162">
        <v>30620</v>
      </c>
      <c r="G4" s="163"/>
      <c r="H4" s="164"/>
    </row>
    <row r="5" spans="1:8" x14ac:dyDescent="0.2">
      <c r="A5" s="145" t="s">
        <v>555</v>
      </c>
      <c r="B5" s="150"/>
      <c r="C5" s="151"/>
      <c r="D5" s="152">
        <v>46641</v>
      </c>
      <c r="E5" s="153"/>
      <c r="F5" s="154">
        <v>54684</v>
      </c>
      <c r="G5" s="155"/>
      <c r="H5" s="156"/>
    </row>
    <row r="6" spans="1:8" x14ac:dyDescent="0.2">
      <c r="A6" s="157"/>
      <c r="B6" s="158"/>
      <c r="C6" s="159"/>
      <c r="D6" s="160">
        <v>22111</v>
      </c>
      <c r="E6" s="161"/>
      <c r="F6" s="162">
        <v>32829</v>
      </c>
      <c r="G6" s="163"/>
      <c r="H6" s="164"/>
    </row>
    <row r="7" spans="1:8" x14ac:dyDescent="0.2">
      <c r="A7" s="145" t="s">
        <v>556</v>
      </c>
      <c r="B7" s="150"/>
      <c r="C7" s="151"/>
      <c r="D7" s="152">
        <v>31808</v>
      </c>
      <c r="E7" s="153"/>
      <c r="F7" s="154">
        <v>62383</v>
      </c>
      <c r="G7" s="155"/>
      <c r="H7" s="156"/>
    </row>
    <row r="8" spans="1:8" x14ac:dyDescent="0.2">
      <c r="A8" s="157"/>
      <c r="B8" s="158"/>
      <c r="C8" s="159"/>
      <c r="D8" s="160">
        <v>13672</v>
      </c>
      <c r="E8" s="161"/>
      <c r="F8" s="162">
        <v>35325</v>
      </c>
      <c r="G8" s="163"/>
      <c r="H8" s="164"/>
    </row>
    <row r="9" spans="1:8" x14ac:dyDescent="0.2">
      <c r="A9" s="145" t="s">
        <v>557</v>
      </c>
      <c r="B9" s="150"/>
      <c r="C9" s="151"/>
      <c r="D9" s="152">
        <v>34322</v>
      </c>
      <c r="E9" s="153"/>
      <c r="F9" s="154">
        <v>63812</v>
      </c>
      <c r="G9" s="155"/>
      <c r="H9" s="156"/>
    </row>
    <row r="10" spans="1:8" x14ac:dyDescent="0.2">
      <c r="A10" s="157"/>
      <c r="B10" s="158"/>
      <c r="C10" s="159"/>
      <c r="D10" s="160">
        <v>13648</v>
      </c>
      <c r="E10" s="161"/>
      <c r="F10" s="162">
        <v>33848</v>
      </c>
      <c r="G10" s="163"/>
      <c r="H10" s="164"/>
    </row>
    <row r="11" spans="1:8" x14ac:dyDescent="0.2">
      <c r="A11" s="145" t="s">
        <v>558</v>
      </c>
      <c r="B11" s="150"/>
      <c r="C11" s="151"/>
      <c r="D11" s="152">
        <v>38901</v>
      </c>
      <c r="E11" s="153"/>
      <c r="F11" s="154">
        <v>54225</v>
      </c>
      <c r="G11" s="155"/>
      <c r="H11" s="156"/>
    </row>
    <row r="12" spans="1:8" x14ac:dyDescent="0.2">
      <c r="A12" s="157"/>
      <c r="B12" s="158"/>
      <c r="C12" s="165"/>
      <c r="D12" s="160">
        <v>16585</v>
      </c>
      <c r="E12" s="161"/>
      <c r="F12" s="162">
        <v>27337</v>
      </c>
      <c r="G12" s="163"/>
      <c r="H12" s="164"/>
    </row>
    <row r="13" spans="1:8" x14ac:dyDescent="0.2">
      <c r="A13" s="145"/>
      <c r="B13" s="150"/>
      <c r="C13" s="166"/>
      <c r="D13" s="167">
        <v>41076</v>
      </c>
      <c r="E13" s="168"/>
      <c r="F13" s="169">
        <v>57843</v>
      </c>
      <c r="G13" s="170"/>
      <c r="H13" s="156"/>
    </row>
    <row r="14" spans="1:8" x14ac:dyDescent="0.2">
      <c r="A14" s="157"/>
      <c r="B14" s="158"/>
      <c r="C14" s="159"/>
      <c r="D14" s="160">
        <v>18692</v>
      </c>
      <c r="E14" s="161"/>
      <c r="F14" s="162">
        <v>31992</v>
      </c>
      <c r="G14" s="163"/>
      <c r="H14" s="164"/>
    </row>
    <row r="17" spans="1:11" x14ac:dyDescent="0.2">
      <c r="A17" s="141" t="s">
        <v>52</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53</v>
      </c>
      <c r="B19" s="171">
        <f>ROUND(VALUE(SUBSTITUTE(実質収支比率等に係る経年分析!F$48,"▲","-")),2)</f>
        <v>5.45</v>
      </c>
      <c r="C19" s="171">
        <f>ROUND(VALUE(SUBSTITUTE(実質収支比率等に係る経年分析!G$48,"▲","-")),2)</f>
        <v>5.32</v>
      </c>
      <c r="D19" s="171">
        <f>ROUND(VALUE(SUBSTITUTE(実質収支比率等に係る経年分析!H$48,"▲","-")),2)</f>
        <v>5.76</v>
      </c>
      <c r="E19" s="171">
        <f>ROUND(VALUE(SUBSTITUTE(実質収支比率等に係る経年分析!I$48,"▲","-")),2)</f>
        <v>7.52</v>
      </c>
      <c r="F19" s="171">
        <f>ROUND(VALUE(SUBSTITUTE(実質収支比率等に係る経年分析!J$48,"▲","-")),2)</f>
        <v>8.77</v>
      </c>
    </row>
    <row r="20" spans="1:11" x14ac:dyDescent="0.2">
      <c r="A20" s="171" t="s">
        <v>54</v>
      </c>
      <c r="B20" s="171">
        <f>ROUND(VALUE(SUBSTITUTE(実質収支比率等に係る経年分析!F$47,"▲","-")),2)</f>
        <v>33.24</v>
      </c>
      <c r="C20" s="171">
        <f>ROUND(VALUE(SUBSTITUTE(実質収支比率等に係る経年分析!G$47,"▲","-")),2)</f>
        <v>33.950000000000003</v>
      </c>
      <c r="D20" s="171">
        <f>ROUND(VALUE(SUBSTITUTE(実質収支比率等に係る経年分析!H$47,"▲","-")),2)</f>
        <v>36.26</v>
      </c>
      <c r="E20" s="171">
        <f>ROUND(VALUE(SUBSTITUTE(実質収支比率等に係る経年分析!I$47,"▲","-")),2)</f>
        <v>36.340000000000003</v>
      </c>
      <c r="F20" s="171">
        <f>ROUND(VALUE(SUBSTITUTE(実質収支比率等に係る経年分析!J$47,"▲","-")),2)</f>
        <v>38.619999999999997</v>
      </c>
    </row>
    <row r="21" spans="1:11" x14ac:dyDescent="0.2">
      <c r="A21" s="171" t="s">
        <v>55</v>
      </c>
      <c r="B21" s="171">
        <f>IF(ISNUMBER(VALUE(SUBSTITUTE(実質収支比率等に係る経年分析!F$49,"▲","-"))),ROUND(VALUE(SUBSTITUTE(実質収支比率等に係る経年分析!F$49,"▲","-")),2),NA())</f>
        <v>-5.18</v>
      </c>
      <c r="C21" s="171">
        <f>IF(ISNUMBER(VALUE(SUBSTITUTE(実質収支比率等に係る経年分析!G$49,"▲","-"))),ROUND(VALUE(SUBSTITUTE(実質収支比率等に係る経年分析!G$49,"▲","-")),2),NA())</f>
        <v>-2.13</v>
      </c>
      <c r="D21" s="171">
        <f>IF(ISNUMBER(VALUE(SUBSTITUTE(実質収支比率等に係る経年分析!H$49,"▲","-"))),ROUND(VALUE(SUBSTITUTE(実質収支比率等に係る経年分析!H$49,"▲","-")),2),NA())</f>
        <v>0.5</v>
      </c>
      <c r="E21" s="171">
        <f>IF(ISNUMBER(VALUE(SUBSTITUTE(実質収支比率等に係る経年分析!I$49,"▲","-"))),ROUND(VALUE(SUBSTITUTE(実質収支比率等に係る経年分析!I$49,"▲","-")),2),NA())</f>
        <v>-0.03</v>
      </c>
      <c r="F21" s="171">
        <f>IF(ISNUMBER(VALUE(SUBSTITUTE(実質収支比率等に係る経年分析!J$49,"▲","-"))),ROUND(VALUE(SUBSTITUTE(実質収支比率等に係る経年分析!J$49,"▲","-")),2),NA())</f>
        <v>1.54</v>
      </c>
    </row>
    <row r="24" spans="1:11" x14ac:dyDescent="0.2">
      <c r="A24" s="141" t="s">
        <v>56</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57</v>
      </c>
      <c r="C26" s="172" t="s">
        <v>58</v>
      </c>
      <c r="D26" s="172" t="s">
        <v>57</v>
      </c>
      <c r="E26" s="172" t="s">
        <v>58</v>
      </c>
      <c r="F26" s="172" t="s">
        <v>57</v>
      </c>
      <c r="G26" s="172" t="s">
        <v>58</v>
      </c>
      <c r="H26" s="172" t="s">
        <v>57</v>
      </c>
      <c r="I26" s="172" t="s">
        <v>58</v>
      </c>
      <c r="J26" s="172" t="s">
        <v>57</v>
      </c>
      <c r="K26" s="172" t="s">
        <v>58</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0.05</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0.05</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0.27</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str">
        <f>IF(連結実質赤字比率に係る赤字・黒字の構成分析!C$41="",NA(),連結実質赤字比率に係る赤字・黒字の構成分析!C$41)</f>
        <v>後期高齢者医療特別会計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0.02</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0.02</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0.02</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0.02</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0.01</v>
      </c>
    </row>
    <row r="30" spans="1:11" x14ac:dyDescent="0.2">
      <c r="A30" s="172" t="str">
        <f>IF(連結実質赤字比率に係る赤字・黒字の構成分析!C$40="",NA(),連結実質赤字比率に係る赤字・黒字の構成分析!C$40)</f>
        <v>介護サービス事業会計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0.2</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0.19</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0.15</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0.09</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0.04</v>
      </c>
    </row>
    <row r="31" spans="1:11" x14ac:dyDescent="0.2">
      <c r="A31" s="172" t="str">
        <f>IF(連結実質赤字比率に係る赤字・黒字の構成分析!C$39="",NA(),連結実質赤字比率に係る赤字・黒字の構成分析!C$39)</f>
        <v>国民健康保険特別会計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0.14000000000000001</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0.82</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1.5</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1.22</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0.13</v>
      </c>
    </row>
    <row r="32" spans="1:11" x14ac:dyDescent="0.2">
      <c r="A32" s="172" t="str">
        <f>IF(連結実質赤字比率に係る赤字・黒字の構成分析!C$38="",NA(),連結実質赤字比率に係る赤字・黒字の構成分析!C$38)</f>
        <v>下水道事業会計</v>
      </c>
      <c r="B32" s="172" t="e">
        <f>IF(ROUND(VALUE(SUBSTITUTE(連結実質赤字比率に係る赤字・黒字の構成分析!F$38,"▲", "-")), 2) &lt; 0, ABS(ROUND(VALUE(SUBSTITUTE(連結実質赤字比率に係る赤字・黒字の構成分析!F$38,"▲", "-")), 2)), NA())</f>
        <v>#VALUE!</v>
      </c>
      <c r="C32" s="172" t="e">
        <f>IF(ROUND(VALUE(SUBSTITUTE(連結実質赤字比率に係る赤字・黒字の構成分析!F$38,"▲", "-")), 2) &gt;= 0, ABS(ROUND(VALUE(SUBSTITUTE(連結実質赤字比率に係る赤字・黒字の構成分析!F$38,"▲", "-")), 2)), NA())</f>
        <v>#VALUE!</v>
      </c>
      <c r="D32" s="172" t="e">
        <f>IF(ROUND(VALUE(SUBSTITUTE(連結実質赤字比率に係る赤字・黒字の構成分析!G$38,"▲", "-")), 2) &lt; 0, ABS(ROUND(VALUE(SUBSTITUTE(連結実質赤字比率に係る赤字・黒字の構成分析!G$38,"▲", "-")), 2)), NA())</f>
        <v>#VALUE!</v>
      </c>
      <c r="E32" s="172" t="e">
        <f>IF(ROUND(VALUE(SUBSTITUTE(連結実質赤字比率に係る赤字・黒字の構成分析!G$38,"▲", "-")), 2) &gt;= 0, ABS(ROUND(VALUE(SUBSTITUTE(連結実質赤字比率に係る赤字・黒字の構成分析!G$38,"▲", "-")), 2)), NA())</f>
        <v>#VALUE!</v>
      </c>
      <c r="F32" s="172" t="e">
        <f>IF(ROUND(VALUE(SUBSTITUTE(連結実質赤字比率に係る赤字・黒字の構成分析!H$38,"▲", "-")), 2) &lt; 0, ABS(ROUND(VALUE(SUBSTITUTE(連結実質赤字比率に係る赤字・黒字の構成分析!H$38,"▲", "-")), 2)), NA())</f>
        <v>#VALUE!</v>
      </c>
      <c r="G32" s="172" t="e">
        <f>IF(ROUND(VALUE(SUBSTITUTE(連結実質赤字比率に係る赤字・黒字の構成分析!H$38,"▲", "-")), 2) &gt;= 0, ABS(ROUND(VALUE(SUBSTITUTE(連結実質赤字比率に係る赤字・黒字の構成分析!H$38,"▲", "-")), 2)), NA())</f>
        <v>#VALUE!</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0.59</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1</v>
      </c>
    </row>
    <row r="33" spans="1:16" x14ac:dyDescent="0.2">
      <c r="A33" s="172" t="str">
        <f>IF(連結実質赤字比率に係る赤字・黒字の構成分析!C$37="",NA(),連結実質赤字比率に係る赤字・黒字の構成分析!C$37)</f>
        <v>介護保険特別会計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0.86</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0.6</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0.27</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1.44</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1.27</v>
      </c>
    </row>
    <row r="34" spans="1:16" x14ac:dyDescent="0.2">
      <c r="A34" s="172" t="str">
        <f>IF(連結実質赤字比率に係る赤字・黒字の構成分析!C$36="",NA(),連結実質赤字比率に係る赤字・黒字の構成分析!C$36)</f>
        <v>病院事業会計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2.2200000000000002</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2.14</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2.21</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3.26</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4.6399999999999997</v>
      </c>
    </row>
    <row r="35" spans="1:16" x14ac:dyDescent="0.2">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5.44</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5.29</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5.75</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7.52</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8.76</v>
      </c>
    </row>
    <row r="36" spans="1:16" x14ac:dyDescent="0.2">
      <c r="A36" s="172" t="str">
        <f>IF(連結実質赤字比率に係る赤字・黒字の構成分析!C$34="",NA(),連結実質赤字比率に係る赤字・黒字の構成分析!C$34)</f>
        <v>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14.46</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14.08</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14.14</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12.94</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11.95</v>
      </c>
    </row>
    <row r="39" spans="1:16" x14ac:dyDescent="0.2">
      <c r="A39" s="141" t="s">
        <v>59</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60</v>
      </c>
      <c r="C41" s="173"/>
      <c r="D41" s="173" t="s">
        <v>61</v>
      </c>
      <c r="E41" s="173" t="s">
        <v>60</v>
      </c>
      <c r="F41" s="173"/>
      <c r="G41" s="173" t="s">
        <v>61</v>
      </c>
      <c r="H41" s="173" t="s">
        <v>60</v>
      </c>
      <c r="I41" s="173"/>
      <c r="J41" s="173" t="s">
        <v>61</v>
      </c>
      <c r="K41" s="173" t="s">
        <v>60</v>
      </c>
      <c r="L41" s="173"/>
      <c r="M41" s="173" t="s">
        <v>61</v>
      </c>
      <c r="N41" s="173" t="s">
        <v>60</v>
      </c>
      <c r="O41" s="173"/>
      <c r="P41" s="173" t="s">
        <v>61</v>
      </c>
    </row>
    <row r="42" spans="1:16" x14ac:dyDescent="0.2">
      <c r="A42" s="173" t="s">
        <v>62</v>
      </c>
      <c r="B42" s="173"/>
      <c r="C42" s="173"/>
      <c r="D42" s="173">
        <f>'実質公債費比率（分子）の構造'!K$52</f>
        <v>2605</v>
      </c>
      <c r="E42" s="173"/>
      <c r="F42" s="173"/>
      <c r="G42" s="173">
        <f>'実質公債費比率（分子）の構造'!L$52</f>
        <v>2563</v>
      </c>
      <c r="H42" s="173"/>
      <c r="I42" s="173"/>
      <c r="J42" s="173">
        <f>'実質公債費比率（分子）の構造'!M$52</f>
        <v>2520</v>
      </c>
      <c r="K42" s="173"/>
      <c r="L42" s="173"/>
      <c r="M42" s="173">
        <f>'実質公債費比率（分子）の構造'!N$52</f>
        <v>2476</v>
      </c>
      <c r="N42" s="173"/>
      <c r="O42" s="173"/>
      <c r="P42" s="173">
        <f>'実質公債費比率（分子）の構造'!O$52</f>
        <v>2430</v>
      </c>
    </row>
    <row r="43" spans="1:16" x14ac:dyDescent="0.2">
      <c r="A43" s="173" t="s">
        <v>63</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2">
      <c r="A44" s="173" t="s">
        <v>64</v>
      </c>
      <c r="B44" s="173">
        <f>'実質公債費比率（分子）の構造'!K$50</f>
        <v>2</v>
      </c>
      <c r="C44" s="173"/>
      <c r="D44" s="173"/>
      <c r="E44" s="173">
        <f>'実質公債費比率（分子）の構造'!L$50</f>
        <v>1</v>
      </c>
      <c r="F44" s="173"/>
      <c r="G44" s="173"/>
      <c r="H44" s="173">
        <f>'実質公債費比率（分子）の構造'!M$50</f>
        <v>1</v>
      </c>
      <c r="I44" s="173"/>
      <c r="J44" s="173"/>
      <c r="K44" s="173">
        <f>'実質公債費比率（分子）の構造'!N$50</f>
        <v>1</v>
      </c>
      <c r="L44" s="173"/>
      <c r="M44" s="173"/>
      <c r="N44" s="173">
        <f>'実質公債費比率（分子）の構造'!O$50</f>
        <v>1</v>
      </c>
      <c r="O44" s="173"/>
      <c r="P44" s="173"/>
    </row>
    <row r="45" spans="1:16" x14ac:dyDescent="0.2">
      <c r="A45" s="173" t="s">
        <v>65</v>
      </c>
      <c r="B45" s="173">
        <f>'実質公債費比率（分子）の構造'!K$49</f>
        <v>36</v>
      </c>
      <c r="C45" s="173"/>
      <c r="D45" s="173"/>
      <c r="E45" s="173">
        <f>'実質公債費比率（分子）の構造'!L$49</f>
        <v>42</v>
      </c>
      <c r="F45" s="173"/>
      <c r="G45" s="173"/>
      <c r="H45" s="173">
        <f>'実質公債費比率（分子）の構造'!M$49</f>
        <v>43</v>
      </c>
      <c r="I45" s="173"/>
      <c r="J45" s="173"/>
      <c r="K45" s="173">
        <f>'実質公債費比率（分子）の構造'!N$49</f>
        <v>50</v>
      </c>
      <c r="L45" s="173"/>
      <c r="M45" s="173"/>
      <c r="N45" s="173">
        <f>'実質公債費比率（分子）の構造'!O$49</f>
        <v>51</v>
      </c>
      <c r="O45" s="173"/>
      <c r="P45" s="173"/>
    </row>
    <row r="46" spans="1:16" x14ac:dyDescent="0.2">
      <c r="A46" s="173" t="s">
        <v>66</v>
      </c>
      <c r="B46" s="173">
        <f>'実質公債費比率（分子）の構造'!K$48</f>
        <v>596</v>
      </c>
      <c r="C46" s="173"/>
      <c r="D46" s="173"/>
      <c r="E46" s="173">
        <f>'実質公債費比率（分子）の構造'!L$48</f>
        <v>607</v>
      </c>
      <c r="F46" s="173"/>
      <c r="G46" s="173"/>
      <c r="H46" s="173">
        <f>'実質公債費比率（分子）の構造'!M$48</f>
        <v>597</v>
      </c>
      <c r="I46" s="173"/>
      <c r="J46" s="173"/>
      <c r="K46" s="173">
        <f>'実質公債費比率（分子）の構造'!N$48</f>
        <v>576</v>
      </c>
      <c r="L46" s="173"/>
      <c r="M46" s="173"/>
      <c r="N46" s="173">
        <f>'実質公債費比率（分子）の構造'!O$48</f>
        <v>552</v>
      </c>
      <c r="O46" s="173"/>
      <c r="P46" s="173"/>
    </row>
    <row r="47" spans="1:16" x14ac:dyDescent="0.2">
      <c r="A47" s="173" t="s">
        <v>67</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2">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69</v>
      </c>
      <c r="B49" s="173">
        <f>'実質公債費比率（分子）の構造'!K$45</f>
        <v>2986</v>
      </c>
      <c r="C49" s="173"/>
      <c r="D49" s="173"/>
      <c r="E49" s="173">
        <f>'実質公債費比率（分子）の構造'!L$45</f>
        <v>2967</v>
      </c>
      <c r="F49" s="173"/>
      <c r="G49" s="173"/>
      <c r="H49" s="173">
        <f>'実質公債費比率（分子）の構造'!M$45</f>
        <v>3011</v>
      </c>
      <c r="I49" s="173"/>
      <c r="J49" s="173"/>
      <c r="K49" s="173">
        <f>'実質公債費比率（分子）の構造'!N$45</f>
        <v>2935</v>
      </c>
      <c r="L49" s="173"/>
      <c r="M49" s="173"/>
      <c r="N49" s="173">
        <f>'実質公債費比率（分子）の構造'!O$45</f>
        <v>2861</v>
      </c>
      <c r="O49" s="173"/>
      <c r="P49" s="173"/>
    </row>
    <row r="50" spans="1:16" x14ac:dyDescent="0.2">
      <c r="A50" s="173" t="s">
        <v>70</v>
      </c>
      <c r="B50" s="173" t="e">
        <f>NA()</f>
        <v>#N/A</v>
      </c>
      <c r="C50" s="173">
        <f>IF(ISNUMBER('実質公債費比率（分子）の構造'!K$53),'実質公債費比率（分子）の構造'!K$53,NA())</f>
        <v>1015</v>
      </c>
      <c r="D50" s="173" t="e">
        <f>NA()</f>
        <v>#N/A</v>
      </c>
      <c r="E50" s="173" t="e">
        <f>NA()</f>
        <v>#N/A</v>
      </c>
      <c r="F50" s="173">
        <f>IF(ISNUMBER('実質公債費比率（分子）の構造'!L$53),'実質公債費比率（分子）の構造'!L$53,NA())</f>
        <v>1054</v>
      </c>
      <c r="G50" s="173" t="e">
        <f>NA()</f>
        <v>#N/A</v>
      </c>
      <c r="H50" s="173" t="e">
        <f>NA()</f>
        <v>#N/A</v>
      </c>
      <c r="I50" s="173">
        <f>IF(ISNUMBER('実質公債費比率（分子）の構造'!M$53),'実質公債費比率（分子）の構造'!M$53,NA())</f>
        <v>1132</v>
      </c>
      <c r="J50" s="173" t="e">
        <f>NA()</f>
        <v>#N/A</v>
      </c>
      <c r="K50" s="173" t="e">
        <f>NA()</f>
        <v>#N/A</v>
      </c>
      <c r="L50" s="173">
        <f>IF(ISNUMBER('実質公債費比率（分子）の構造'!N$53),'実質公債費比率（分子）の構造'!N$53,NA())</f>
        <v>1086</v>
      </c>
      <c r="M50" s="173" t="e">
        <f>NA()</f>
        <v>#N/A</v>
      </c>
      <c r="N50" s="173" t="e">
        <f>NA()</f>
        <v>#N/A</v>
      </c>
      <c r="O50" s="173">
        <f>IF(ISNUMBER('実質公債費比率（分子）の構造'!O$53),'実質公債費比率（分子）の構造'!O$53,NA())</f>
        <v>1035</v>
      </c>
      <c r="P50" s="173" t="e">
        <f>NA()</f>
        <v>#N/A</v>
      </c>
    </row>
    <row r="53" spans="1:16" x14ac:dyDescent="0.2">
      <c r="A53" s="141" t="s">
        <v>71</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2">
      <c r="A56" s="172" t="s">
        <v>43</v>
      </c>
      <c r="B56" s="172"/>
      <c r="C56" s="172"/>
      <c r="D56" s="172">
        <f>'将来負担比率（分子）の構造'!I$52</f>
        <v>24049</v>
      </c>
      <c r="E56" s="172"/>
      <c r="F56" s="172"/>
      <c r="G56" s="172">
        <f>'将来負担比率（分子）の構造'!J$52</f>
        <v>23479</v>
      </c>
      <c r="H56" s="172"/>
      <c r="I56" s="172"/>
      <c r="J56" s="172">
        <f>'将来負担比率（分子）の構造'!K$52</f>
        <v>22433</v>
      </c>
      <c r="K56" s="172"/>
      <c r="L56" s="172"/>
      <c r="M56" s="172">
        <f>'将来負担比率（分子）の構造'!L$52</f>
        <v>21428</v>
      </c>
      <c r="N56" s="172"/>
      <c r="O56" s="172"/>
      <c r="P56" s="172">
        <f>'将来負担比率（分子）の構造'!M$52</f>
        <v>20513</v>
      </c>
    </row>
    <row r="57" spans="1:16" x14ac:dyDescent="0.2">
      <c r="A57" s="172" t="s">
        <v>42</v>
      </c>
      <c r="B57" s="172"/>
      <c r="C57" s="172"/>
      <c r="D57" s="172">
        <f>'将来負担比率（分子）の構造'!I$51</f>
        <v>2907</v>
      </c>
      <c r="E57" s="172"/>
      <c r="F57" s="172"/>
      <c r="G57" s="172">
        <f>'将来負担比率（分子）の構造'!J$51</f>
        <v>2600</v>
      </c>
      <c r="H57" s="172"/>
      <c r="I57" s="172"/>
      <c r="J57" s="172">
        <f>'将来負担比率（分子）の構造'!K$51</f>
        <v>2322</v>
      </c>
      <c r="K57" s="172"/>
      <c r="L57" s="172"/>
      <c r="M57" s="172">
        <f>'将来負担比率（分子）の構造'!L$51</f>
        <v>1997</v>
      </c>
      <c r="N57" s="172"/>
      <c r="O57" s="172"/>
      <c r="P57" s="172">
        <f>'将来負担比率（分子）の構造'!M$51</f>
        <v>1861</v>
      </c>
    </row>
    <row r="58" spans="1:16" x14ac:dyDescent="0.2">
      <c r="A58" s="172" t="s">
        <v>41</v>
      </c>
      <c r="B58" s="172"/>
      <c r="C58" s="172"/>
      <c r="D58" s="172">
        <f>'将来負担比率（分子）の構造'!I$50</f>
        <v>7263</v>
      </c>
      <c r="E58" s="172"/>
      <c r="F58" s="172"/>
      <c r="G58" s="172">
        <f>'将来負担比率（分子）の構造'!J$50</f>
        <v>7493</v>
      </c>
      <c r="H58" s="172"/>
      <c r="I58" s="172"/>
      <c r="J58" s="172">
        <f>'将来負担比率（分子）の構造'!K$50</f>
        <v>7928</v>
      </c>
      <c r="K58" s="172"/>
      <c r="L58" s="172"/>
      <c r="M58" s="172">
        <f>'将来負担比率（分子）の構造'!L$50</f>
        <v>8276</v>
      </c>
      <c r="N58" s="172"/>
      <c r="O58" s="172"/>
      <c r="P58" s="172">
        <f>'将来負担比率（分子）の構造'!M$50</f>
        <v>9805</v>
      </c>
    </row>
    <row r="59" spans="1:16" x14ac:dyDescent="0.2">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36</v>
      </c>
      <c r="B61" s="172">
        <f>'将来負担比率（分子）の構造'!I$46</f>
        <v>451</v>
      </c>
      <c r="C61" s="172"/>
      <c r="D61" s="172"/>
      <c r="E61" s="172">
        <f>'将来負担比率（分子）の構造'!J$46</f>
        <v>252</v>
      </c>
      <c r="F61" s="172"/>
      <c r="G61" s="172"/>
      <c r="H61" s="172">
        <f>'将来負担比率（分子）の構造'!K$46</f>
        <v>258</v>
      </c>
      <c r="I61" s="172"/>
      <c r="J61" s="172"/>
      <c r="K61" s="172">
        <f>'将来負担比率（分子）の構造'!L$46</f>
        <v>262</v>
      </c>
      <c r="L61" s="172"/>
      <c r="M61" s="172"/>
      <c r="N61" s="172">
        <f>'将来負担比率（分子）の構造'!M$46</f>
        <v>252</v>
      </c>
      <c r="O61" s="172"/>
      <c r="P61" s="172"/>
    </row>
    <row r="62" spans="1:16" x14ac:dyDescent="0.2">
      <c r="A62" s="172" t="s">
        <v>35</v>
      </c>
      <c r="B62" s="172">
        <f>'将来負担比率（分子）の構造'!I$45</f>
        <v>3065</v>
      </c>
      <c r="C62" s="172"/>
      <c r="D62" s="172"/>
      <c r="E62" s="172">
        <f>'将来負担比率（分子）の構造'!J$45</f>
        <v>2935</v>
      </c>
      <c r="F62" s="172"/>
      <c r="G62" s="172"/>
      <c r="H62" s="172">
        <f>'将来負担比率（分子）の構造'!K$45</f>
        <v>2923</v>
      </c>
      <c r="I62" s="172"/>
      <c r="J62" s="172"/>
      <c r="K62" s="172">
        <f>'将来負担比率（分子）の構造'!L$45</f>
        <v>2825</v>
      </c>
      <c r="L62" s="172"/>
      <c r="M62" s="172"/>
      <c r="N62" s="172">
        <f>'将来負担比率（分子）の構造'!M$45</f>
        <v>2832</v>
      </c>
      <c r="O62" s="172"/>
      <c r="P62" s="172"/>
    </row>
    <row r="63" spans="1:16" x14ac:dyDescent="0.2">
      <c r="A63" s="172" t="s">
        <v>34</v>
      </c>
      <c r="B63" s="172">
        <f>'将来負担比率（分子）の構造'!I$44</f>
        <v>286</v>
      </c>
      <c r="C63" s="172"/>
      <c r="D63" s="172"/>
      <c r="E63" s="172">
        <f>'将来負担比率（分子）の構造'!J$44</f>
        <v>272</v>
      </c>
      <c r="F63" s="172"/>
      <c r="G63" s="172"/>
      <c r="H63" s="172">
        <f>'将来負担比率（分子）の構造'!K$44</f>
        <v>248</v>
      </c>
      <c r="I63" s="172"/>
      <c r="J63" s="172"/>
      <c r="K63" s="172">
        <f>'将来負担比率（分子）の構造'!L$44</f>
        <v>246</v>
      </c>
      <c r="L63" s="172"/>
      <c r="M63" s="172"/>
      <c r="N63" s="172">
        <f>'将来負担比率（分子）の構造'!M$44</f>
        <v>205</v>
      </c>
      <c r="O63" s="172"/>
      <c r="P63" s="172"/>
    </row>
    <row r="64" spans="1:16" x14ac:dyDescent="0.2">
      <c r="A64" s="172" t="s">
        <v>33</v>
      </c>
      <c r="B64" s="172">
        <f>'将来負担比率（分子）の構造'!I$43</f>
        <v>6746</v>
      </c>
      <c r="C64" s="172"/>
      <c r="D64" s="172"/>
      <c r="E64" s="172">
        <f>'将来負担比率（分子）の構造'!J$43</f>
        <v>6575</v>
      </c>
      <c r="F64" s="172"/>
      <c r="G64" s="172"/>
      <c r="H64" s="172">
        <f>'将来負担比率（分子）の構造'!K$43</f>
        <v>6283</v>
      </c>
      <c r="I64" s="172"/>
      <c r="J64" s="172"/>
      <c r="K64" s="172">
        <f>'将来負担比率（分子）の構造'!L$43</f>
        <v>5794</v>
      </c>
      <c r="L64" s="172"/>
      <c r="M64" s="172"/>
      <c r="N64" s="172">
        <f>'将来負担比率（分子）の構造'!M$43</f>
        <v>5660</v>
      </c>
      <c r="O64" s="172"/>
      <c r="P64" s="172"/>
    </row>
    <row r="65" spans="1:16" x14ac:dyDescent="0.2">
      <c r="A65" s="172" t="s">
        <v>32</v>
      </c>
      <c r="B65" s="172">
        <f>'将来負担比率（分子）の構造'!I$42</f>
        <v>104</v>
      </c>
      <c r="C65" s="172"/>
      <c r="D65" s="172"/>
      <c r="E65" s="172">
        <f>'将来負担比率（分子）の構造'!J$42</f>
        <v>103</v>
      </c>
      <c r="F65" s="172"/>
      <c r="G65" s="172"/>
      <c r="H65" s="172">
        <f>'将来負担比率（分子）の構造'!K$42</f>
        <v>88</v>
      </c>
      <c r="I65" s="172"/>
      <c r="J65" s="172"/>
      <c r="K65" s="172">
        <f>'将来負担比率（分子）の構造'!L$42</f>
        <v>87</v>
      </c>
      <c r="L65" s="172"/>
      <c r="M65" s="172"/>
      <c r="N65" s="172">
        <f>'将来負担比率（分子）の構造'!M$42</f>
        <v>86</v>
      </c>
      <c r="O65" s="172"/>
      <c r="P65" s="172"/>
    </row>
    <row r="66" spans="1:16" x14ac:dyDescent="0.2">
      <c r="A66" s="172" t="s">
        <v>31</v>
      </c>
      <c r="B66" s="172">
        <f>'将来負担比率（分子）の構造'!I$41</f>
        <v>25492</v>
      </c>
      <c r="C66" s="172"/>
      <c r="D66" s="172"/>
      <c r="E66" s="172">
        <f>'将来負担比率（分子）の構造'!J$41</f>
        <v>24792</v>
      </c>
      <c r="F66" s="172"/>
      <c r="G66" s="172"/>
      <c r="H66" s="172">
        <f>'将来負担比率（分子）の構造'!K$41</f>
        <v>23214</v>
      </c>
      <c r="I66" s="172"/>
      <c r="J66" s="172"/>
      <c r="K66" s="172">
        <f>'将来負担比率（分子）の構造'!L$41</f>
        <v>21703</v>
      </c>
      <c r="L66" s="172"/>
      <c r="M66" s="172"/>
      <c r="N66" s="172">
        <f>'将来負担比率（分子）の構造'!M$41</f>
        <v>20629</v>
      </c>
      <c r="O66" s="172"/>
      <c r="P66" s="172"/>
    </row>
    <row r="67" spans="1:16" x14ac:dyDescent="0.2">
      <c r="A67" s="172" t="s">
        <v>74</v>
      </c>
      <c r="B67" s="172" t="e">
        <f>NA()</f>
        <v>#N/A</v>
      </c>
      <c r="C67" s="172">
        <f>IF(ISNUMBER('将来負担比率（分子）の構造'!I$53), IF('将来負担比率（分子）の構造'!I$53 &lt; 0, 0, '将来負担比率（分子）の構造'!I$53), NA())</f>
        <v>1924</v>
      </c>
      <c r="D67" s="172" t="e">
        <f>NA()</f>
        <v>#N/A</v>
      </c>
      <c r="E67" s="172" t="e">
        <f>NA()</f>
        <v>#N/A</v>
      </c>
      <c r="F67" s="172">
        <f>IF(ISNUMBER('将来負担比率（分子）の構造'!J$53), IF('将来負担比率（分子）の構造'!J$53 &lt; 0, 0, '将来負担比率（分子）の構造'!J$53), NA())</f>
        <v>1357</v>
      </c>
      <c r="G67" s="172" t="e">
        <f>NA()</f>
        <v>#N/A</v>
      </c>
      <c r="H67" s="172" t="e">
        <f>NA()</f>
        <v>#N/A</v>
      </c>
      <c r="I67" s="172">
        <f>IF(ISNUMBER('将来負担比率（分子）の構造'!K$53), IF('将来負担比率（分子）の構造'!K$53 &lt; 0, 0, '将来負担比率（分子）の構造'!K$53), NA())</f>
        <v>331</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2">
      <c r="A70" s="174" t="s">
        <v>75</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76</v>
      </c>
      <c r="B72" s="176">
        <f>基金残高に係る経年分析!F55</f>
        <v>5509</v>
      </c>
      <c r="C72" s="176">
        <f>基金残高に係る経年分析!G55</f>
        <v>5650</v>
      </c>
      <c r="D72" s="176">
        <f>基金残高に係る経年分析!H55</f>
        <v>6241</v>
      </c>
    </row>
    <row r="73" spans="1:16" x14ac:dyDescent="0.2">
      <c r="A73" s="175" t="s">
        <v>77</v>
      </c>
      <c r="B73" s="176">
        <f>基金残高に係る経年分析!F56</f>
        <v>538</v>
      </c>
      <c r="C73" s="176">
        <f>基金残高に係る経年分析!G56</f>
        <v>538</v>
      </c>
      <c r="D73" s="176">
        <f>基金残高に係る経年分析!H56</f>
        <v>882</v>
      </c>
    </row>
    <row r="74" spans="1:16" x14ac:dyDescent="0.2">
      <c r="A74" s="175" t="s">
        <v>78</v>
      </c>
      <c r="B74" s="176">
        <f>基金残高に係る経年分析!F57</f>
        <v>3066</v>
      </c>
      <c r="C74" s="176">
        <f>基金残高に係る経年分析!G57</f>
        <v>3203</v>
      </c>
      <c r="D74" s="176">
        <f>基金残高に係る経年分析!H57</f>
        <v>3466</v>
      </c>
    </row>
  </sheetData>
  <sheetProtection algorithmName="SHA-512" hashValue="9QUMoJ27027EranUN3wqYJEcyp27G3zMxW4wSOg6tLHqWsXbCIwzEQpO5YvJa4AJy/T2N9iw41fdJy5y2SCVpg==" saltValue="Ie7Kjdn8C4L/YXBcyXB/Q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2023-03-16T01:16:37Z</cp:lastPrinted>
  <dcterms:created xsi:type="dcterms:W3CDTF">2023-02-20T04:21:33Z</dcterms:created>
  <dcterms:modified xsi:type="dcterms:W3CDTF">2023-10-30T07:32:32Z</dcterms:modified>
  <cp:category/>
</cp:coreProperties>
</file>