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66C3F56C-8C51-4747-9364-DFFA2BD432D1}" xr6:coauthVersionLast="47" xr6:coauthVersionMax="47" xr10:uidLastSave="{00000000-0000-0000-0000-000000000000}"/>
  <bookViews>
    <workbookView xWindow="-110" yWindow="-110" windowWidth="19420" windowHeight="10420" tabRatio="6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AM35" i="10"/>
  <c r="AM34" i="10"/>
  <c r="C34" i="10"/>
  <c r="C35" i="10" s="1"/>
  <c r="C36"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E34" i="10"/>
  <c r="BE35" i="10" s="1"/>
  <c r="BW34" i="10" l="1"/>
  <c r="BW35" i="10" s="1"/>
  <c r="BW36" i="10" s="1"/>
  <c r="BW37" i="10" s="1"/>
  <c r="BW38" i="10" s="1"/>
  <c r="BW39" i="10" s="1"/>
  <c r="BW40" i="10" s="1"/>
  <c r="CO34" i="10"/>
  <c r="CO35" i="10" s="1"/>
  <c r="CO36" i="10" s="1"/>
  <c r="CO37" i="10" s="1"/>
</calcChain>
</file>

<file path=xl/sharedStrings.xml><?xml version="1.0" encoding="utf-8"?>
<sst xmlns="http://schemas.openxmlformats.org/spreadsheetml/2006/main" count="1186" uniqueCount="617">
  <si>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</si>
  <si>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</si>
  <si>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</si>
  <si>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</si>
  <si>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</si>
  <si>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</si>
  <si>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</si>
  <si>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</si>
  <si>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</si>
  <si>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</si>
  <si>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</si>
  <si>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</si>
  <si>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</si>
  <si>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</si>
  <si>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</si>
  <si>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</si>
  <si>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</si>
  <si>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</si>
  <si>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</si>
  <si>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</si>
  <si>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</si>
  <si>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</si>
  <si>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</si>
  <si>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</si>
  <si>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</si>
  <si>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</si>
  <si>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</si>
  <si>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</si>
  <si>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</si>
  <si>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</si>
  <si>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</si>
  <si>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</si>
  <si>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</si>
  <si>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</si>
  <si>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</si>
  <si>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</si>
  <si>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</si>
  <si>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</si>
  <si>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</si>
  <si>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</si>
  <si>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</si>
  <si>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</si>
  <si>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</si>
  <si>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</si>
  <si>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</si>
  <si>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</si>
  <si>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</si>
  <si>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</si>
  <si>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</si>
  <si>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</si>
  <si>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</si>
  <si>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</si>
  <si>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</si>
  <si>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</si>
  <si>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</si>
  <si>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</si>
  <si>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</si>
  <si>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</si>
  <si>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</si>
  <si>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</si>
  <si>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</si>
  <si>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</si>
  <si>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</si>
  <si>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</si>
  <si>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</si>
  <si>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</si>
  <si>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</si>
  <si>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</si>
  <si>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</si>
  <si>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</si>
  <si>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</si>
  <si>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</si>
  <si>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</si>
  <si>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</si>
  <si>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</si>
  <si>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</si>
  <si>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</si>
  <si>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</si>
  <si>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</si>
  <si>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</si>
  <si>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</si>
  <si>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</si>
  <si>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</si>
  <si>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</si>
  <si>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</si>
  <si>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</si>
  <si>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</si>
  <si>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</si>
  <si>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</si>
  <si>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</si>
  <si>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</si>
  <si>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</si>
  <si>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</si>
  <si>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</si>
  <si>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</si>
  <si>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</si>
  <si>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</si>
  <si>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</si>
  <si>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上野村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</si>
  <si>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</si>
  <si>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</si>
  <si>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</si>
  <si>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</si>
  <si>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</si>
  <si>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</si>
  <si>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</si>
  <si>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</si>
  <si>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</si>
  <si>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</si>
  <si>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</si>
  <si>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</si>
  <si>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</si>
  <si>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</si>
  <si>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</si>
  <si>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</si>
  <si>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</si>
  <si>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</si>
  <si>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</si>
  <si>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</si>
  <si>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</si>
  <si>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</si>
  <si>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</si>
  <si>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</si>
  <si>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</si>
  <si>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</si>
  <si>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</si>
  <si>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</si>
  <si>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</si>
  <si>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</si>
  <si>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</si>
  <si>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</si>
  <si>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</si>
  <si>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</si>
  <si>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</si>
  <si>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</si>
  <si>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</si>
  <si>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</si>
  <si>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</si>
  <si>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</si>
  <si>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</si>
  <si>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</si>
  <si>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</si>
  <si>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</si>
  <si>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</si>
  <si>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</si>
  <si>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</si>
  <si>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</si>
  <si>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</si>
  <si>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</si>
  <si>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</si>
  <si>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</si>
  <si>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</si>
  <si>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</si>
  <si>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</si>
  <si>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</si>
  <si>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</si>
  <si>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</si>
  <si>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</si>
  <si>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</si>
  <si>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</si>
  <si>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</si>
  <si>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</si>
  <si>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</si>
  <si>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</si>
  <si>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</si>
  <si>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</si>
  <si>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</si>
  <si>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</si>
  <si>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</si>
  <si>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</si>
  <si>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</si>
  <si>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</si>
  <si>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</si>
  <si>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</si>
  <si>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</si>
  <si>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</si>
  <si>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</si>
  <si>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</si>
  <si>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</si>
  <si>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</si>
  <si>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</si>
  <si>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</si>
  <si>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</si>
  <si>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</si>
  <si>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</si>
  <si>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</si>
  <si>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</si>
  <si>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</si>
  <si>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</si>
  <si>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</si>
  <si>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</si>
  <si>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</si>
  <si>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</si>
  <si>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</si>
  <si>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</si>
  <si>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</si>
  <si>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</si>
  <si>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</si>
  <si>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</si>
  <si>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</si>
  <si>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</si>
  <si>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</si>
  <si>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</si>
  <si>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</si>
  <si>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</si>
  <si>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</si>
  <si>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</si>
  <si>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</si>
  <si>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</si>
  <si>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</si>
  <si>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</si>
  <si>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</si>
  <si>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</si>
  <si>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</si>
  <si>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</si>
  <si>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群馬県上野村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</si>
  <si>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</si>
  <si>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</si>
  <si>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</si>
  <si>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</si>
  <si>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</si>
  <si>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</si>
  <si>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</si>
  <si>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</si>
  <si>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</si>
  <si>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</si>
  <si>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</si>
  <si>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</si>
  <si>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</si>
  <si>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</si>
  <si>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</si>
  <si>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</si>
  <si>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</si>
  <si>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</si>
  <si>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</si>
  <si>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</si>
  <si>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</si>
  <si>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</si>
  <si>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</si>
  <si>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</si>
  <si>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</si>
  <si>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</si>
  <si>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</si>
  <si>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</si>
  <si>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</si>
  <si>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</si>
  <si>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</si>
  <si>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</si>
  <si>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</si>
  <si>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</si>
  <si>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</si>
  <si>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</si>
  <si>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</si>
  <si>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</si>
  <si>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</si>
  <si>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</si>
  <si>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</si>
  <si>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</si>
  <si>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</si>
  <si>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</si>
  <si>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</si>
  <si>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</si>
  <si>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</si>
  <si>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</si>
  <si>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</si>
  <si>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</si>
  <si>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</si>
  <si>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</si>
  <si>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</si>
  <si>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</si>
  <si>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</si>
  <si>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</si>
  <si>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</si>
  <si>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</si>
  <si>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</si>
  <si>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</si>
  <si>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</si>
  <si>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</si>
  <si>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</si>
  <si>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</si>
  <si>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</si>
  <si>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</si>
  <si>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</si>
  <si>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</si>
  <si>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</si>
  <si>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</si>
  <si>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</si>
  <si>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</si>
  <si>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</si>
  <si>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</si>
  <si>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</si>
  <si>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</si>
  <si>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</si>
  <si>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</si>
  <si>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</si>
  <si>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</si>
  <si>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</si>
  <si>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</si>
  <si>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</si>
  <si>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</si>
  <si>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</si>
  <si>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</si>
  <si>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</si>
  <si>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</si>
  <si>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</si>
  <si>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</si>
  <si>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</si>
  <si>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</si>
  <si>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</si>
  <si>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</si>
  <si>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</si>
  <si>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</si>
  <si>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</si>
  <si>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</si>
  <si>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</si>
  <si>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</si>
  <si>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</si>
  <si>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</si>
  <si>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</si>
  <si>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</si>
  <si>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</si>
  <si>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</si>
  <si>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</si>
  <si>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</si>
  <si>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</si>
  <si>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</si>
  <si>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</si>
  <si>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</si>
  <si>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</si>
  <si>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</si>
  <si>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</si>
  <si>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</si>
  <si>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</si>
  <si>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</si>
  <si>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</si>
  <si>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</si>
  <si>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</si>
  <si>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</si>
  <si>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</si>
  <si>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</si>
  <si>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</si>
  <si>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</si>
  <si>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</si>
  <si>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</si>
  <si>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</si>
  <si>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</si>
  <si>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</si>
  <si>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</si>
  <si>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</si>
  <si>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</si>
  <si>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</si>
  <si>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</si>
  <si>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</si>
  <si>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</si>
  <si>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</si>
  <si>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</si>
  <si>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</si>
  <si>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</si>
  <si>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</si>
  <si>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</si>
  <si>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</si>
  <si>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</si>
  <si>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</si>
  <si>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</si>
  <si>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</si>
  <si>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</si>
  <si>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</si>
  <si>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</si>
  <si>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</si>
  <si>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群馬県上野村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</si>
  <si>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</si>
  <si>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</si>
  <si>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</si>
  <si>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</si>
  <si>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</si>
  <si>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</si>
  <si>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</si>
  <si>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</si>
  <si>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</si>
  <si>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</si>
  <si>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</si>
  <si>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</si>
  <si>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</si>
  <si>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</si>
  <si>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</si>
  <si>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</si>
  <si>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</si>
  <si>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</si>
  <si>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</si>
  <si>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</si>
  <si>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</si>
  <si>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上野村産業振興事業特別会計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</si>
  <si>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</si>
  <si>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</si>
  <si>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</si>
  <si>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</si>
  <si>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</si>
  <si>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</si>
  <si>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</si>
  <si>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</si>
  <si>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</si>
  <si>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</si>
  <si>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</si>
  <si>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</si>
  <si>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</si>
  <si>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</si>
  <si>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</si>
  <si>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上野村後期高齢者医療特別会計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</si>
  <si>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</si>
  <si>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</si>
  <si>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</si>
  <si>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</si>
  <si>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</si>
  <si>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</si>
  <si>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</si>
  <si>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</si>
  <si>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</si>
  <si>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</si>
  <si>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</si>
  <si>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</si>
  <si>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</si>
  <si>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</si>
  <si>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</si>
  <si>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</si>
  <si>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</si>
  <si>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</si>
  <si>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</si>
  <si>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</si>
  <si>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</si>
  <si>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</si>
  <si>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</si>
  <si>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</si>
  <si>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</si>
  <si>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</si>
  <si>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</si>
  <si>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</si>
  <si>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</si>
  <si>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</si>
  <si>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</si>
  <si>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</si>
  <si>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</si>
  <si>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</si>
  <si>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</si>
  <si>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</si>
  <si>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</si>
  <si>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</si>
  <si>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</si>
  <si>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</si>
  <si>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</si>
  <si>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</si>
  <si>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</si>
  <si>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</si>
  <si>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</si>
  <si>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</si>
  <si>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</si>
  <si>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</si>
  <si>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</si>
  <si>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</si>
  <si>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</si>
  <si>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</si>
  <si>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</si>
  <si>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</si>
  <si>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</si>
  <si>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</si>
  <si>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</si>
  <si>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</si>
  <si>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</si>
  <si>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</si>
  <si>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</si>
  <si>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生活排水処理事業特別会計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</si>
  <si>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</si>
  <si>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</si>
  <si>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</si>
  <si>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</si>
  <si>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</si>
  <si>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</si>
  <si>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</si>
  <si>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</si>
  <si>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</si>
  <si>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</si>
  <si>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</si>
  <si>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</si>
  <si>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</si>
  <si>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</si>
  <si>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</si>
  <si>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</si>
  <si>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</si>
  <si>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</si>
  <si>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</si>
  <si>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</si>
  <si>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</si>
  <si>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</si>
  <si>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</si>
  <si>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</si>
  <si>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</si>
  <si>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</si>
  <si>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</si>
  <si>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</si>
  <si>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</si>
  <si>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</si>
  <si>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</si>
  <si>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</si>
  <si>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</si>
  <si>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</si>
  <si>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</si>
  <si>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</si>
  <si>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</si>
  <si>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</si>
  <si>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</si>
  <si>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</si>
  <si>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</si>
  <si>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</si>
  <si>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</si>
  <si>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</si>
  <si>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</si>
  <si>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</si>
  <si>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</si>
  <si>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</si>
  <si>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</si>
  <si>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</si>
  <si>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</si>
  <si>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</si>
  <si>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</si>
  <si>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</si>
  <si>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</si>
  <si>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</si>
  <si>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</si>
  <si>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</si>
  <si>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</si>
  <si>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</si>
  <si>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</si>
  <si>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</si>
  <si>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</si>
  <si>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</si>
  <si>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</si>
  <si>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</si>
  <si>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</si>
  <si>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</si>
  <si>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</si>
  <si>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</si>
  <si>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</si>
  <si>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</si>
  <si>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</si>
  <si>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</si>
  <si>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</si>
  <si>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</si>
  <si>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</si>
  <si>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</si>
  <si>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</si>
  <si>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</si>
  <si>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</si>
  <si>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</si>
  <si>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</si>
  <si>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</si>
  <si>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</si>
  <si>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</si>
  <si>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</si>
  <si>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</si>
  <si>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</si>
  <si>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</si>
  <si>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0.12</t>
  </si>
  <si>
    <t>▲ 12.87</t>
  </si>
  <si>
    <t>▲ 8.90</t>
  </si>
  <si>
    <t>▲ 5.99</t>
  </si>
  <si>
    <t>上野村産業振興事業特別会計</t>
  </si>
  <si>
    <t>▲ 1.37</t>
  </si>
  <si>
    <t>▲ 2.72</t>
  </si>
  <si>
    <t>▲ 2.27</t>
  </si>
  <si>
    <t>▲ 3.17</t>
  </si>
  <si>
    <t>▲ 3.18</t>
  </si>
  <si>
    <t>一般会計</t>
  </si>
  <si>
    <t>介護保険事業特別会計</t>
  </si>
  <si>
    <t>生活排水処理事業特別会計</t>
  </si>
  <si>
    <t>簡易水道事業特別会計</t>
  </si>
  <si>
    <t>上野村後期高齢者医療特別会計</t>
  </si>
  <si>
    <t>国民健康保険事業特別会計</t>
  </si>
  <si>
    <t>へき地診療所事業特別会計</t>
  </si>
  <si>
    <t>▲ 0.17</t>
  </si>
  <si>
    <t>その他会計（赤字）</t>
  </si>
  <si>
    <t>その他会計（黒字）</t>
  </si>
  <si>
    <t>（百万円）</t>
    <phoneticPr fontId="5"/>
  </si>
  <si>
    <t>H28末</t>
    <phoneticPr fontId="5"/>
  </si>
  <si>
    <t>H29末</t>
    <phoneticPr fontId="5"/>
  </si>
  <si>
    <t>H30末</t>
    <phoneticPr fontId="5"/>
  </si>
  <si>
    <t>R01末</t>
    <phoneticPr fontId="5"/>
  </si>
  <si>
    <t>R02末</t>
    <phoneticPr fontId="5"/>
  </si>
  <si>
    <t>　　　　－</t>
  </si>
  <si>
    <t>多野藤岡広域市町村圏振興整備組合</t>
  </si>
  <si>
    <t>多野藤岡医療事務市町村組合（病院事業会計）</t>
  </si>
  <si>
    <t>多野藤岡医療事務市町村組合（老健施設会計）</t>
  </si>
  <si>
    <t>群馬県市町村会館管理組合</t>
  </si>
  <si>
    <t>群馬県市町村総合事務組合</t>
  </si>
  <si>
    <t>群馬県後期高齢者医療広域連合（一般会計）</t>
  </si>
  <si>
    <t>群馬県後期高齢者医療広域連合（事業会計）</t>
  </si>
  <si>
    <t>上野振興公社</t>
  </si>
  <si>
    <t>慰霊の園</t>
  </si>
  <si>
    <t>上野村きのこセンター</t>
  </si>
  <si>
    <t>ゆーぱる上野</t>
  </si>
  <si>
    <t>国土保全基金</t>
    <phoneticPr fontId="5"/>
  </si>
  <si>
    <t>村営住宅整備基金</t>
    <phoneticPr fontId="5"/>
  </si>
  <si>
    <t>振興発展基金</t>
    <phoneticPr fontId="5"/>
  </si>
  <si>
    <t>土地開発基金</t>
    <phoneticPr fontId="5"/>
  </si>
  <si>
    <t>特用林産物生産施設維持管理基金</t>
    <phoneticPr fontId="5"/>
  </si>
  <si>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</si>
  <si>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</si>
  <si>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</si>
  <si>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</si>
  <si>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</si>
  <si>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公共施設等総合管理計画に基づき、今後、老朽化対策に積極的に取り組んでいきたい。</t>
    <rPh sb="0" eb="2">
      <t>コウキョウ</t>
    </rPh>
    <rPh sb="2" eb="4">
      <t>シセツ</t>
    </rPh>
    <rPh sb="4" eb="5">
      <t>トウ</t>
    </rPh>
    <rPh sb="5" eb="7">
      <t>ソウゴウ</t>
    </rPh>
    <rPh sb="7" eb="9">
      <t>カンリ</t>
    </rPh>
    <rPh sb="9" eb="11">
      <t>ケイカク</t>
    </rPh>
    <rPh sb="12" eb="13">
      <t>モト</t>
    </rPh>
    <rPh sb="16" eb="18">
      <t>コンゴ</t>
    </rPh>
    <rPh sb="19" eb="22">
      <t>ロウキュウカ</t>
    </rPh>
    <rPh sb="22" eb="24">
      <t>タイサク</t>
    </rPh>
    <rPh sb="25" eb="28">
      <t>セッキョクテキ</t>
    </rPh>
    <rPh sb="29" eb="30">
      <t>ト</t>
    </rPh>
    <rPh sb="31" eb="32">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</si>
  <si>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</si>
  <si>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</si>
  <si>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</si>
  <si>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</si>
  <si>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</si>
  <si>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</si>
  <si>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大きな差はなく、将来負担比率も算定されていない状況。基金等の充当可能財源などが比較的多く、平成２３年度以降は地方債発行を抑制し、借入金の減少と償還が進んでいたが、平成２８年度以降は地方債の借入を行っているため、将来負担額が増加することが予想される。このため健全な財政運営に努める。</t>
    <rPh sb="17" eb="18">
      <t>オオ</t>
    </rPh>
    <rPh sb="20" eb="21">
      <t>サ</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</si>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</sst>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C475D3EF-98D3-4753-A394-4B578058D536}"/>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771D2C40-455E-421C-B30D-FB5C0136B8F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DD24-40CE-B44E-0673A35670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801930</c:v>
                </c:pt>
                <c:pt idx="1">
                  <c:v>943600</c:v>
                </c:pt>
                <c:pt idx="2">
                  <c:v>909764</c:v>
                </c:pt>
                <c:pt idx="3">
                  <c:v>853481</c:v>
                </c:pt>
                <c:pt idx="4">
                  <c:v>854018</c:v>
                </c:pt>
              </c:numCache>
            </c:numRef>
          </c:val>
          <c:smooth val="0"/>
          <c:extLst>
            <c:ext xmlns:c16="http://schemas.microsoft.com/office/drawing/2014/chart" uri="{C3380CC4-5D6E-409C-BE32-E72D297353CC}">
              <c16:uniqueId val="{00000001-DD24-40CE-B44E-0673A35670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10.75</c:v>
                </c:pt>
                <c:pt idx="1">
                  <c:v>4.99</c:v>
                </c:pt>
                <c:pt idx="2">
                  <c:v>2.62</c:v>
                </c:pt>
                <c:pt idx="3">
                  <c:v>10.48</c:v>
                </c:pt>
                <c:pt idx="4">
                  <c:v>5.13</c:v>
                </c:pt>
              </c:numCache>
            </c:numRef>
          </c:val>
          <c:extLst>
            <c:ext xmlns:c16="http://schemas.microsoft.com/office/drawing/2014/chart" uri="{C3380CC4-5D6E-409C-BE32-E72D297353CC}">
              <c16:uniqueId val="{00000000-8520-46A7-9E08-1435B5032A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49.9</c:v>
                </c:pt>
                <c:pt idx="1">
                  <c:v>58.31</c:v>
                </c:pt>
                <c:pt idx="2">
                  <c:v>56.43</c:v>
                </c:pt>
                <c:pt idx="3">
                  <c:v>49.02</c:v>
                </c:pt>
                <c:pt idx="4">
                  <c:v>51.54</c:v>
                </c:pt>
              </c:numCache>
            </c:numRef>
          </c:val>
          <c:extLst>
            <c:ext xmlns:c16="http://schemas.microsoft.com/office/drawing/2014/chart" uri="{C3380CC4-5D6E-409C-BE32-E72D297353CC}">
              <c16:uniqueId val="{00000001-8520-46A7-9E08-1435B5032A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-0.12</c:v>
                </c:pt>
                <c:pt idx="1">
                  <c:v>-12.87</c:v>
                </c:pt>
                <c:pt idx="2">
                  <c:v>-8.9</c:v>
                </c:pt>
                <c:pt idx="3">
                  <c:v>0</c:v>
                </c:pt>
                <c:pt idx="4">
                  <c:v>-5.99</c:v>
                </c:pt>
              </c:numCache>
            </c:numRef>
          </c:val>
          <c:smooth val="0"/>
          <c:extLst>
            <c:ext xmlns:c16="http://schemas.microsoft.com/office/drawing/2014/chart" uri="{C3380CC4-5D6E-409C-BE32-E72D297353CC}">
              <c16:uniqueId val="{00000002-8520-46A7-9E08-1435B5032A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6F-4270-A20E-821661C97F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6F-4270-A20E-821661C97F24}"/>
            </c:ext>
          </c:extLst>
        </c:ser>
        <c:ser>
          <c:idx val="2"/>
          <c:order val="2"/>
          <c:tx>
            <c:strRef>
              <c:f>データシート!$A$29</c:f>
              <c:strCache>
                <c:ptCount val="1"/>
                <c:pt idx="0">
                  <c:v>へき地診療所事業特別会計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0.12</c:v>
                </c:pt>
                <c:pt idx="2">
                  <c:v>#N/A</c:v>
                </c:pt>
                <c:pt idx="3">
                  <c:v>0.11</c:v>
                </c:pt>
                <c:pt idx="4">
                  <c:v>#N/A</c:v>
                </c:pt>
                <c:pt idx="5">
                  <c:v>0.02</c:v>
                </c:pt>
                <c:pt idx="6">
                  <c:v>0.17</c:v>
                </c:pt>
                <c:pt idx="7">
                  <c:v>#N/A</c:v>
                </c:pt>
                <c:pt idx="8">
                  <c:v>#N/A</c:v>
                </c:pt>
                <c:pt idx="9">
                  <c:v>0.04</c:v>
                </c:pt>
              </c:numCache>
            </c:numRef>
          </c:val>
          <c:extLst>
            <c:ext xmlns:c16="http://schemas.microsoft.com/office/drawing/2014/chart" uri="{C3380CC4-5D6E-409C-BE32-E72D297353CC}">
              <c16:uniqueId val="{00000002-FD6F-4270-A20E-821661C97F24}"/>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7.0000000000000007E-2</c:v>
                </c:pt>
                <c:pt idx="4">
                  <c:v>#N/A</c:v>
                </c:pt>
                <c:pt idx="5">
                  <c:v>0.05</c:v>
                </c:pt>
                <c:pt idx="6">
                  <c:v>#N/A</c:v>
                </c:pt>
                <c:pt idx="7">
                  <c:v>0.26</c:v>
                </c:pt>
                <c:pt idx="8">
                  <c:v>#N/A</c:v>
                </c:pt>
                <c:pt idx="9">
                  <c:v>0.09</c:v>
                </c:pt>
              </c:numCache>
            </c:numRef>
          </c:val>
          <c:extLst>
            <c:ext xmlns:c16="http://schemas.microsoft.com/office/drawing/2014/chart" uri="{C3380CC4-5D6E-409C-BE32-E72D297353CC}">
              <c16:uniqueId val="{00000003-FD6F-4270-A20E-821661C97F24}"/>
            </c:ext>
          </c:extLst>
        </c:ser>
        <c:ser>
          <c:idx val="4"/>
          <c:order val="4"/>
          <c:tx>
            <c:strRef>
              <c:f>データシート!$A$31</c:f>
              <c:strCache>
                <c:ptCount val="1"/>
                <c:pt idx="0">
                  <c:v>上野村後期高齢者医療特別会計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0.02</c:v>
                </c:pt>
                <c:pt idx="8">
                  <c:v>#N/A</c:v>
                </c:pt>
                <c:pt idx="9">
                  <c:v>0.11</c:v>
                </c:pt>
              </c:numCache>
            </c:numRef>
          </c:val>
          <c:extLst>
            <c:ext xmlns:c16="http://schemas.microsoft.com/office/drawing/2014/chart" uri="{C3380CC4-5D6E-409C-BE32-E72D297353CC}">
              <c16:uniqueId val="{00000004-FD6F-4270-A20E-821661C97F24}"/>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0.2</c:v>
                </c:pt>
                <c:pt idx="4">
                  <c:v>#N/A</c:v>
                </c:pt>
                <c:pt idx="5">
                  <c:v>0.28999999999999998</c:v>
                </c:pt>
                <c:pt idx="6">
                  <c:v>#N/A</c:v>
                </c:pt>
                <c:pt idx="7">
                  <c:v>0.31</c:v>
                </c:pt>
                <c:pt idx="8">
                  <c:v>#N/A</c:v>
                </c:pt>
                <c:pt idx="9">
                  <c:v>0.62</c:v>
                </c:pt>
              </c:numCache>
            </c:numRef>
          </c:val>
          <c:extLst>
            <c:ext xmlns:c16="http://schemas.microsoft.com/office/drawing/2014/chart" uri="{C3380CC4-5D6E-409C-BE32-E72D297353CC}">
              <c16:uniqueId val="{00000005-FD6F-4270-A20E-821661C97F24}"/>
            </c:ext>
          </c:extLst>
        </c:ser>
        <c:ser>
          <c:idx val="6"/>
          <c:order val="6"/>
          <c:tx>
            <c:strRef>
              <c:f>データシート!$A$33</c:f>
              <c:strCache>
                <c:ptCount val="1"/>
                <c:pt idx="0">
                  <c:v>生活排水処理事業特別会計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2.0299999999999998</c:v>
                </c:pt>
                <c:pt idx="2">
                  <c:v>#N/A</c:v>
                </c:pt>
                <c:pt idx="3">
                  <c:v>2.2200000000000002</c:v>
                </c:pt>
                <c:pt idx="4">
                  <c:v>#N/A</c:v>
                </c:pt>
                <c:pt idx="5">
                  <c:v>1.87</c:v>
                </c:pt>
                <c:pt idx="6">
                  <c:v>#N/A</c:v>
                </c:pt>
                <c:pt idx="7">
                  <c:v>1.81</c:v>
                </c:pt>
                <c:pt idx="8">
                  <c:v>#N/A</c:v>
                </c:pt>
                <c:pt idx="9">
                  <c:v>1.76</c:v>
                </c:pt>
              </c:numCache>
            </c:numRef>
          </c:val>
          <c:extLst>
            <c:ext xmlns:c16="http://schemas.microsoft.com/office/drawing/2014/chart" uri="{C3380CC4-5D6E-409C-BE32-E72D297353CC}">
              <c16:uniqueId val="{00000006-FD6F-4270-A20E-821661C97F2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1.1100000000000001</c:v>
                </c:pt>
                <c:pt idx="2">
                  <c:v>#N/A</c:v>
                </c:pt>
                <c:pt idx="3">
                  <c:v>1.54</c:v>
                </c:pt>
                <c:pt idx="4">
                  <c:v>#N/A</c:v>
                </c:pt>
                <c:pt idx="5">
                  <c:v>0.55000000000000004</c:v>
                </c:pt>
                <c:pt idx="6">
                  <c:v>#N/A</c:v>
                </c:pt>
                <c:pt idx="7">
                  <c:v>0.46</c:v>
                </c:pt>
                <c:pt idx="8">
                  <c:v>#N/A</c:v>
                </c:pt>
                <c:pt idx="9">
                  <c:v>1.93</c:v>
                </c:pt>
              </c:numCache>
            </c:numRef>
          </c:val>
          <c:extLst>
            <c:ext xmlns:c16="http://schemas.microsoft.com/office/drawing/2014/chart" uri="{C3380CC4-5D6E-409C-BE32-E72D297353CC}">
              <c16:uniqueId val="{00000007-FD6F-4270-A20E-821661C97F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11.99</c:v>
                </c:pt>
                <c:pt idx="2">
                  <c:v>#N/A</c:v>
                </c:pt>
                <c:pt idx="3">
                  <c:v>7.6</c:v>
                </c:pt>
                <c:pt idx="4">
                  <c:v>#N/A</c:v>
                </c:pt>
                <c:pt idx="5">
                  <c:v>4.8499999999999996</c:v>
                </c:pt>
                <c:pt idx="6">
                  <c:v>#N/A</c:v>
                </c:pt>
                <c:pt idx="7">
                  <c:v>13.83</c:v>
                </c:pt>
                <c:pt idx="8">
                  <c:v>#N/A</c:v>
                </c:pt>
                <c:pt idx="9">
                  <c:v>4.96</c:v>
                </c:pt>
              </c:numCache>
            </c:numRef>
          </c:val>
          <c:extLst>
            <c:ext xmlns:c16="http://schemas.microsoft.com/office/drawing/2014/chart" uri="{C3380CC4-5D6E-409C-BE32-E72D297353CC}">
              <c16:uniqueId val="{00000008-FD6F-4270-A20E-821661C97F24}"/>
            </c:ext>
          </c:extLst>
        </c:ser>
        <c:ser>
          <c:idx val="9"/>
          <c:order val="9"/>
          <c:tx>
            <c:strRef>
              <c:f>データシート!$A$36</c:f>
              <c:strCache>
                <c:ptCount val="1"/>
                <c:pt idx="0">
                  <c:v>上野村産業振興事業特別会計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1.37</c:v>
                </c:pt>
                <c:pt idx="1">
                  <c:v>#N/A</c:v>
                </c:pt>
                <c:pt idx="2">
                  <c:v>2.72</c:v>
                </c:pt>
                <c:pt idx="3">
                  <c:v>#N/A</c:v>
                </c:pt>
                <c:pt idx="4">
                  <c:v>2.27</c:v>
                </c:pt>
                <c:pt idx="5">
                  <c:v>#N/A</c:v>
                </c:pt>
                <c:pt idx="6">
                  <c:v>3.17</c:v>
                </c:pt>
                <c:pt idx="7">
                  <c:v>#N/A</c:v>
                </c:pt>
                <c:pt idx="8">
                  <c:v>3.18</c:v>
                </c:pt>
                <c:pt idx="9">
                  <c:v>#N/A</c:v>
                </c:pt>
              </c:numCache>
            </c:numRef>
          </c:val>
          <c:extLst>
            <c:ext xmlns:c16="http://schemas.microsoft.com/office/drawing/2014/chart" uri="{C3380CC4-5D6E-409C-BE32-E72D297353CC}">
              <c16:uniqueId val="{00000009-FD6F-4270-A20E-821661C97F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367</c:v>
                </c:pt>
                <c:pt idx="5">
                  <c:v>323</c:v>
                </c:pt>
                <c:pt idx="8">
                  <c:v>315</c:v>
                </c:pt>
                <c:pt idx="11">
                  <c:v>315</c:v>
                </c:pt>
                <c:pt idx="14">
                  <c:v>319</c:v>
                </c:pt>
              </c:numCache>
            </c:numRef>
          </c:val>
          <c:extLst>
            <c:ext xmlns:c16="http://schemas.microsoft.com/office/drawing/2014/chart" uri="{C3380CC4-5D6E-409C-BE32-E72D297353CC}">
              <c16:uniqueId val="{00000000-5529-4FB4-B33D-1CBEC6EB8C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29-4FB4-B33D-1CBEC6EB8C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5529-4FB4-B33D-1CBEC6EB8C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14</c:v>
                </c:pt>
                <c:pt idx="6">
                  <c:v>15</c:v>
                </c:pt>
                <c:pt idx="9">
                  <c:v>14</c:v>
                </c:pt>
                <c:pt idx="12">
                  <c:v>14</c:v>
                </c:pt>
              </c:numCache>
            </c:numRef>
          </c:val>
          <c:extLst>
            <c:ext xmlns:c16="http://schemas.microsoft.com/office/drawing/2014/chart" uri="{C3380CC4-5D6E-409C-BE32-E72D297353CC}">
              <c16:uniqueId val="{00000003-5529-4FB4-B33D-1CBEC6EB8C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c:v>
                </c:pt>
                <c:pt idx="3">
                  <c:v>8</c:v>
                </c:pt>
                <c:pt idx="6">
                  <c:v>8</c:v>
                </c:pt>
                <c:pt idx="9">
                  <c:v>8</c:v>
                </c:pt>
                <c:pt idx="12">
                  <c:v>8</c:v>
                </c:pt>
              </c:numCache>
            </c:numRef>
          </c:val>
          <c:extLst>
            <c:ext xmlns:c16="http://schemas.microsoft.com/office/drawing/2014/chart" uri="{C3380CC4-5D6E-409C-BE32-E72D297353CC}">
              <c16:uniqueId val="{00000004-5529-4FB4-B33D-1CBEC6EB8C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29-4FB4-B33D-1CBEC6EB8C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29-4FB4-B33D-1CBEC6EB8C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464</c:v>
                </c:pt>
                <c:pt idx="3">
                  <c:v>403</c:v>
                </c:pt>
                <c:pt idx="6">
                  <c:v>395</c:v>
                </c:pt>
                <c:pt idx="9">
                  <c:v>388</c:v>
                </c:pt>
                <c:pt idx="12">
                  <c:v>396</c:v>
                </c:pt>
              </c:numCache>
            </c:numRef>
          </c:val>
          <c:extLst>
            <c:ext xmlns:c16="http://schemas.microsoft.com/office/drawing/2014/chart" uri="{C3380CC4-5D6E-409C-BE32-E72D297353CC}">
              <c16:uniqueId val="{00000007-5529-4FB4-B33D-1CBEC6EB8C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121</c:v>
                </c:pt>
                <c:pt idx="2">
                  <c:v>#N/A</c:v>
                </c:pt>
                <c:pt idx="3">
                  <c:v>#N/A</c:v>
                </c:pt>
                <c:pt idx="4">
                  <c:v>102</c:v>
                </c:pt>
                <c:pt idx="5">
                  <c:v>#N/A</c:v>
                </c:pt>
                <c:pt idx="6">
                  <c:v>#N/A</c:v>
                </c:pt>
                <c:pt idx="7">
                  <c:v>103</c:v>
                </c:pt>
                <c:pt idx="8">
                  <c:v>#N/A</c:v>
                </c:pt>
                <c:pt idx="9">
                  <c:v>#N/A</c:v>
                </c:pt>
                <c:pt idx="10">
                  <c:v>95</c:v>
                </c:pt>
                <c:pt idx="11">
                  <c:v>#N/A</c:v>
                </c:pt>
                <c:pt idx="12">
                  <c:v>#N/A</c:v>
                </c:pt>
                <c:pt idx="13">
                  <c:v>99</c:v>
                </c:pt>
                <c:pt idx="14">
                  <c:v>#N/A</c:v>
                </c:pt>
              </c:numCache>
            </c:numRef>
          </c:val>
          <c:smooth val="0"/>
          <c:extLst>
            <c:ext xmlns:c16="http://schemas.microsoft.com/office/drawing/2014/chart" uri="{C3380CC4-5D6E-409C-BE32-E72D297353CC}">
              <c16:uniqueId val="{00000008-5529-4FB4-B33D-1CBEC6EB8C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2285</c:v>
                </c:pt>
                <c:pt idx="5">
                  <c:v>2410</c:v>
                </c:pt>
                <c:pt idx="8">
                  <c:v>2534</c:v>
                </c:pt>
                <c:pt idx="11">
                  <c:v>2723</c:v>
                </c:pt>
                <c:pt idx="14">
                  <c:v>3938</c:v>
                </c:pt>
              </c:numCache>
            </c:numRef>
          </c:val>
          <c:extLst>
            <c:ext xmlns:c16="http://schemas.microsoft.com/office/drawing/2014/chart" uri="{C3380CC4-5D6E-409C-BE32-E72D297353CC}">
              <c16:uniqueId val="{00000000-A4DF-4426-8472-E545D99D4F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4DF-4426-8472-E545D99D4F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5781</c:v>
                </c:pt>
                <c:pt idx="5">
                  <c:v>5885</c:v>
                </c:pt>
                <c:pt idx="8">
                  <c:v>5798</c:v>
                </c:pt>
                <c:pt idx="11">
                  <c:v>5523</c:v>
                </c:pt>
                <c:pt idx="14">
                  <c:v>5676</c:v>
                </c:pt>
              </c:numCache>
            </c:numRef>
          </c:val>
          <c:extLst>
            <c:ext xmlns:c16="http://schemas.microsoft.com/office/drawing/2014/chart" uri="{C3380CC4-5D6E-409C-BE32-E72D297353CC}">
              <c16:uniqueId val="{00000002-A4DF-4426-8472-E545D99D4F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DF-4426-8472-E545D99D4F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DF-4426-8472-E545D99D4F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DF-4426-8472-E545D99D4F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142</c:v>
                </c:pt>
                <c:pt idx="3">
                  <c:v>170</c:v>
                </c:pt>
                <c:pt idx="6">
                  <c:v>163</c:v>
                </c:pt>
                <c:pt idx="9">
                  <c:v>166</c:v>
                </c:pt>
                <c:pt idx="12">
                  <c:v>163</c:v>
                </c:pt>
              </c:numCache>
            </c:numRef>
          </c:val>
          <c:extLst>
            <c:ext xmlns:c16="http://schemas.microsoft.com/office/drawing/2014/chart" uri="{C3380CC4-5D6E-409C-BE32-E72D297353CC}">
              <c16:uniqueId val="{00000006-A4DF-4426-8472-E545D99D4F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165</c:v>
                </c:pt>
                <c:pt idx="3">
                  <c:v>154</c:v>
                </c:pt>
                <c:pt idx="6">
                  <c:v>142</c:v>
                </c:pt>
                <c:pt idx="9">
                  <c:v>133</c:v>
                </c:pt>
                <c:pt idx="12">
                  <c:v>123</c:v>
                </c:pt>
              </c:numCache>
            </c:numRef>
          </c:val>
          <c:extLst>
            <c:ext xmlns:c16="http://schemas.microsoft.com/office/drawing/2014/chart" uri="{C3380CC4-5D6E-409C-BE32-E72D297353CC}">
              <c16:uniqueId val="{00000007-A4DF-4426-8472-E545D99D4F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72</c:v>
                </c:pt>
                <c:pt idx="3">
                  <c:v>76</c:v>
                </c:pt>
                <c:pt idx="6">
                  <c:v>71</c:v>
                </c:pt>
                <c:pt idx="9">
                  <c:v>87</c:v>
                </c:pt>
                <c:pt idx="12">
                  <c:v>88</c:v>
                </c:pt>
              </c:numCache>
            </c:numRef>
          </c:val>
          <c:extLst>
            <c:ext xmlns:c16="http://schemas.microsoft.com/office/drawing/2014/chart" uri="{C3380CC4-5D6E-409C-BE32-E72D297353CC}">
              <c16:uniqueId val="{00000008-A4DF-4426-8472-E545D99D4F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A4DF-4426-8472-E545D99D4F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2372</c:v>
                </c:pt>
                <c:pt idx="3">
                  <c:v>2586</c:v>
                </c:pt>
                <c:pt idx="6">
                  <c:v>2865</c:v>
                </c:pt>
                <c:pt idx="9">
                  <c:v>3135</c:v>
                </c:pt>
                <c:pt idx="12">
                  <c:v>3634</c:v>
                </c:pt>
              </c:numCache>
            </c:numRef>
          </c:val>
          <c:extLst>
            <c:ext xmlns:c16="http://schemas.microsoft.com/office/drawing/2014/chart" uri="{C3380CC4-5D6E-409C-BE32-E72D297353CC}">
              <c16:uniqueId val="{0000000A-A4DF-4426-8472-E545D99D4F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DF-4426-8472-E545D99D4F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911</c:v>
                </c:pt>
                <c:pt idx="1">
                  <c:v>809</c:v>
                </c:pt>
                <c:pt idx="2">
                  <c:v>940</c:v>
                </c:pt>
              </c:numCache>
            </c:numRef>
          </c:val>
          <c:extLst>
            <c:ext xmlns:c16="http://schemas.microsoft.com/office/drawing/2014/chart" uri="{C3380CC4-5D6E-409C-BE32-E72D297353CC}">
              <c16:uniqueId val="{00000000-D3D7-420C-97F5-8FFE3EA258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478</c:v>
                </c:pt>
                <c:pt idx="1">
                  <c:v>478</c:v>
                </c:pt>
                <c:pt idx="2">
                  <c:v>506</c:v>
                </c:pt>
              </c:numCache>
            </c:numRef>
          </c:val>
          <c:extLst>
            <c:ext xmlns:c16="http://schemas.microsoft.com/office/drawing/2014/chart" uri="{C3380CC4-5D6E-409C-BE32-E72D297353CC}">
              <c16:uniqueId val="{00000001-D3D7-420C-97F5-8FFE3EA258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4228</c:v>
                </c:pt>
                <c:pt idx="1">
                  <c:v>4061</c:v>
                </c:pt>
                <c:pt idx="2">
                  <c:v>4057</c:v>
                </c:pt>
              </c:numCache>
            </c:numRef>
          </c:val>
          <c:extLst>
            <c:ext xmlns:c16="http://schemas.microsoft.com/office/drawing/2014/chart" uri="{C3380CC4-5D6E-409C-BE32-E72D297353CC}">
              <c16:uniqueId val="{00000002-D3D7-420C-97F5-8FFE3EA258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{7FFCE032-69BD-4A45-8E7F-E6CBD2CAD5CC}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994-42C4-B70B-CE0A219027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{E41F2EDF-11CF-40BE-9BC5-06C26490CA90}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94-42C4-B70B-CE0A219027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{9522838E-B20E-4B9A-B92B-BABFC212EF7F}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94-42C4-B70B-CE0A219027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{28742F78-6554-4069-85D8-CE888A77E420}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94-42C4-B70B-CE0A219027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{F75882C3-43ED-43D9-A896-EAC8337B9241}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94-42C4-B70B-CE0A219027F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{1ADE2D24-0F09-4C69-A053-B6982F8E324F}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994-42C4-B70B-CE0A219027F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{E30BB64B-A86D-4713-8249-4191D0FA9ECF}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994-42C4-B70B-CE0A219027F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{72894B74-876C-422F-B89A-1E5FF6F150A9}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994-42C4-B70B-CE0A219027F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{9CF60916-FCAD-4220-B7E2-A0EC63DD8A8B}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994-42C4-B70B-CE0A219027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64.400000000000006</c:v>
                </c:pt>
                <c:pt idx="24">
                  <c:v>70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994-42C4-B70B-CE0A219027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{6DC7046A-DC5E-492F-85AC-B6637008C2CB}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994-42C4-B70B-CE0A219027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{8E834647-4EF5-4B36-8CC5-A1CB28477F71}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94-42C4-B70B-CE0A219027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{CC786B57-E673-45B1-808B-AACB63EC63BF}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94-42C4-B70B-CE0A219027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{F11FFD57-3B64-4031-9C11-FA90685D8830}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94-42C4-B70B-CE0A219027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{BBF6B406-BB35-4671-90F7-563D32CBB278}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94-42C4-B70B-CE0A219027F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{486D6533-513A-432A-B4D5-C415C2E48788}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994-42C4-B70B-CE0A219027F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{8A6E3620-AF9B-48C3-9B24-9AFD58C37033}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994-42C4-B70B-CE0A219027F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{D1719427-1ABD-481D-9467-E2BDAD5F1623}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994-42C4-B70B-CE0A219027F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{869BDD1E-CFDD-45CE-8E03-78951BAC9010}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994-42C4-B70B-CE0A219027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61.1</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B994-42C4-B70B-CE0A219027F2}"/>
            </c:ext>
          </c:extLst>
        </c:ser>
        <c:dLbls>
          <c:showLegendKey val="0"/>
          <c:showVal val="1"/>
          <c:showCatName val="0"/>
          <c:showSerName val="0"/>
          <c:showPercent val="0"/>
          <c:showBubbleSize val="0"/>
        </c:dLbls>
        <c:axId val="46179840"/>
        <c:axId val="46181760"/>
      </c:scatterChart>
      <c:valAx>
        <c:axId val="46179840"/>
        <c:scaling>
          <c:orientation val="maxMin"/>
          <c:max val="61.2"/>
          <c:min val="60.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{43A77BB8-46AA-4D3F-80FF-3CD169CD07F0}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B7A-4985-B60E-1460EAF4EF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{1549607D-ABC2-4FA4-B854-DC3BD36E4599}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7A-4985-B60E-1460EAF4EF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{22969E45-F7E0-4E1B-B869-C6F887A96DE0}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7A-4985-B60E-1460EAF4EF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{1E900469-0CED-4F71-9B53-C3B76ACAD97C}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7A-4985-B60E-1460EAF4EF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{B3F57AC1-4A57-4009-9E2E-F3E867C6DC5A}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7A-4985-B60E-1460EAF4EF4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{A2C7A04D-519D-427F-9B54-592BCF73919B}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B7A-4985-B60E-1460EAF4EF4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{B2ABAC7A-F8B2-412B-BE53-E661E326859D}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B7A-4985-B60E-1460EAF4EF4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{F00A0A4F-05AD-4FC7-A7CD-EC3ED473CC83}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B7A-4985-B60E-1460EAF4EF4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{8690D1C3-869C-4A87-9325-FDB1D867F6F2}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B7A-4985-B60E-1460EAF4EF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7.9</c:v>
                </c:pt>
                <c:pt idx="16">
                  <c:v>8.1</c:v>
                </c:pt>
                <c:pt idx="24">
                  <c:v>7.6</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B7A-4985-B60E-1460EAF4EF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{42C8A4AE-9AA1-4655-9B7D-A6267643B2E9}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B7A-4985-B60E-1460EAF4EF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{30574BCF-C9F6-49FE-B747-F1A0754060FE}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7A-4985-B60E-1460EAF4EF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{91C7798D-D4F5-4F71-A19E-BCB68C37104A}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7A-4985-B60E-1460EAF4EF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{F6D221E2-93BD-40B8-9E16-382C9B360736}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7A-4985-B60E-1460EAF4EF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{EB670D48-A4B5-4113-9B4B-7E3D7C8B37D3}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7A-4985-B60E-1460EAF4EF4A}"/>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{044B3064-EF9A-4028-91CF-7133787B4CBB}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B7A-4985-B60E-1460EAF4EF4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{EAC8D7D1-1977-4E2C-A0FC-E6A9A47B23A4}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B7A-4985-B60E-1460EAF4EF4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{32FD4441-9D66-4CE0-AA39-B2F0D3EA18EE}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B7A-4985-B60E-1460EAF4EF4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{7DC7AED1-8C53-4F28-B1E3-A12DB33D6C4F}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B7A-4985-B60E-1460EAF4EF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B7A-4985-B60E-1460EAF4EF4A}"/>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EB64333-1570-4BE0-A683-525051DD7B1F}"/>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783D66B-036B-4911-B0A5-03FC12DB30EF}"/>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等の充当可能財源などが比較的多く、平成２３年度以降は地方債発行を抑制し、借入金の減少と償還が進んでいたが、平成２８年度以降は交付税算入率の高い地方債の借入を継続して行っており、今後元利償還金は増額することが予想される。このため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満期一括償還地方債の償還の財源として減債基金の積立は行っていない。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等の充当可能財源などが比較的多く、平成２３年度以降は地方債発行を抑制し、借入金の減少と償還が進んでいたが、平成２８年度以降は地方債の借入を行っているため、将来負担額が増加することが予想される。このため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群馬県上野村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続き、台風災害により災害復旧は次年度へ継続するため繰越事業も多く、緊急的な復旧の中で補助負担金や起債の充当が難しい事業などもあり、基金取り崩し額があったものの、予算の残額が比較的多かったため全体では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固定資産税収入の減少を補うだけの普通交付税の交付が見込めずに、一般財源の確保が今後益々厳しくなっていくことが予想される。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また固定資産の老朽化が進んでおり、改修並びに更新に係る費用が今後増加することが見込まれるため、基金の活用を見込んでいる。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国土保全事業や公共施設の更新事業、本村の健全な自治存続と振興発展を推進するための事業等に充当。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年度については充当と積立が同じくらいであったため微減となっている。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条例に基づき適正に積立て管理を行い、計画的に公共施設の更新や、国土保全等に充当していく。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月補正で減額等行うが、予算の残額が比較的多かったため増額となっている。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特定目的基金の有効的な活用により一定の残高確保に努める。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基金利子を積み立てており微増となっている。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条例に基づき適切な積立及び処分を行うものとする。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91D438-102E-4593-95D8-39FE0230A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E5555C8-280A-4D68-8501-43A10219D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93A70250-2F2B-4362-8882-273171195C64}"/>
            </a:ext>
          </a:extLst>
        </xdr:cNvPr>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8B877F9A-D781-4F4A-9962-06BC3F924FA6}"/>
            </a:ext>
          </a:extLst>
        </xdr:cNvPr>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8D88F45F-5215-452E-9F7D-0792412DE510}"/>
            </a:ext>
          </a:extLst>
        </xdr:cNvPr>
        <xdr:cNvSpPr/>
      </xdr:nvSpPr>
      <xdr:spPr>
        <a:xfrm>
          <a:off x="11760200" y="127889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F2C81CEF-2133-4152-B027-F41F5AFCB210}"/>
            </a:ext>
          </a:extLst>
        </xdr:cNvPr>
        <xdr:cNvSpPr/>
      </xdr:nvSpPr>
      <xdr:spPr>
        <a:xfrm>
          <a:off x="13131800" y="127889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8121422A-B867-4C1A-A68F-786F57DE5300}"/>
            </a:ext>
          </a:extLst>
        </xdr:cNvPr>
        <xdr:cNvSpPr/>
      </xdr:nvSpPr>
      <xdr:spPr>
        <a:xfrm>
          <a:off x="14503400" y="127889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B0A246D8-EA00-4374-8EC0-AF6D33283803}"/>
            </a:ext>
          </a:extLst>
        </xdr:cNvPr>
        <xdr:cNvSpPr/>
      </xdr:nvSpPr>
      <xdr:spPr>
        <a:xfrm>
          <a:off x="15875000" y="127889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44A0748F-B15E-4339-92C1-9DC41295BC54}"/>
            </a:ext>
          </a:extLst>
        </xdr:cNvPr>
        <xdr:cNvSpPr/>
      </xdr:nvSpPr>
      <xdr:spPr>
        <a:xfrm>
          <a:off x="17246600" y="127889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4BF1BBF1-AF2D-47C6-A66B-9F9DFF1EAFE9}"/>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4A9DB1DF-B0A0-401C-9355-AA9CFBD87BC2}"/>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C3A72D24-A1E6-4774-8B59-0A50F845154F}"/>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7BD3899B-FD7B-4628-AFBD-3409ED40DCC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9EFC5B7F-45EA-43BB-93E7-E3EBE26551FC}"/>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D9808F2B-C862-4BD0-A743-38A22A4AB677}"/>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3D673D59-44BC-487E-AD95-0C15AB457C31}"/>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79E4097D-0272-411C-9854-A094711C7123}"/>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28356660-08FA-4BD2-8697-391417B361A6}"/>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900E222F-139A-4AE2-8D04-FBFB2E70DC6D}"/>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
1,118
181.85
4,063,551
3,925,195
93,501
1,824,338
3,633,933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64307502-A287-4599-BE31-E5FCC791BCCD}"/>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F89F3712-1C96-43F2-94B3-8CEC975264A3}"/>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7F713B8A-436E-4CE1-8164-91D88F5C6586}"/>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1F618015-24B9-44A8-A16B-3E5C31C5FD12}"/>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1098B5C-CD68-49D3-AC3E-9CD1BCC60AB9}"/>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635D08F4-BE5B-4C9D-BA2F-F1BC5F57FB82}"/>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181A0DC2-4066-4DF2-AA56-4B2C6A1DA7AE}"/>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3C23A138-2968-438D-9988-99B053EF4B8A}"/>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EEF55926-2B46-4619-ABFD-DDBA578FDD7F}"/>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19295BF1-B7DE-4230-B071-F70887A2E421}"/>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AD66835E-CDA8-49CA-A44B-159ED321E538}"/>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C7F6909B-6BF0-4229-A5FB-B18A1541D9BA}"/>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C59EDF39-D18B-4ACD-8B69-5B98FD4DC4C7}"/>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8EB46B91-B81D-45BE-80BF-7807803DA1B6}"/>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168BD896-2501-4104-A368-0B9DB81FE012}"/>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A2A56B62-D3A3-4345-BF7F-B9E123755B1C}"/>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A5C6308F-A30A-4484-8862-B92F23AA602B}"/>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8EB75DD8-45E6-4D9F-8887-652D8A6D23BC}"/>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80B0D7B8-239E-44A0-A240-9645C9BB9D86}"/>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8CD57B51-84E2-4329-B44A-D833D91519CE}"/>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A18AC61F-0136-405E-9CFF-286BA2B5DDB2}"/>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52B5D962-9B83-4538-8F2B-92D58ED86D93}"/>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D1B7D744-A530-4388-AC42-959763933C1B}"/>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621FB48F-B392-4C03-A3AF-F9FD1AE6835C}"/>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A743579C-5A4C-4F1A-A65E-34A95FCEF997}"/>
            </a:ext>
          </a:extLst>
        </xdr:cNvPr>
        <xdr:cNvSpPr/>
      </xdr:nvSpPr>
      <xdr:spPr>
        <a:xfrm>
          <a:off x="3627887" y="44904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755C4645-F1BC-411F-8F1B-3C0C9558C9D6}"/>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4453A833-3FEC-40BE-AE0C-B68BA1BAF3C4}"/>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683295CB-3FEC-44F2-AB0C-18C9F2C5DAAF}"/>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4E21991F-3EF7-4BA7-AA2F-1451EBABA30D}"/>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5DAF370A-C237-4E11-8586-E04AB9F81785}"/>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BC2179A1-010E-4F7A-A287-E4D07D2A82B9}"/>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EE2AF90A-E0D0-446F-BA0D-75716D9DB72A}"/>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931E725E-D98E-4744-B7AD-A34F54CB9B79}"/>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C8062515-5104-4A1E-92BF-D4A33592C81F}"/>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42C81094-A495-4D5E-8AE6-7ED48526766C}"/>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有形固定資産減価償却率は類似団体より高い水準にあったが、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２年度に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公共施設等個別施設計画を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もとに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施設の適切な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維持管理を進めたい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8BC45F1A-4CAE-4090-B9B5-A30BDFC601BF}"/>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54F2B1FC-303C-45CC-B093-48D2376E6BD3}"/>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8813E47B-119B-4385-98CB-01365F9BED8F}"/>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580D785-2223-4A29-96E9-B2451D96D81A}"/>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57259827-0D80-4DF2-8AA6-C99E977C12E6}"/>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7732B28-F434-461D-9277-984C6731A5A6}"/>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41BBDBCB-90F1-412E-8D13-B64EF261FA73}"/>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15329509-13DA-45D9-8253-D2C3A29DCBE8}"/>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6FACFD5C-BFED-4CB2-BCAC-6742E42B7468}"/>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67ADEA02-BCB2-4ED4-A8FE-F3834F7E48B8}"/>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E96E6303-9025-40B2-A75F-40ADFB4ED8CD}"/>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A8D80BD1-F11E-4F59-A4BA-307756DCF2F4}"/>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266D0EE2-AEB3-433E-BEAA-5025F9A9F318}"/>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36C2DC26-77A5-4E18-AAAE-EA349104C8AF}"/>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E13E213F-14B6-4D98-8E9E-437E1187598A}"/>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DC43A4EC-C3DD-4899-B2D3-4D73C18FD677}"/>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15D8BC9F-6C7C-49D0-9755-BC6E85527DED}"/>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9195764D-8102-4E47-8A3A-5B01829BE7A9}"/>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4" name="直線コネクタ 73">
          <a:extLst>
            <a:ext uri="{FF2B5EF4-FFF2-40B4-BE49-F238E27FC236}">
              <a16:creationId xmlns:a16="http://schemas.microsoft.com/office/drawing/2014/main" id="{7404D8F3-B228-4F97-8D47-81FAD6185E74}"/>
            </a:ext>
          </a:extLst>
        </xdr:cNvPr>
        <xdr:cNvCxnSpPr/>
      </xdr:nvCxnSpPr>
      <xdr:spPr>
        <a:xfrm flipV="1">
          <a:off x="4300220" y="5198745"/>
          <a:ext cx="1270" cy="134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5" name="有形固定資産減価償却率最小値テキスト">
          <a:extLst>
            <a:ext uri="{FF2B5EF4-FFF2-40B4-BE49-F238E27FC236}">
              <a16:creationId xmlns:a16="http://schemas.microsoft.com/office/drawing/2014/main" id="{13826352-823A-45C8-919A-41653FFED3B0}"/>
            </a:ext>
          </a:extLst>
        </xdr:cNvPr>
        <xdr:cNvSpPr txBox="1"/>
      </xdr:nvSpPr>
      <xdr:spPr>
        <a:xfrm>
          <a:off x="4352925" y="654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6" name="直線コネクタ 75">
          <a:extLst>
            <a:ext uri="{FF2B5EF4-FFF2-40B4-BE49-F238E27FC236}">
              <a16:creationId xmlns:a16="http://schemas.microsoft.com/office/drawing/2014/main" id="{31F77918-1AA9-4601-B706-FF71901F8D8E}"/>
            </a:ext>
          </a:extLst>
        </xdr:cNvPr>
        <xdr:cNvCxnSpPr/>
      </xdr:nvCxnSpPr>
      <xdr:spPr>
        <a:xfrm>
          <a:off x="4213225" y="65420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7" name="有形固定資産減価償却率最大値テキスト">
          <a:extLst>
            <a:ext uri="{FF2B5EF4-FFF2-40B4-BE49-F238E27FC236}">
              <a16:creationId xmlns:a16="http://schemas.microsoft.com/office/drawing/2014/main" id="{4B013F5E-0687-4137-91D6-242CACE5F528}"/>
            </a:ext>
          </a:extLst>
        </xdr:cNvPr>
        <xdr:cNvSpPr txBox="1"/>
      </xdr:nvSpPr>
      <xdr:spPr>
        <a:xfrm>
          <a:off x="4352925" y="498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8" name="直線コネクタ 77">
          <a:extLst>
            <a:ext uri="{FF2B5EF4-FFF2-40B4-BE49-F238E27FC236}">
              <a16:creationId xmlns:a16="http://schemas.microsoft.com/office/drawing/2014/main" id="{FA3FCD2C-28E6-4A08-B303-9538B1FC70F0}"/>
            </a:ext>
          </a:extLst>
        </xdr:cNvPr>
        <xdr:cNvCxnSpPr/>
      </xdr:nvCxnSpPr>
      <xdr:spPr>
        <a:xfrm>
          <a:off x="4213225" y="51987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9" name="有形固定資産減価償却率平均値テキスト">
          <a:extLst>
            <a:ext uri="{FF2B5EF4-FFF2-40B4-BE49-F238E27FC236}">
              <a16:creationId xmlns:a16="http://schemas.microsoft.com/office/drawing/2014/main" id="{385CDD1B-DA53-4924-B91F-5CC3B46D6780}"/>
            </a:ext>
          </a:extLst>
        </xdr:cNvPr>
        <xdr:cNvSpPr txBox="1"/>
      </xdr:nvSpPr>
      <xdr:spPr>
        <a:xfrm>
          <a:off x="4352925" y="6010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0" name="フローチャート: 判断 79">
          <a:extLst>
            <a:ext uri="{FF2B5EF4-FFF2-40B4-BE49-F238E27FC236}">
              <a16:creationId xmlns:a16="http://schemas.microsoft.com/office/drawing/2014/main" id="{7C9267B7-88C6-4CC2-8D80-B5A8D89834B2}"/>
            </a:ext>
          </a:extLst>
        </xdr:cNvPr>
        <xdr:cNvSpPr/>
      </xdr:nvSpPr>
      <xdr:spPr>
        <a:xfrm>
          <a:off x="4251325" y="6032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1" name="フローチャート: 判断 80">
          <a:extLst>
            <a:ext uri="{FF2B5EF4-FFF2-40B4-BE49-F238E27FC236}">
              <a16:creationId xmlns:a16="http://schemas.microsoft.com/office/drawing/2014/main" id="{1923B607-B13F-43FE-8334-6E9F5828BC81}"/>
            </a:ext>
          </a:extLst>
        </xdr:cNvPr>
        <xdr:cNvSpPr/>
      </xdr:nvSpPr>
      <xdr:spPr>
        <a:xfrm>
          <a:off x="3616325" y="59952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2" name="フローチャート: 判断 81">
          <a:extLst>
            <a:ext uri="{FF2B5EF4-FFF2-40B4-BE49-F238E27FC236}">
              <a16:creationId xmlns:a16="http://schemas.microsoft.com/office/drawing/2014/main" id="{63693AA2-D0CE-4863-B6ED-14B0F69FF2B0}"/>
            </a:ext>
          </a:extLst>
        </xdr:cNvPr>
        <xdr:cNvSpPr/>
      </xdr:nvSpPr>
      <xdr:spPr>
        <a:xfrm>
          <a:off x="2930525" y="59736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3" name="フローチャート: 判断 82">
          <a:extLst>
            <a:ext uri="{FF2B5EF4-FFF2-40B4-BE49-F238E27FC236}">
              <a16:creationId xmlns:a16="http://schemas.microsoft.com/office/drawing/2014/main" id="{350A954F-B1C8-4472-BECB-8A16095CB6E2}"/>
            </a:ext>
          </a:extLst>
        </xdr:cNvPr>
        <xdr:cNvSpPr/>
      </xdr:nvSpPr>
      <xdr:spPr>
        <a:xfrm>
          <a:off x="2244725" y="59396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4" name="フローチャート: 判断 83">
          <a:extLst>
            <a:ext uri="{FF2B5EF4-FFF2-40B4-BE49-F238E27FC236}">
              <a16:creationId xmlns:a16="http://schemas.microsoft.com/office/drawing/2014/main" id="{A9715FED-D84C-4B1A-B146-B8DD9E637ABF}"/>
            </a:ext>
          </a:extLst>
        </xdr:cNvPr>
        <xdr:cNvSpPr/>
      </xdr:nvSpPr>
      <xdr:spPr>
        <a:xfrm>
          <a:off x="1558925" y="58967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5B31701-E640-401F-99C3-076E8F4CE749}"/>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AFCF5E2-16DF-434D-8A4F-29EAD4D2B1C8}"/>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D2BD4F8-AE89-4C68-B32A-5A8D9D36F518}"/>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74D1FE5-33A1-4355-BEB7-729F3CCC4C02}"/>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BDA3F39-4B0E-4B4B-903D-5069142878D4}"/>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14968</xdr:rowOff>
    </xdr:from>
    <xdr:to>
      <xdr:col>19</xdr:col>
      <xdr:colOff>187325</xdr:colOff>
      <xdr:row>33</xdr:row>
      <xdr:rowOff>116568</xdr:rowOff>
    </xdr:to>
    <xdr:sp macro="" textlink="">
      <xdr:nvSpPr>
        <xdr:cNvPr id="90" name="楕円 89">
          <a:extLst>
            <a:ext uri="{FF2B5EF4-FFF2-40B4-BE49-F238E27FC236}">
              <a16:creationId xmlns:a16="http://schemas.microsoft.com/office/drawing/2014/main" id="{2E2BD0B1-C0BF-40E8-B6B4-3BDD43D27335}"/>
            </a:ext>
          </a:extLst>
        </xdr:cNvPr>
        <xdr:cNvSpPr/>
      </xdr:nvSpPr>
      <xdr:spPr>
        <a:xfrm>
          <a:off x="3616325" y="62570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13698</xdr:rowOff>
    </xdr:from>
    <xdr:to>
      <xdr:col>15</xdr:col>
      <xdr:colOff>187325</xdr:colOff>
      <xdr:row>32</xdr:row>
      <xdr:rowOff>115298</xdr:rowOff>
    </xdr:to>
    <xdr:sp macro="" textlink="">
      <xdr:nvSpPr>
        <xdr:cNvPr id="91" name="楕円 90">
          <a:extLst>
            <a:ext uri="{FF2B5EF4-FFF2-40B4-BE49-F238E27FC236}">
              <a16:creationId xmlns:a16="http://schemas.microsoft.com/office/drawing/2014/main" id="{7EE2B202-3119-4514-9902-2332BA51763E}"/>
            </a:ext>
          </a:extLst>
        </xdr:cNvPr>
        <xdr:cNvSpPr/>
      </xdr:nvSpPr>
      <xdr:spPr>
        <a:xfrm>
          <a:off x="2930525" y="60906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64498</xdr:rowOff>
    </xdr:from>
    <xdr:to>
      <xdr:col>19</xdr:col>
      <xdr:colOff>136525</xdr:colOff>
      <xdr:row>33</xdr:row>
      <xdr:rowOff>65768</xdr:rowOff>
    </xdr:to>
    <xdr:cxnSp macro="">
      <xdr:nvCxnSpPr>
        <xdr:cNvPr id="92" name="直線コネクタ 91">
          <a:extLst>
            <a:ext uri="{FF2B5EF4-FFF2-40B4-BE49-F238E27FC236}">
              <a16:creationId xmlns:a16="http://schemas.microsoft.com/office/drawing/2014/main" id="{EB9B1731-EEDE-4A78-A3FA-269BDC068340}"/>
            </a:ext>
          </a:extLst>
        </xdr:cNvPr>
        <xdr:cNvCxnSpPr/>
      </xdr:nvCxnSpPr>
      <xdr:spPr>
        <a:xfrm>
          <a:off x="2981325" y="6141448"/>
          <a:ext cx="685800" cy="1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a:extLst>
            <a:ext uri="{FF2B5EF4-FFF2-40B4-BE49-F238E27FC236}">
              <a16:creationId xmlns:a16="http://schemas.microsoft.com/office/drawing/2014/main" id="{39C468F2-C469-445B-9212-18F7059987B1}"/>
            </a:ext>
          </a:extLst>
        </xdr:cNvPr>
        <xdr:cNvSpPr txBox="1"/>
      </xdr:nvSpPr>
      <xdr:spPr>
        <a:xfrm>
          <a:off x="3470919" y="577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4" name="n_2aveValue有形固定資産減価償却率">
          <a:extLst>
            <a:ext uri="{FF2B5EF4-FFF2-40B4-BE49-F238E27FC236}">
              <a16:creationId xmlns:a16="http://schemas.microsoft.com/office/drawing/2014/main" id="{4C44AA91-0871-474E-93B8-17AEF64D4340}"/>
            </a:ext>
          </a:extLst>
        </xdr:cNvPr>
        <xdr:cNvSpPr txBox="1"/>
      </xdr:nvSpPr>
      <xdr:spPr>
        <a:xfrm>
          <a:off x="2797819" y="5755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5" name="n_3aveValue有形固定資産減価償却率">
          <a:extLst>
            <a:ext uri="{FF2B5EF4-FFF2-40B4-BE49-F238E27FC236}">
              <a16:creationId xmlns:a16="http://schemas.microsoft.com/office/drawing/2014/main" id="{21B6E30D-EDCD-484A-B2AF-868E828388C4}"/>
            </a:ext>
          </a:extLst>
        </xdr:cNvPr>
        <xdr:cNvSpPr txBox="1"/>
      </xdr:nvSpPr>
      <xdr:spPr>
        <a:xfrm>
          <a:off x="2112019" y="572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6" name="n_4aveValue有形固定資産減価償却率">
          <a:extLst>
            <a:ext uri="{FF2B5EF4-FFF2-40B4-BE49-F238E27FC236}">
              <a16:creationId xmlns:a16="http://schemas.microsoft.com/office/drawing/2014/main" id="{E5B36D7F-5FC5-4858-B07D-5346C769F15A}"/>
            </a:ext>
          </a:extLst>
        </xdr:cNvPr>
        <xdr:cNvSpPr txBox="1"/>
      </xdr:nvSpPr>
      <xdr:spPr>
        <a:xfrm>
          <a:off x="1426219" y="567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107695</xdr:rowOff>
    </xdr:from>
    <xdr:ext cx="405111" cy="259045"/>
    <xdr:sp macro="" textlink="">
      <xdr:nvSpPr>
        <xdr:cNvPr id="97" name="n_1mainValue有形固定資産減価償却率">
          <a:extLst>
            <a:ext uri="{FF2B5EF4-FFF2-40B4-BE49-F238E27FC236}">
              <a16:creationId xmlns:a16="http://schemas.microsoft.com/office/drawing/2014/main" id="{9F804D15-8E1A-4C63-B598-7407142EC541}"/>
            </a:ext>
          </a:extLst>
        </xdr:cNvPr>
        <xdr:cNvSpPr txBox="1"/>
      </xdr:nvSpPr>
      <xdr:spPr>
        <a:xfrm>
          <a:off x="3470919" y="634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106425</xdr:rowOff>
    </xdr:from>
    <xdr:ext cx="405111" cy="259045"/>
    <xdr:sp macro="" textlink="">
      <xdr:nvSpPr>
        <xdr:cNvPr id="98" name="n_2mainValue有形固定資産減価償却率">
          <a:extLst>
            <a:ext uri="{FF2B5EF4-FFF2-40B4-BE49-F238E27FC236}">
              <a16:creationId xmlns:a16="http://schemas.microsoft.com/office/drawing/2014/main" id="{4A33FB1B-4FAF-493D-A3D6-6C3402B7EFF2}"/>
            </a:ext>
          </a:extLst>
        </xdr:cNvPr>
        <xdr:cNvSpPr txBox="1"/>
      </xdr:nvSpPr>
      <xdr:spPr>
        <a:xfrm>
          <a:off x="2797819" y="618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2EAE14B-B718-4593-870A-E5512EBA9E1D}"/>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0C7F544-D0BD-4E12-A433-8985E6AD8BC1}"/>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1" name="正方形/長方形 100">
          <a:extLst>
            <a:ext uri="{FF2B5EF4-FFF2-40B4-BE49-F238E27FC236}">
              <a16:creationId xmlns:a16="http://schemas.microsoft.com/office/drawing/2014/main" id="{8C15D5CD-2183-4F48-8C59-D338DCC3A5FA}"/>
            </a:ext>
          </a:extLst>
        </xdr:cNvPr>
        <xdr:cNvSpPr/>
      </xdr:nvSpPr>
      <xdr:spPr>
        <a:xfrm>
          <a:off x="12569041" y="4490496"/>
          <a:ext cx="611168"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25648F5-9670-451D-9CDD-239FAD18E7A1}"/>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92FAC37-3CA1-4B56-A3E6-21647D24441D}"/>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DEAE4BF-F283-455B-8AA1-8E4576999F21}"/>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64393B6-8FA1-4461-BE4B-61446D1D9819}"/>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B5B6E7E-5893-4C61-A31A-B5C0051390DD}"/>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2B29DFA6-9E0B-44C2-8616-A7634932077C}"/>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A174BD0-7884-4FBB-AED1-019F84027395}"/>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9848357-9EAF-4952-BD28-C71C69BE5E99}"/>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3E2D9E1-354B-45BD-8BBC-78A4E32C9C26}"/>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D63D8DD-1650-4F14-8B73-3ACDF04D1F10}"/>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基金等の充当可能財源などが比較的多いが、平成２８年度以降は地方債の借入をしており、令和３年度は一時的に比率は低くなったが、借入残高の増、元利償還金も年々増額しているため、健全な財政運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7A34EDE9-186B-4663-86F6-AC6796B5B51B}"/>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02447FA-2135-4D1C-BB91-528B73998FDC}"/>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D627764F-3F8F-4DDE-B354-8854A4166D5A}"/>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BFBF749A-A75D-43D6-8659-4428C58DA1D9}"/>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E80A5C57-B22C-444E-9AA8-98CD751FC2F9}"/>
            </a:ext>
          </a:extLst>
        </xdr:cNvPr>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AE686136-9BCC-4C86-911C-A599BBFABC0E}"/>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E05A947D-A9FF-4768-A14E-B577B596680C}"/>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A9DDEDE0-FAC6-4528-979F-4D291C43D248}"/>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88AA0087-C748-4187-A62E-31B6CD4777A7}"/>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52F6E044-4BF0-4411-82E0-521CB8A0E936}"/>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BCB0CC17-8C1D-4C3E-8CC6-66B3CBE0FE42}"/>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3F00EEA8-99FC-4710-AB7B-0677BD148526}"/>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DF8021AE-1598-4EFD-A125-40A3CEFA59FF}"/>
            </a:ext>
          </a:extLst>
        </xdr:cNvPr>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FEFA882D-F56C-450D-B3F1-0B9F3C82E3EB}"/>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D7C9384-1A50-4CCF-BFB9-2204CA6C6EC0}"/>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7" name="直線コネクタ 126">
          <a:extLst>
            <a:ext uri="{FF2B5EF4-FFF2-40B4-BE49-F238E27FC236}">
              <a16:creationId xmlns:a16="http://schemas.microsoft.com/office/drawing/2014/main" id="{3480E1AD-35E7-42C8-ACBF-BFB5BFEFF079}"/>
            </a:ext>
          </a:extLst>
        </xdr:cNvPr>
        <xdr:cNvCxnSpPr/>
      </xdr:nvCxnSpPr>
      <xdr:spPr>
        <a:xfrm flipV="1">
          <a:off x="13323570" y="5169958"/>
          <a:ext cx="1269" cy="122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28" name="債務償還比率最小値テキスト">
          <a:extLst>
            <a:ext uri="{FF2B5EF4-FFF2-40B4-BE49-F238E27FC236}">
              <a16:creationId xmlns:a16="http://schemas.microsoft.com/office/drawing/2014/main" id="{AB89E329-A770-421D-9885-8D93530449C6}"/>
            </a:ext>
          </a:extLst>
        </xdr:cNvPr>
        <xdr:cNvSpPr txBox="1"/>
      </xdr:nvSpPr>
      <xdr:spPr>
        <a:xfrm>
          <a:off x="13376275" y="640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29" name="直線コネクタ 128">
          <a:extLst>
            <a:ext uri="{FF2B5EF4-FFF2-40B4-BE49-F238E27FC236}">
              <a16:creationId xmlns:a16="http://schemas.microsoft.com/office/drawing/2014/main" id="{930DC884-AC5F-4A4A-B2DA-E88372765F63}"/>
            </a:ext>
          </a:extLst>
        </xdr:cNvPr>
        <xdr:cNvCxnSpPr/>
      </xdr:nvCxnSpPr>
      <xdr:spPr>
        <a:xfrm>
          <a:off x="13255625" y="6398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BB0C5862-B8FE-4D2B-A032-C1E6E753490C}"/>
            </a:ext>
          </a:extLst>
        </xdr:cNvPr>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1B35366B-69C3-4F3C-842B-2BE642D3EDF2}"/>
            </a:ext>
          </a:extLst>
        </xdr:cNvPr>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32" name="債務償還比率平均値テキスト">
          <a:extLst>
            <a:ext uri="{FF2B5EF4-FFF2-40B4-BE49-F238E27FC236}">
              <a16:creationId xmlns:a16="http://schemas.microsoft.com/office/drawing/2014/main" id="{A22471EF-3D3B-4110-B779-5E8D7E254230}"/>
            </a:ext>
          </a:extLst>
        </xdr:cNvPr>
        <xdr:cNvSpPr txBox="1"/>
      </xdr:nvSpPr>
      <xdr:spPr>
        <a:xfrm>
          <a:off x="13376275" y="5466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3" name="フローチャート: 判断 132">
          <a:extLst>
            <a:ext uri="{FF2B5EF4-FFF2-40B4-BE49-F238E27FC236}">
              <a16:creationId xmlns:a16="http://schemas.microsoft.com/office/drawing/2014/main" id="{1EFD4440-1FC2-4A0D-BEDA-00863EDA2265}"/>
            </a:ext>
          </a:extLst>
        </xdr:cNvPr>
        <xdr:cNvSpPr/>
      </xdr:nvSpPr>
      <xdr:spPr>
        <a:xfrm>
          <a:off x="13293725" y="54877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4" name="フローチャート: 判断 133">
          <a:extLst>
            <a:ext uri="{FF2B5EF4-FFF2-40B4-BE49-F238E27FC236}">
              <a16:creationId xmlns:a16="http://schemas.microsoft.com/office/drawing/2014/main" id="{974ED700-6D97-4698-8749-C9C6C297B93F}"/>
            </a:ext>
          </a:extLst>
        </xdr:cNvPr>
        <xdr:cNvSpPr/>
      </xdr:nvSpPr>
      <xdr:spPr>
        <a:xfrm>
          <a:off x="12639675"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5" name="フローチャート: 判断 134">
          <a:extLst>
            <a:ext uri="{FF2B5EF4-FFF2-40B4-BE49-F238E27FC236}">
              <a16:creationId xmlns:a16="http://schemas.microsoft.com/office/drawing/2014/main" id="{C72215E0-3902-465B-A49A-41864105F7A4}"/>
            </a:ext>
          </a:extLst>
        </xdr:cNvPr>
        <xdr:cNvSpPr/>
      </xdr:nvSpPr>
      <xdr:spPr>
        <a:xfrm>
          <a:off x="11953875" y="563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6" name="フローチャート: 判断 135">
          <a:extLst>
            <a:ext uri="{FF2B5EF4-FFF2-40B4-BE49-F238E27FC236}">
              <a16:creationId xmlns:a16="http://schemas.microsoft.com/office/drawing/2014/main" id="{39FBB8FB-6DAF-4F98-B05C-B6E220F4D301}"/>
            </a:ext>
          </a:extLst>
        </xdr:cNvPr>
        <xdr:cNvSpPr/>
      </xdr:nvSpPr>
      <xdr:spPr>
        <a:xfrm>
          <a:off x="11268075" y="55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7" name="フローチャート: 判断 136">
          <a:extLst>
            <a:ext uri="{FF2B5EF4-FFF2-40B4-BE49-F238E27FC236}">
              <a16:creationId xmlns:a16="http://schemas.microsoft.com/office/drawing/2014/main" id="{E7771406-61E9-4764-9709-AF24F42E3AB6}"/>
            </a:ext>
          </a:extLst>
        </xdr:cNvPr>
        <xdr:cNvSpPr/>
      </xdr:nvSpPr>
      <xdr:spPr>
        <a:xfrm>
          <a:off x="10582275" y="55533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3CAA16F-8B00-41A3-A275-89B20E315261}"/>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AA0FD12-CE03-4EDD-BB3F-4DB718C75C2C}"/>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E0C6D79-8CFE-4D5B-8E8F-9F50A22E3442}"/>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E411654-A96E-4638-A493-6C93A5CB8EC6}"/>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A2D488C-60E9-4635-A65B-30FE9BF2212B}"/>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43" name="n_1aveValue債務償還比率">
          <a:extLst>
            <a:ext uri="{FF2B5EF4-FFF2-40B4-BE49-F238E27FC236}">
              <a16:creationId xmlns:a16="http://schemas.microsoft.com/office/drawing/2014/main" id="{9FF5CBD4-9965-49FC-8036-6536D547DD5D}"/>
            </a:ext>
          </a:extLst>
        </xdr:cNvPr>
        <xdr:cNvSpPr txBox="1"/>
      </xdr:nvSpPr>
      <xdr:spPr>
        <a:xfrm>
          <a:off x="12461952" y="54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44" name="n_2aveValue債務償還比率">
          <a:extLst>
            <a:ext uri="{FF2B5EF4-FFF2-40B4-BE49-F238E27FC236}">
              <a16:creationId xmlns:a16="http://schemas.microsoft.com/office/drawing/2014/main" id="{06E91F5F-868D-4A24-BCF5-C24B161C0303}"/>
            </a:ext>
          </a:extLst>
        </xdr:cNvPr>
        <xdr:cNvSpPr txBox="1"/>
      </xdr:nvSpPr>
      <xdr:spPr>
        <a:xfrm>
          <a:off x="11788852" y="54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45" name="n_3aveValue債務償還比率">
          <a:extLst>
            <a:ext uri="{FF2B5EF4-FFF2-40B4-BE49-F238E27FC236}">
              <a16:creationId xmlns:a16="http://schemas.microsoft.com/office/drawing/2014/main" id="{7934821E-0F20-4FDD-9B3D-1AC07202870E}"/>
            </a:ext>
          </a:extLst>
        </xdr:cNvPr>
        <xdr:cNvSpPr txBox="1"/>
      </xdr:nvSpPr>
      <xdr:spPr>
        <a:xfrm>
          <a:off x="11103052" y="538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46" name="n_4aveValue債務償還比率">
          <a:extLst>
            <a:ext uri="{FF2B5EF4-FFF2-40B4-BE49-F238E27FC236}">
              <a16:creationId xmlns:a16="http://schemas.microsoft.com/office/drawing/2014/main" id="{B7769051-4BA7-466E-B0C9-59073B53F952}"/>
            </a:ext>
          </a:extLst>
        </xdr:cNvPr>
        <xdr:cNvSpPr txBox="1"/>
      </xdr:nvSpPr>
      <xdr:spPr>
        <a:xfrm>
          <a:off x="10417252" y="533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EDBE4277-A309-411B-9F5C-8E01179070AF}"/>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7502BFB4-FB00-4A46-8192-ADD95FBFB0E3}"/>
            </a:ext>
          </a:extLst>
        </xdr:cNvPr>
        <xdr:cNvSpPr/>
      </xdr:nvSpPr>
      <xdr:spPr>
        <a:xfrm>
          <a:off x="1152525" y="114395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0DC8C4F4-0E4E-4E83-9B2E-EBD0CA40149D}"/>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42AACABC-F599-43B1-A10A-68F49CE48F1A}"/>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20A5D5D0-CDDC-4C3E-B003-9A15CD149B22}"/>
            </a:ext>
          </a:extLst>
        </xdr:cNvPr>
        <xdr:cNvSpPr txBox="1"/>
      </xdr:nvSpPr>
      <xdr:spPr>
        <a:xfrm>
          <a:off x="835025" y="11661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12C78B27-991E-4986-A50B-032F268F1D5D}"/>
            </a:ext>
          </a:extLst>
        </xdr:cNvPr>
        <xdr:cNvSpPr txBox="1"/>
      </xdr:nvSpPr>
      <xdr:spPr>
        <a:xfrm>
          <a:off x="6296025" y="14316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ACDF66-7545-45BA-BF25-D968F1466823}"/>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3F68ADE-7FC5-439F-A50B-2FA008AAB938}"/>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97811A5-2773-47D0-8881-DEBEEBF785DD}"/>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AD7AA35-C98D-4EC1-971C-200278F48FE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674D4C-4CEA-4411-8C0D-81CC778DA41E}"/>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D8C8250-9D49-4498-8C39-A3B055D0B4A4}"/>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DEA7ED-BCFA-4B55-8F06-ADF655888C6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2E6821-0D49-46CA-AB8D-4E41E59013B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2B9D179-BDE1-4F34-93F5-50601E1B4B5D}"/>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3FBBBED-BDA8-4BCD-A81B-269276B15BC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
1,118
181.85
4,063,551
3,925,195
93,501
1,824,338
3,633,933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E85A2C-47B3-40BB-8969-D0786EAF7324}"/>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5BC162-5769-4BE1-A383-3777456852CD}"/>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AFC7E6-5C86-44A8-8B94-A254FAD77B1D}"/>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F20D20-8E23-47A8-9395-5BB2CFEC8B7D}"/>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78F9304-E9AF-4500-B341-DD7BCA0248CB}"/>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E6112AC-63F5-43AC-A860-B8E0019692AD}"/>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AA68C27-F3F7-42DC-8CBA-48EA4DCF3474}"/>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69040A3-5220-4C08-AF2A-C84362A8FC28}"/>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F144A4-E449-43F8-84EC-A679ED046F92}"/>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CE4694-B5EE-4F3D-A274-56922C59918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11DD3E-F333-4568-B32A-87C889C4CB57}"/>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ED273B-D423-480F-A300-24F54ABCE25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68A30B-B5CA-4B8D-938F-DB6EC1320023}"/>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8C25EC-7F6B-4768-84DA-F868EE9DF356}"/>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F58BFA-E7A2-4634-BDC4-C5A6ECF26FF8}"/>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996699-52B1-4C56-94C2-1D5DBE651ABA}"/>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6E9853F-7DEB-4EA6-AC5A-2D5AB277023D}"/>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F45650B-F0E3-4E54-B21E-4661B810A18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8D953D1-B6D3-43A8-BD96-74884EC27E4B}"/>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C52B2F9-77AA-45D1-80F7-17DA3703E9FD}"/>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C5E0C3F-5B88-41EF-9047-079346DA96C9}"/>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3EF3982-2ACA-4678-BECC-A9586FCCE8BC}"/>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1ABFDC0-506B-4A9B-956D-2B71CF8D5209}"/>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73E031-55AB-4E97-AAFD-F7E2718DE6B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46298B-6E0A-4F14-82F6-F433491D26C7}"/>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0B0F1D7-8BD5-422F-975F-18B368CB8029}"/>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7D6119-8EE0-4A7D-8925-A3EA3892C79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B721117-2F61-4363-881E-63E01AABCC7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075C949-BF0E-4091-BEBF-F9DA96F7657F}"/>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E9AB235-4DFC-433F-B9CB-5536456E8C9F}"/>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109D198-96AF-4E67-912B-1DDC637E306B}"/>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D61FA15-6D50-4194-89A9-EC6F4D7B1241}"/>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A25464B-7E8B-47AC-86C7-D19A9552A0B5}"/>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56C8DED-E865-4C0E-AC87-36EE57FE2BB3}"/>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2F6DE93-7FAC-44F6-8B40-66192FA09ED1}"/>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FA28435-F3AC-49D2-A741-A9F3ACA49BFA}"/>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279FC19-6434-48F1-B4E0-B0D71907E24D}"/>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CE5D1BD-4FF6-4585-AB72-6D8F09D975F9}"/>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5F49C55-A075-486C-A626-4BCB87B4B35F}"/>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6E24B5D-F183-4E6F-AE87-D0B683D22389}"/>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CC73BD0-657A-4BF6-B05B-63EF267B38D2}"/>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45EA34E-3306-4546-97ED-719FAF958C03}"/>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34812D3-F4A5-4809-9E5B-91719D436782}"/>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279A0BC-1998-45BA-B0C0-BCF1C41E5B4C}"/>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261A65D-0C38-44A4-ACFD-CF4C3FAE00A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BEC9586-4F8C-4D88-ADDC-634294B1624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411F39FD-A70C-4680-8D64-E7CF8753A48C}"/>
            </a:ext>
          </a:extLst>
        </xdr:cNvPr>
        <xdr:cNvCxnSpPr/>
      </xdr:nvCxnSpPr>
      <xdr:spPr>
        <a:xfrm flipV="1">
          <a:off x="4177665" y="5457372"/>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31F6F77E-7C75-4528-B36A-071377A970B6}"/>
            </a:ext>
          </a:extLst>
        </xdr:cNvPr>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90B7AF6-3589-4E77-B00B-FDAA952E8A18}"/>
            </a:ext>
          </a:extLst>
        </xdr:cNvPr>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2FC4740-4A71-481D-86BE-AACC04030440}"/>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3C2F357-F79B-4169-B6F6-AA6EEB425476}"/>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278EC4CA-B151-44C5-A13E-B11C9647A645}"/>
            </a:ext>
          </a:extLst>
        </xdr:cNvPr>
        <xdr:cNvSpPr txBox="1"/>
      </xdr:nvSpPr>
      <xdr:spPr>
        <a:xfrm>
          <a:off x="4216400" y="6411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68208569-08FA-431A-B770-804E09673F12}"/>
            </a:ext>
          </a:extLst>
        </xdr:cNvPr>
        <xdr:cNvSpPr/>
      </xdr:nvSpPr>
      <xdr:spPr>
        <a:xfrm>
          <a:off x="4127500" y="6432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B1E8601E-E808-4A39-AA8A-CB37B988046F}"/>
            </a:ext>
          </a:extLst>
        </xdr:cNvPr>
        <xdr:cNvSpPr/>
      </xdr:nvSpPr>
      <xdr:spPr>
        <a:xfrm>
          <a:off x="3384550" y="64035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D5F97B16-900D-4CC8-A9E1-7DC850EA6E98}"/>
            </a:ext>
          </a:extLst>
        </xdr:cNvPr>
        <xdr:cNvSpPr/>
      </xdr:nvSpPr>
      <xdr:spPr>
        <a:xfrm>
          <a:off x="2571750" y="639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7469AB54-341B-4A8C-AC81-4D8A16101296}"/>
            </a:ext>
          </a:extLst>
        </xdr:cNvPr>
        <xdr:cNvSpPr/>
      </xdr:nvSpPr>
      <xdr:spPr>
        <a:xfrm>
          <a:off x="1778000" y="63675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6AFA5C0-B82C-40E9-AA74-97FDB5F3441B}"/>
            </a:ext>
          </a:extLst>
        </xdr:cNvPr>
        <xdr:cNvSpPr/>
      </xdr:nvSpPr>
      <xdr:spPr>
        <a:xfrm>
          <a:off x="984250" y="63349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C2F2BFA-154A-4611-BC52-368614B82F6B}"/>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15D9C49-20A7-41DD-AA08-99D008C73C32}"/>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9A90151-EBC9-4EF0-BEB4-B7FC7A8BBED7}"/>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46398EB-BC3E-4F31-9D9E-5377FE47659A}"/>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E78CCA1-69B6-46A0-B71B-CB4C98F351A5}"/>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43361</xdr:rowOff>
    </xdr:from>
    <xdr:to>
      <xdr:col>20</xdr:col>
      <xdr:colOff>38100</xdr:colOff>
      <xdr:row>36</xdr:row>
      <xdr:rowOff>144961</xdr:rowOff>
    </xdr:to>
    <xdr:sp macro="" textlink="">
      <xdr:nvSpPr>
        <xdr:cNvPr id="74" name="楕円 73">
          <a:extLst>
            <a:ext uri="{FF2B5EF4-FFF2-40B4-BE49-F238E27FC236}">
              <a16:creationId xmlns:a16="http://schemas.microsoft.com/office/drawing/2014/main" id="{E3A08CD2-F798-4630-AAC8-4D1FCF1FC117}"/>
            </a:ext>
          </a:extLst>
        </xdr:cNvPr>
        <xdr:cNvSpPr/>
      </xdr:nvSpPr>
      <xdr:spPr>
        <a:xfrm>
          <a:off x="3384550" y="59933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xdr:rowOff>
    </xdr:from>
    <xdr:to>
      <xdr:col>15</xdr:col>
      <xdr:colOff>101600</xdr:colOff>
      <xdr:row>36</xdr:row>
      <xdr:rowOff>113937</xdr:rowOff>
    </xdr:to>
    <xdr:sp macro="" textlink="">
      <xdr:nvSpPr>
        <xdr:cNvPr id="75" name="楕円 74">
          <a:extLst>
            <a:ext uri="{FF2B5EF4-FFF2-40B4-BE49-F238E27FC236}">
              <a16:creationId xmlns:a16="http://schemas.microsoft.com/office/drawing/2014/main" id="{F1CA7558-8AB9-4E3A-A451-9BE3C0FB7EDD}"/>
            </a:ext>
          </a:extLst>
        </xdr:cNvPr>
        <xdr:cNvSpPr/>
      </xdr:nvSpPr>
      <xdr:spPr>
        <a:xfrm>
          <a:off x="257175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63137</xdr:rowOff>
    </xdr:from>
    <xdr:to>
      <xdr:col>19</xdr:col>
      <xdr:colOff>177800</xdr:colOff>
      <xdr:row>36</xdr:row>
      <xdr:rowOff>94161</xdr:rowOff>
    </xdr:to>
    <xdr:cxnSp macro="">
      <xdr:nvCxnSpPr>
        <xdr:cNvPr id="76" name="直線コネクタ 75">
          <a:extLst>
            <a:ext uri="{FF2B5EF4-FFF2-40B4-BE49-F238E27FC236}">
              <a16:creationId xmlns:a16="http://schemas.microsoft.com/office/drawing/2014/main" id="{39534F5C-C27F-4FD7-8BBF-C475692EE4BD}"/>
            </a:ext>
          </a:extLst>
        </xdr:cNvPr>
        <xdr:cNvCxnSpPr/>
      </xdr:nvCxnSpPr>
      <xdr:spPr>
        <a:xfrm>
          <a:off x="2622550" y="6013087"/>
          <a:ext cx="8064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77" name="n_1aveValue【道路】&#10;有形固定資産減価償却率">
          <a:extLst>
            <a:ext uri="{FF2B5EF4-FFF2-40B4-BE49-F238E27FC236}">
              <a16:creationId xmlns:a16="http://schemas.microsoft.com/office/drawing/2014/main" id="{4EACBED6-8713-4554-A905-46B9ABC98F70}"/>
            </a:ext>
          </a:extLst>
        </xdr:cNvPr>
        <xdr:cNvSpPr txBox="1"/>
      </xdr:nvSpPr>
      <xdr:spPr>
        <a:xfrm>
          <a:off x="3239144" y="648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78" name="n_2aveValue【道路】&#10;有形固定資産減価償却率">
          <a:extLst>
            <a:ext uri="{FF2B5EF4-FFF2-40B4-BE49-F238E27FC236}">
              <a16:creationId xmlns:a16="http://schemas.microsoft.com/office/drawing/2014/main" id="{0CD94DFE-EEAB-4924-9FF8-E9ECC4339490}"/>
            </a:ext>
          </a:extLst>
        </xdr:cNvPr>
        <xdr:cNvSpPr txBox="1"/>
      </xdr:nvSpPr>
      <xdr:spPr>
        <a:xfrm>
          <a:off x="2439044" y="648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79" name="n_3aveValue【道路】&#10;有形固定資産減価償却率">
          <a:extLst>
            <a:ext uri="{FF2B5EF4-FFF2-40B4-BE49-F238E27FC236}">
              <a16:creationId xmlns:a16="http://schemas.microsoft.com/office/drawing/2014/main" id="{F143E93C-EE95-4F28-B5EC-64C5E8B0DEA7}"/>
            </a:ext>
          </a:extLst>
        </xdr:cNvPr>
        <xdr:cNvSpPr txBox="1"/>
      </xdr:nvSpPr>
      <xdr:spPr>
        <a:xfrm>
          <a:off x="164529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0" name="n_4aveValue【道路】&#10;有形固定資産減価償却率">
          <a:extLst>
            <a:ext uri="{FF2B5EF4-FFF2-40B4-BE49-F238E27FC236}">
              <a16:creationId xmlns:a16="http://schemas.microsoft.com/office/drawing/2014/main" id="{CFE27698-A8D9-4F44-9CEB-CD2B02243F00}"/>
            </a:ext>
          </a:extLst>
        </xdr:cNvPr>
        <xdr:cNvSpPr txBox="1"/>
      </xdr:nvSpPr>
      <xdr:spPr>
        <a:xfrm>
          <a:off x="8515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161488</xdr:rowOff>
    </xdr:from>
    <xdr:ext cx="405111" cy="259045"/>
    <xdr:sp macro="" textlink="">
      <xdr:nvSpPr>
        <xdr:cNvPr id="81" name="n_1mainValue【道路】&#10;有形固定資産減価償却率">
          <a:extLst>
            <a:ext uri="{FF2B5EF4-FFF2-40B4-BE49-F238E27FC236}">
              <a16:creationId xmlns:a16="http://schemas.microsoft.com/office/drawing/2014/main" id="{A90A3D45-5C51-4AC3-8989-8CD80425D71A}"/>
            </a:ext>
          </a:extLst>
        </xdr:cNvPr>
        <xdr:cNvSpPr txBox="1"/>
      </xdr:nvSpPr>
      <xdr:spPr>
        <a:xfrm>
          <a:off x="3239144" y="57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130464</xdr:rowOff>
    </xdr:from>
    <xdr:ext cx="405111" cy="259045"/>
    <xdr:sp macro="" textlink="">
      <xdr:nvSpPr>
        <xdr:cNvPr id="82" name="n_2mainValue【道路】&#10;有形固定資産減価償却率">
          <a:extLst>
            <a:ext uri="{FF2B5EF4-FFF2-40B4-BE49-F238E27FC236}">
              <a16:creationId xmlns:a16="http://schemas.microsoft.com/office/drawing/2014/main" id="{DE00D2A9-2B15-449A-89BF-CA66E4EBDCDB}"/>
            </a:ext>
          </a:extLst>
        </xdr:cNvPr>
        <xdr:cNvSpPr txBox="1"/>
      </xdr:nvSpPr>
      <xdr:spPr>
        <a:xfrm>
          <a:off x="2439044" y="57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4B97E7B2-D05C-4718-B371-0238DCF0FF1D}"/>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A5343B19-2304-4E83-AE1D-F241D0884C1A}"/>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A48823D1-5979-41B3-BE33-1C8FD6A61C18}"/>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612C7CD8-407A-452E-8A18-F3F84E8F2F5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C7826874-68E0-468A-84D8-6DE6BF034FC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E4DEEBF4-C83B-46B2-86F7-0377A11A2E2E}"/>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3A405B11-0CC5-4979-849F-F1DDB2286416}"/>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8E3BAEC-7C35-4D6B-8C07-49EE48CD5891}"/>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9C746635-AB9F-44D4-8252-A84553B35757}"/>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3E0EC33F-2261-4475-ABCC-48A5DD5D4768}"/>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C922F6C9-497E-49BE-8B5C-9E9A1937D4D7}"/>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8AF5C246-B116-4BA7-93F2-C5233DF79333}"/>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AC13BCEB-3329-4680-8197-1458357B395E}"/>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EAFCC1EF-8DE3-452D-9C47-B10630F1B6A9}"/>
            </a:ext>
          </a:extLst>
        </xdr:cNvPr>
        <xdr:cNvSpPr txBox="1"/>
      </xdr:nvSpPr>
      <xdr:spPr>
        <a:xfrm>
          <a:off x="541803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538899F8-C1E7-4DDD-B393-1366F420F5F7}"/>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0BD14A54-41F1-4922-9AE3-B19FEBAAECBD}"/>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9257416A-38C1-492F-8769-270640ACAA78}"/>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056E8BD9-8C49-4CD2-BDE6-0BB667643C0D}"/>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E12325B7-11A8-4EE1-B792-73CAA9BD5663}"/>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EE7A67E3-362C-4256-A2D3-8FD998AB374A}"/>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9EFBD652-4853-4947-8302-015AC3EEFC7A}"/>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23A11656-4D94-45FE-A6C5-7E609BD3BC60}"/>
            </a:ext>
          </a:extLst>
        </xdr:cNvPr>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32541355-D24F-47BA-850E-A023F4AE7772}"/>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06" name="直線コネクタ 105">
          <a:extLst>
            <a:ext uri="{FF2B5EF4-FFF2-40B4-BE49-F238E27FC236}">
              <a16:creationId xmlns:a16="http://schemas.microsoft.com/office/drawing/2014/main" id="{38BBA3FB-95A1-444E-8754-DD8064772FB4}"/>
            </a:ext>
          </a:extLst>
        </xdr:cNvPr>
        <xdr:cNvCxnSpPr/>
      </xdr:nvCxnSpPr>
      <xdr:spPr>
        <a:xfrm flipV="1">
          <a:off x="9429115" y="5504744"/>
          <a:ext cx="0" cy="147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07" name="【道路】&#10;一人当たり延長最小値テキスト">
          <a:extLst>
            <a:ext uri="{FF2B5EF4-FFF2-40B4-BE49-F238E27FC236}">
              <a16:creationId xmlns:a16="http://schemas.microsoft.com/office/drawing/2014/main" id="{B88CC397-3180-42EA-9128-DFE38110798D}"/>
            </a:ext>
          </a:extLst>
        </xdr:cNvPr>
        <xdr:cNvSpPr txBox="1"/>
      </xdr:nvSpPr>
      <xdr:spPr>
        <a:xfrm>
          <a:off x="9467850" y="698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08" name="直線コネクタ 107">
          <a:extLst>
            <a:ext uri="{FF2B5EF4-FFF2-40B4-BE49-F238E27FC236}">
              <a16:creationId xmlns:a16="http://schemas.microsoft.com/office/drawing/2014/main" id="{1B1A8DDC-BAF0-40B1-B7D6-2172B1EEF300}"/>
            </a:ext>
          </a:extLst>
        </xdr:cNvPr>
        <xdr:cNvCxnSpPr/>
      </xdr:nvCxnSpPr>
      <xdr:spPr>
        <a:xfrm>
          <a:off x="9359900" y="69784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09" name="【道路】&#10;一人当たり延長最大値テキスト">
          <a:extLst>
            <a:ext uri="{FF2B5EF4-FFF2-40B4-BE49-F238E27FC236}">
              <a16:creationId xmlns:a16="http://schemas.microsoft.com/office/drawing/2014/main" id="{898846B5-A408-4141-95C4-662F74D331E4}"/>
            </a:ext>
          </a:extLst>
        </xdr:cNvPr>
        <xdr:cNvSpPr txBox="1"/>
      </xdr:nvSpPr>
      <xdr:spPr>
        <a:xfrm>
          <a:off x="9467850" y="529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0" name="直線コネクタ 109">
          <a:extLst>
            <a:ext uri="{FF2B5EF4-FFF2-40B4-BE49-F238E27FC236}">
              <a16:creationId xmlns:a16="http://schemas.microsoft.com/office/drawing/2014/main" id="{3E304AB7-FE08-4F6F-BE5E-1F795A863A7C}"/>
            </a:ext>
          </a:extLst>
        </xdr:cNvPr>
        <xdr:cNvCxnSpPr/>
      </xdr:nvCxnSpPr>
      <xdr:spPr>
        <a:xfrm>
          <a:off x="9359900" y="5504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11" name="【道路】&#10;一人当たり延長平均値テキスト">
          <a:extLst>
            <a:ext uri="{FF2B5EF4-FFF2-40B4-BE49-F238E27FC236}">
              <a16:creationId xmlns:a16="http://schemas.microsoft.com/office/drawing/2014/main" id="{75110BC2-0118-48DE-B47C-CC8E0AFF9162}"/>
            </a:ext>
          </a:extLst>
        </xdr:cNvPr>
        <xdr:cNvSpPr txBox="1"/>
      </xdr:nvSpPr>
      <xdr:spPr>
        <a:xfrm>
          <a:off x="9467850" y="67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12" name="フローチャート: 判断 111">
          <a:extLst>
            <a:ext uri="{FF2B5EF4-FFF2-40B4-BE49-F238E27FC236}">
              <a16:creationId xmlns:a16="http://schemas.microsoft.com/office/drawing/2014/main" id="{F3EAF9E0-D0F2-4C25-8B41-3DD4CC8E19E0}"/>
            </a:ext>
          </a:extLst>
        </xdr:cNvPr>
        <xdr:cNvSpPr/>
      </xdr:nvSpPr>
      <xdr:spPr>
        <a:xfrm>
          <a:off x="9398000" y="6771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13" name="フローチャート: 判断 112">
          <a:extLst>
            <a:ext uri="{FF2B5EF4-FFF2-40B4-BE49-F238E27FC236}">
              <a16:creationId xmlns:a16="http://schemas.microsoft.com/office/drawing/2014/main" id="{2E6EB72A-A0A2-4CA8-9257-DEC4464FC289}"/>
            </a:ext>
          </a:extLst>
        </xdr:cNvPr>
        <xdr:cNvSpPr/>
      </xdr:nvSpPr>
      <xdr:spPr>
        <a:xfrm>
          <a:off x="8636000" y="6773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14" name="フローチャート: 判断 113">
          <a:extLst>
            <a:ext uri="{FF2B5EF4-FFF2-40B4-BE49-F238E27FC236}">
              <a16:creationId xmlns:a16="http://schemas.microsoft.com/office/drawing/2014/main" id="{40765A99-F3FB-42CA-97CA-8834D11CEAAF}"/>
            </a:ext>
          </a:extLst>
        </xdr:cNvPr>
        <xdr:cNvSpPr/>
      </xdr:nvSpPr>
      <xdr:spPr>
        <a:xfrm>
          <a:off x="7842250" y="6772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15" name="フローチャート: 判断 114">
          <a:extLst>
            <a:ext uri="{FF2B5EF4-FFF2-40B4-BE49-F238E27FC236}">
              <a16:creationId xmlns:a16="http://schemas.microsoft.com/office/drawing/2014/main" id="{EF5FE920-A263-4CDE-962A-FC08F54ED4D6}"/>
            </a:ext>
          </a:extLst>
        </xdr:cNvPr>
        <xdr:cNvSpPr/>
      </xdr:nvSpPr>
      <xdr:spPr>
        <a:xfrm>
          <a:off x="7029450" y="67747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16" name="フローチャート: 判断 115">
          <a:extLst>
            <a:ext uri="{FF2B5EF4-FFF2-40B4-BE49-F238E27FC236}">
              <a16:creationId xmlns:a16="http://schemas.microsoft.com/office/drawing/2014/main" id="{91DADEB6-9F22-4F0C-9C4A-1B64642D8882}"/>
            </a:ext>
          </a:extLst>
        </xdr:cNvPr>
        <xdr:cNvSpPr/>
      </xdr:nvSpPr>
      <xdr:spPr>
        <a:xfrm>
          <a:off x="6235700" y="6773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28AE31E-CF95-4E2E-913D-D7E0A089DD1A}"/>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7D622A2-9126-4B31-A512-596F20DD732A}"/>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76DA76B-A64E-4064-8F8A-B93C7A4233A1}"/>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7F951A9-2CD9-45C9-9397-EC7AC9EDD318}"/>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C3E9AFD-3D88-42AE-B06F-DB7B350ED317}"/>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42707</xdr:rowOff>
    </xdr:from>
    <xdr:to>
      <xdr:col>50</xdr:col>
      <xdr:colOff>165100</xdr:colOff>
      <xdr:row>39</xdr:row>
      <xdr:rowOff>144307</xdr:rowOff>
    </xdr:to>
    <xdr:sp macro="" textlink="">
      <xdr:nvSpPr>
        <xdr:cNvPr id="122" name="楕円 121">
          <a:extLst>
            <a:ext uri="{FF2B5EF4-FFF2-40B4-BE49-F238E27FC236}">
              <a16:creationId xmlns:a16="http://schemas.microsoft.com/office/drawing/2014/main" id="{E431D88D-09B7-498A-8122-330A503BABAF}"/>
            </a:ext>
          </a:extLst>
        </xdr:cNvPr>
        <xdr:cNvSpPr/>
      </xdr:nvSpPr>
      <xdr:spPr>
        <a:xfrm>
          <a:off x="8636000" y="64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51578</xdr:rowOff>
    </xdr:from>
    <xdr:to>
      <xdr:col>46</xdr:col>
      <xdr:colOff>38100</xdr:colOff>
      <xdr:row>39</xdr:row>
      <xdr:rowOff>153178</xdr:rowOff>
    </xdr:to>
    <xdr:sp macro="" textlink="">
      <xdr:nvSpPr>
        <xdr:cNvPr id="123" name="楕円 122">
          <a:extLst>
            <a:ext uri="{FF2B5EF4-FFF2-40B4-BE49-F238E27FC236}">
              <a16:creationId xmlns:a16="http://schemas.microsoft.com/office/drawing/2014/main" id="{2D1F3A28-BF08-4A5C-A061-EFAAFEBDC683}"/>
            </a:ext>
          </a:extLst>
        </xdr:cNvPr>
        <xdr:cNvSpPr/>
      </xdr:nvSpPr>
      <xdr:spPr>
        <a:xfrm>
          <a:off x="7842250" y="64968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93507</xdr:rowOff>
    </xdr:from>
    <xdr:to>
      <xdr:col>50</xdr:col>
      <xdr:colOff>114300</xdr:colOff>
      <xdr:row>39</xdr:row>
      <xdr:rowOff>102378</xdr:rowOff>
    </xdr:to>
    <xdr:cxnSp macro="">
      <xdr:nvCxnSpPr>
        <xdr:cNvPr id="124" name="直線コネクタ 123">
          <a:extLst>
            <a:ext uri="{FF2B5EF4-FFF2-40B4-BE49-F238E27FC236}">
              <a16:creationId xmlns:a16="http://schemas.microsoft.com/office/drawing/2014/main" id="{1114CFF8-1528-4854-8CEC-C39A51A76817}"/>
            </a:ext>
          </a:extLst>
        </xdr:cNvPr>
        <xdr:cNvCxnSpPr/>
      </xdr:nvCxnSpPr>
      <xdr:spPr>
        <a:xfrm flipV="1">
          <a:off x="7886700" y="6538757"/>
          <a:ext cx="8001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25" name="n_1aveValue【道路】&#10;一人当たり延長">
          <a:extLst>
            <a:ext uri="{FF2B5EF4-FFF2-40B4-BE49-F238E27FC236}">
              <a16:creationId xmlns:a16="http://schemas.microsoft.com/office/drawing/2014/main" id="{395F94EE-6BA2-4DA2-9E22-4DE194A98168}"/>
            </a:ext>
          </a:extLst>
        </xdr:cNvPr>
        <xdr:cNvSpPr txBox="1"/>
      </xdr:nvSpPr>
      <xdr:spPr>
        <a:xfrm>
          <a:off x="8425961" y="68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26" name="n_2aveValue【道路】&#10;一人当たり延長">
          <a:extLst>
            <a:ext uri="{FF2B5EF4-FFF2-40B4-BE49-F238E27FC236}">
              <a16:creationId xmlns:a16="http://schemas.microsoft.com/office/drawing/2014/main" id="{429FCD4E-541D-44D5-93F9-A7361D87BA70}"/>
            </a:ext>
          </a:extLst>
        </xdr:cNvPr>
        <xdr:cNvSpPr txBox="1"/>
      </xdr:nvSpPr>
      <xdr:spPr>
        <a:xfrm>
          <a:off x="7644911" y="686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27" name="n_3aveValue【道路】&#10;一人当たり延長">
          <a:extLst>
            <a:ext uri="{FF2B5EF4-FFF2-40B4-BE49-F238E27FC236}">
              <a16:creationId xmlns:a16="http://schemas.microsoft.com/office/drawing/2014/main" id="{061809FF-8E83-487C-82C6-ED8EF79C3A16}"/>
            </a:ext>
          </a:extLst>
        </xdr:cNvPr>
        <xdr:cNvSpPr txBox="1"/>
      </xdr:nvSpPr>
      <xdr:spPr>
        <a:xfrm>
          <a:off x="6851161" y="65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28" name="n_4aveValue【道路】&#10;一人当たり延長">
          <a:extLst>
            <a:ext uri="{FF2B5EF4-FFF2-40B4-BE49-F238E27FC236}">
              <a16:creationId xmlns:a16="http://schemas.microsoft.com/office/drawing/2014/main" id="{EAB66862-2562-46DE-8F38-4E60A59C3836}"/>
            </a:ext>
          </a:extLst>
        </xdr:cNvPr>
        <xdr:cNvSpPr txBox="1"/>
      </xdr:nvSpPr>
      <xdr:spPr>
        <a:xfrm>
          <a:off x="6038361" y="65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160834</xdr:rowOff>
    </xdr:from>
    <xdr:ext cx="599010" cy="259045"/>
    <xdr:sp macro="" textlink="">
      <xdr:nvSpPr>
        <xdr:cNvPr id="129" name="n_1mainValue【道路】&#10;一人当たり延長">
          <a:extLst>
            <a:ext uri="{FF2B5EF4-FFF2-40B4-BE49-F238E27FC236}">
              <a16:creationId xmlns:a16="http://schemas.microsoft.com/office/drawing/2014/main" id="{327280C3-9D53-4180-86BD-17A2DFBAC3AA}"/>
            </a:ext>
          </a:extLst>
        </xdr:cNvPr>
        <xdr:cNvSpPr txBox="1"/>
      </xdr:nvSpPr>
      <xdr:spPr>
        <a:xfrm>
          <a:off x="8399994" y="627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169705</xdr:rowOff>
    </xdr:from>
    <xdr:ext cx="599010" cy="259045"/>
    <xdr:sp macro="" textlink="">
      <xdr:nvSpPr>
        <xdr:cNvPr id="130" name="n_2mainValue【道路】&#10;一人当たり延長">
          <a:extLst>
            <a:ext uri="{FF2B5EF4-FFF2-40B4-BE49-F238E27FC236}">
              <a16:creationId xmlns:a16="http://schemas.microsoft.com/office/drawing/2014/main" id="{4E45D53C-459B-4BEF-BD18-3FE45447CAF2}"/>
            </a:ext>
          </a:extLst>
        </xdr:cNvPr>
        <xdr:cNvSpPr txBox="1"/>
      </xdr:nvSpPr>
      <xdr:spPr>
        <a:xfrm>
          <a:off x="7612594" y="627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9B21DA01-E955-427D-85AC-D5E0B00E2B61}"/>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836D6-EE3C-463B-8B68-9A78550ACF2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B1D99B57-2A07-4B14-A554-4F8840F9849C}"/>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9586FAF5-BC9B-4E13-A332-05B533825F0C}"/>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6700095E-3AA8-44D2-AAA4-3B41A1569A35}"/>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5C3139B1-E64B-4814-9340-2089677B36CF}"/>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EF0270E8-F8C7-466A-B18E-E30563934534}"/>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FC273ACF-59ED-4C2A-984F-2031881E1DA6}"/>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FD8A4903-BA12-4A9C-B28E-7FB4B0CD9EE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D5EEEA4F-E76E-49EF-B041-5B8D0B800FAD}"/>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3ED1060C-B2E9-4530-BB96-5C03C76BF644}"/>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506B3213-267C-429C-8BBA-1A314E72A28B}"/>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2EC920B7-D2C1-496B-8C02-50887DB83239}"/>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A73A220F-17DD-4890-8236-3FED0A2ED130}"/>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D24882D3-39DE-4230-9A12-C77043DE32CC}"/>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84598D3A-48D1-477B-A4A9-BAC3B3A6852E}"/>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CC93CF4D-4C87-4C45-A3CE-19EF2EB59885}"/>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9C686E20-4603-49CA-85E1-1052FD966E0B}"/>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2212BA67-E8E1-40E6-870E-4A8ACCE35F9E}"/>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31E44063-BA77-4F94-BF30-9FE7332FBAFD}"/>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4DF7A74C-75B4-4CE9-BABC-DF11C4A02611}"/>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48081147-D443-4D65-AD15-5C1262785C0A}"/>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25DB57F6-CB0C-4956-AD6A-8EC8DDF7C2C4}"/>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804752C6-9B1A-495A-9D01-28B343CC0211}"/>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43F9A622-B8F4-4208-8E80-CEBB52E6CD11}"/>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56" name="直線コネクタ 155">
          <a:extLst>
            <a:ext uri="{FF2B5EF4-FFF2-40B4-BE49-F238E27FC236}">
              <a16:creationId xmlns:a16="http://schemas.microsoft.com/office/drawing/2014/main" id="{575AFBFD-9257-4F32-9F79-F760C86943F8}"/>
            </a:ext>
          </a:extLst>
        </xdr:cNvPr>
        <xdr:cNvCxnSpPr/>
      </xdr:nvCxnSpPr>
      <xdr:spPr>
        <a:xfrm flipV="1">
          <a:off x="4177665" y="9220744"/>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57" name="【橋りょう・トンネル】&#10;有形固定資産減価償却率最小値テキスト">
          <a:extLst>
            <a:ext uri="{FF2B5EF4-FFF2-40B4-BE49-F238E27FC236}">
              <a16:creationId xmlns:a16="http://schemas.microsoft.com/office/drawing/2014/main" id="{43B52C4D-DBA2-40B6-AC23-04E37EC4309D}"/>
            </a:ext>
          </a:extLst>
        </xdr:cNvPr>
        <xdr:cNvSpPr txBox="1"/>
      </xdr:nvSpPr>
      <xdr:spPr>
        <a:xfrm>
          <a:off x="4216400" y="1063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58" name="直線コネクタ 157">
          <a:extLst>
            <a:ext uri="{FF2B5EF4-FFF2-40B4-BE49-F238E27FC236}">
              <a16:creationId xmlns:a16="http://schemas.microsoft.com/office/drawing/2014/main" id="{52D925B2-5036-4F67-9C39-9D3D29CDADBE}"/>
            </a:ext>
          </a:extLst>
        </xdr:cNvPr>
        <xdr:cNvCxnSpPr/>
      </xdr:nvCxnSpPr>
      <xdr:spPr>
        <a:xfrm>
          <a:off x="4108450" y="10628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59" name="【橋りょう・トンネル】&#10;有形固定資産減価償却率最大値テキスト">
          <a:extLst>
            <a:ext uri="{FF2B5EF4-FFF2-40B4-BE49-F238E27FC236}">
              <a16:creationId xmlns:a16="http://schemas.microsoft.com/office/drawing/2014/main" id="{F2D557AC-2690-420B-AA65-AB4D8A232EF5}"/>
            </a:ext>
          </a:extLst>
        </xdr:cNvPr>
        <xdr:cNvSpPr txBox="1"/>
      </xdr:nvSpPr>
      <xdr:spPr>
        <a:xfrm>
          <a:off x="4216400" y="9002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60" name="直線コネクタ 159">
          <a:extLst>
            <a:ext uri="{FF2B5EF4-FFF2-40B4-BE49-F238E27FC236}">
              <a16:creationId xmlns:a16="http://schemas.microsoft.com/office/drawing/2014/main" id="{C309CA29-ED84-4F23-8C4A-5D37AE61BC28}"/>
            </a:ext>
          </a:extLst>
        </xdr:cNvPr>
        <xdr:cNvCxnSpPr/>
      </xdr:nvCxnSpPr>
      <xdr:spPr>
        <a:xfrm>
          <a:off x="4108450" y="9220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43C15644-C947-4B33-BA2A-E87B5D00CAD5}"/>
            </a:ext>
          </a:extLst>
        </xdr:cNvPr>
        <xdr:cNvSpPr txBox="1"/>
      </xdr:nvSpPr>
      <xdr:spPr>
        <a:xfrm>
          <a:off x="4216400" y="10013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62" name="フローチャート: 判断 161">
          <a:extLst>
            <a:ext uri="{FF2B5EF4-FFF2-40B4-BE49-F238E27FC236}">
              <a16:creationId xmlns:a16="http://schemas.microsoft.com/office/drawing/2014/main" id="{9E15B219-B8BF-4D6C-A4E2-0434BB8216E3}"/>
            </a:ext>
          </a:extLst>
        </xdr:cNvPr>
        <xdr:cNvSpPr/>
      </xdr:nvSpPr>
      <xdr:spPr>
        <a:xfrm>
          <a:off x="4127500" y="10034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63" name="フローチャート: 判断 162">
          <a:extLst>
            <a:ext uri="{FF2B5EF4-FFF2-40B4-BE49-F238E27FC236}">
              <a16:creationId xmlns:a16="http://schemas.microsoft.com/office/drawing/2014/main" id="{97708870-5663-41AF-A780-DA79DEF78737}"/>
            </a:ext>
          </a:extLst>
        </xdr:cNvPr>
        <xdr:cNvSpPr/>
      </xdr:nvSpPr>
      <xdr:spPr>
        <a:xfrm>
          <a:off x="3384550" y="100248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64" name="フローチャート: 判断 163">
          <a:extLst>
            <a:ext uri="{FF2B5EF4-FFF2-40B4-BE49-F238E27FC236}">
              <a16:creationId xmlns:a16="http://schemas.microsoft.com/office/drawing/2014/main" id="{FF27FC28-167B-4F0B-82B2-811A03D81801}"/>
            </a:ext>
          </a:extLst>
        </xdr:cNvPr>
        <xdr:cNvSpPr/>
      </xdr:nvSpPr>
      <xdr:spPr>
        <a:xfrm>
          <a:off x="257175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65" name="フローチャート: 判断 164">
          <a:extLst>
            <a:ext uri="{FF2B5EF4-FFF2-40B4-BE49-F238E27FC236}">
              <a16:creationId xmlns:a16="http://schemas.microsoft.com/office/drawing/2014/main" id="{397C392D-49F1-405E-950E-1A8B94F80A91}"/>
            </a:ext>
          </a:extLst>
        </xdr:cNvPr>
        <xdr:cNvSpPr/>
      </xdr:nvSpPr>
      <xdr:spPr>
        <a:xfrm>
          <a:off x="177800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66" name="フローチャート: 判断 165">
          <a:extLst>
            <a:ext uri="{FF2B5EF4-FFF2-40B4-BE49-F238E27FC236}">
              <a16:creationId xmlns:a16="http://schemas.microsoft.com/office/drawing/2014/main" id="{CC82B563-E227-4989-8375-04E0D095AAFA}"/>
            </a:ext>
          </a:extLst>
        </xdr:cNvPr>
        <xdr:cNvSpPr/>
      </xdr:nvSpPr>
      <xdr:spPr>
        <a:xfrm>
          <a:off x="984250" y="100036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A9CAC21A-A30D-4460-9926-3DF07C9854A1}"/>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AA8E524-D696-44B9-99F9-988D9322D0CB}"/>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FC1E5F0-C557-4A07-9DB3-CD6FA6284EE7}"/>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6C68F30-6A54-4200-8DB4-9B4A3A3975A9}"/>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89BC7F6B-AE2C-4631-A3EF-1FE074ADA702}"/>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50437</xdr:rowOff>
    </xdr:from>
    <xdr:to>
      <xdr:col>20</xdr:col>
      <xdr:colOff>38100</xdr:colOff>
      <xdr:row>59</xdr:row>
      <xdr:rowOff>152037</xdr:rowOff>
    </xdr:to>
    <xdr:sp macro="" textlink="">
      <xdr:nvSpPr>
        <xdr:cNvPr id="172" name="楕円 171">
          <a:extLst>
            <a:ext uri="{FF2B5EF4-FFF2-40B4-BE49-F238E27FC236}">
              <a16:creationId xmlns:a16="http://schemas.microsoft.com/office/drawing/2014/main" id="{7A791487-E443-497B-9829-803E65AB321C}"/>
            </a:ext>
          </a:extLst>
        </xdr:cNvPr>
        <xdr:cNvSpPr/>
      </xdr:nvSpPr>
      <xdr:spPr>
        <a:xfrm>
          <a:off x="3384550" y="97976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55335</xdr:rowOff>
    </xdr:from>
    <xdr:to>
      <xdr:col>15</xdr:col>
      <xdr:colOff>101600</xdr:colOff>
      <xdr:row>59</xdr:row>
      <xdr:rowOff>156935</xdr:rowOff>
    </xdr:to>
    <xdr:sp macro="" textlink="">
      <xdr:nvSpPr>
        <xdr:cNvPr id="173" name="楕円 172">
          <a:extLst>
            <a:ext uri="{FF2B5EF4-FFF2-40B4-BE49-F238E27FC236}">
              <a16:creationId xmlns:a16="http://schemas.microsoft.com/office/drawing/2014/main" id="{0359607B-8DD6-4DD5-8DE6-D835288CF771}"/>
            </a:ext>
          </a:extLst>
        </xdr:cNvPr>
        <xdr:cNvSpPr/>
      </xdr:nvSpPr>
      <xdr:spPr>
        <a:xfrm>
          <a:off x="257175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101237</xdr:rowOff>
    </xdr:from>
    <xdr:to>
      <xdr:col>19</xdr:col>
      <xdr:colOff>177800</xdr:colOff>
      <xdr:row>59</xdr:row>
      <xdr:rowOff>106135</xdr:rowOff>
    </xdr:to>
    <xdr:cxnSp macro="">
      <xdr:nvCxnSpPr>
        <xdr:cNvPr id="174" name="直線コネクタ 173">
          <a:extLst>
            <a:ext uri="{FF2B5EF4-FFF2-40B4-BE49-F238E27FC236}">
              <a16:creationId xmlns:a16="http://schemas.microsoft.com/office/drawing/2014/main" id="{F4E423BC-54D2-4227-9CF3-337B5BBF8E87}"/>
            </a:ext>
          </a:extLst>
        </xdr:cNvPr>
        <xdr:cNvCxnSpPr/>
      </xdr:nvCxnSpPr>
      <xdr:spPr>
        <a:xfrm flipV="1">
          <a:off x="2622550" y="9848487"/>
          <a:ext cx="8064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162F5AD-6587-4146-B162-4FE4F2786AE5}"/>
            </a:ext>
          </a:extLst>
        </xdr:cNvPr>
        <xdr:cNvSpPr txBox="1"/>
      </xdr:nvSpPr>
      <xdr:spPr>
        <a:xfrm>
          <a:off x="3239144" y="101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76E173F7-AC36-4C9C-8BAF-083AE3362DF1}"/>
            </a:ext>
          </a:extLst>
        </xdr:cNvPr>
        <xdr:cNvSpPr txBox="1"/>
      </xdr:nvSpPr>
      <xdr:spPr>
        <a:xfrm>
          <a:off x="2439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713B421B-5791-4AB0-9393-FE2815AAD544}"/>
            </a:ext>
          </a:extLst>
        </xdr:cNvPr>
        <xdr:cNvSpPr txBox="1"/>
      </xdr:nvSpPr>
      <xdr:spPr>
        <a:xfrm>
          <a:off x="164529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78" name="n_4aveValue【橋りょう・トンネル】&#10;有形固定資産減価償却率">
          <a:extLst>
            <a:ext uri="{FF2B5EF4-FFF2-40B4-BE49-F238E27FC236}">
              <a16:creationId xmlns:a16="http://schemas.microsoft.com/office/drawing/2014/main" id="{9BD25A69-787A-4F58-8081-22993F5231E2}"/>
            </a:ext>
          </a:extLst>
        </xdr:cNvPr>
        <xdr:cNvSpPr txBox="1"/>
      </xdr:nvSpPr>
      <xdr:spPr>
        <a:xfrm>
          <a:off x="851544" y="9785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168564</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092AFD5C-1CA4-4867-9EC8-8991BAFC3623}"/>
            </a:ext>
          </a:extLst>
        </xdr:cNvPr>
        <xdr:cNvSpPr txBox="1"/>
      </xdr:nvSpPr>
      <xdr:spPr>
        <a:xfrm>
          <a:off x="3239144" y="957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2012</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0589A929-2E44-4607-987F-6EE485F8193C}"/>
            </a:ext>
          </a:extLst>
        </xdr:cNvPr>
        <xdr:cNvSpPr txBox="1"/>
      </xdr:nvSpPr>
      <xdr:spPr>
        <a:xfrm>
          <a:off x="2439044" y="958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535ED884-B1D9-4CE7-880B-34F2B1E9159A}"/>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D138A7B1-65DA-476E-94AC-A3D171A56862}"/>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CE03D7FE-9173-46B0-850A-55F0AF385CEE}"/>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F6372D7-2CF5-401B-901E-EF5A368DA672}"/>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DD23B459-A38D-48D0-9301-D038B2FED628}"/>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54DF147C-14A1-4600-8D6F-1535693D6FD6}"/>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D615E33-DB48-4F3B-8B62-80625304688C}"/>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5C046330-3157-4623-8864-BD0C932DBFFD}"/>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B5AA07B6-132C-4950-B4B7-DE784654F9D6}"/>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2E494C8C-7CB9-4B07-A23F-77D1B68F0B14}"/>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04C847F3-8E6E-440B-94CC-2A02A606EF74}"/>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632D5BCF-A4B7-4931-B592-5D907D7A3BDD}"/>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7145F042-D1E7-47D7-9349-64CB03848C7F}"/>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4" name="テキスト ボックス 193">
          <a:extLst>
            <a:ext uri="{FF2B5EF4-FFF2-40B4-BE49-F238E27FC236}">
              <a16:creationId xmlns:a16="http://schemas.microsoft.com/office/drawing/2014/main" id="{31287FEF-1938-45DE-B6B3-D797B0098F34}"/>
            </a:ext>
          </a:extLst>
        </xdr:cNvPr>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A9719711-606F-49FC-9249-16F9E157628D}"/>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6" name="テキスト ボックス 195">
          <a:extLst>
            <a:ext uri="{FF2B5EF4-FFF2-40B4-BE49-F238E27FC236}">
              <a16:creationId xmlns:a16="http://schemas.microsoft.com/office/drawing/2014/main" id="{03217844-F68F-4C36-994D-E17884CB217F}"/>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94A5AA66-8CD0-4F74-9F1D-6E79C8802912}"/>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8" name="テキスト ボックス 197">
          <a:extLst>
            <a:ext uri="{FF2B5EF4-FFF2-40B4-BE49-F238E27FC236}">
              <a16:creationId xmlns:a16="http://schemas.microsoft.com/office/drawing/2014/main" id="{101EFAFA-AE4D-456C-A651-9140D06CB70C}"/>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25A03F2F-4090-42B8-95D3-C0632A181A2E}"/>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95491464-3F30-4A17-8F85-517E8995701E}"/>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FB07C07C-7860-40CD-97A2-71D8C59386B9}"/>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02" name="直線コネクタ 201">
          <a:extLst>
            <a:ext uri="{FF2B5EF4-FFF2-40B4-BE49-F238E27FC236}">
              <a16:creationId xmlns:a16="http://schemas.microsoft.com/office/drawing/2014/main" id="{4EE6319D-A4AA-4A7A-BB23-A96A471CB1CC}"/>
            </a:ext>
          </a:extLst>
        </xdr:cNvPr>
        <xdr:cNvCxnSpPr/>
      </xdr:nvCxnSpPr>
      <xdr:spPr>
        <a:xfrm flipV="1">
          <a:off x="9429115" y="9249071"/>
          <a:ext cx="0" cy="131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03" name="【橋りょう・トンネル】&#10;一人当たり有形固定資産（償却資産）額最小値テキスト">
          <a:extLst>
            <a:ext uri="{FF2B5EF4-FFF2-40B4-BE49-F238E27FC236}">
              <a16:creationId xmlns:a16="http://schemas.microsoft.com/office/drawing/2014/main" id="{BFDE6BF9-79B5-4813-85AF-375D13B85716}"/>
            </a:ext>
          </a:extLst>
        </xdr:cNvPr>
        <xdr:cNvSpPr txBox="1"/>
      </xdr:nvSpPr>
      <xdr:spPr>
        <a:xfrm>
          <a:off x="9467850" y="105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04" name="直線コネクタ 203">
          <a:extLst>
            <a:ext uri="{FF2B5EF4-FFF2-40B4-BE49-F238E27FC236}">
              <a16:creationId xmlns:a16="http://schemas.microsoft.com/office/drawing/2014/main" id="{244E35B1-4B31-4BB8-A1E1-0923C61EA487}"/>
            </a:ext>
          </a:extLst>
        </xdr:cNvPr>
        <xdr:cNvCxnSpPr/>
      </xdr:nvCxnSpPr>
      <xdr:spPr>
        <a:xfrm>
          <a:off x="9359900" y="105677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6659253A-241F-4F5A-8566-AE2BA3DCDC9F}"/>
            </a:ext>
          </a:extLst>
        </xdr:cNvPr>
        <xdr:cNvSpPr txBox="1"/>
      </xdr:nvSpPr>
      <xdr:spPr>
        <a:xfrm>
          <a:off x="9467850" y="90369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06" name="直線コネクタ 205">
          <a:extLst>
            <a:ext uri="{FF2B5EF4-FFF2-40B4-BE49-F238E27FC236}">
              <a16:creationId xmlns:a16="http://schemas.microsoft.com/office/drawing/2014/main" id="{40541306-B282-42EB-9534-968617DB5FA4}"/>
            </a:ext>
          </a:extLst>
        </xdr:cNvPr>
        <xdr:cNvCxnSpPr/>
      </xdr:nvCxnSpPr>
      <xdr:spPr>
        <a:xfrm>
          <a:off x="9359900" y="924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07" name="【橋りょう・トンネル】&#10;一人当たり有形固定資産（償却資産）額平均値テキスト">
          <a:extLst>
            <a:ext uri="{FF2B5EF4-FFF2-40B4-BE49-F238E27FC236}">
              <a16:creationId xmlns:a16="http://schemas.microsoft.com/office/drawing/2014/main" id="{74E1F052-1790-41D4-96DA-399BF140B761}"/>
            </a:ext>
          </a:extLst>
        </xdr:cNvPr>
        <xdr:cNvSpPr txBox="1"/>
      </xdr:nvSpPr>
      <xdr:spPr>
        <a:xfrm>
          <a:off x="9467850" y="102513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08" name="フローチャート: 判断 207">
          <a:extLst>
            <a:ext uri="{FF2B5EF4-FFF2-40B4-BE49-F238E27FC236}">
              <a16:creationId xmlns:a16="http://schemas.microsoft.com/office/drawing/2014/main" id="{23E7A17C-DD42-4992-8E01-ECDF3F3766B5}"/>
            </a:ext>
          </a:extLst>
        </xdr:cNvPr>
        <xdr:cNvSpPr/>
      </xdr:nvSpPr>
      <xdr:spPr>
        <a:xfrm>
          <a:off x="9398000" y="10272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09" name="フローチャート: 判断 208">
          <a:extLst>
            <a:ext uri="{FF2B5EF4-FFF2-40B4-BE49-F238E27FC236}">
              <a16:creationId xmlns:a16="http://schemas.microsoft.com/office/drawing/2014/main" id="{73A69FF1-18A0-4459-9412-359B59C903E3}"/>
            </a:ext>
          </a:extLst>
        </xdr:cNvPr>
        <xdr:cNvSpPr/>
      </xdr:nvSpPr>
      <xdr:spPr>
        <a:xfrm>
          <a:off x="8636000" y="102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10" name="フローチャート: 判断 209">
          <a:extLst>
            <a:ext uri="{FF2B5EF4-FFF2-40B4-BE49-F238E27FC236}">
              <a16:creationId xmlns:a16="http://schemas.microsoft.com/office/drawing/2014/main" id="{5A538DF4-BF8B-42E6-BE7E-9A11B94FBA34}"/>
            </a:ext>
          </a:extLst>
        </xdr:cNvPr>
        <xdr:cNvSpPr/>
      </xdr:nvSpPr>
      <xdr:spPr>
        <a:xfrm>
          <a:off x="7842250" y="10247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11" name="フローチャート: 判断 210">
          <a:extLst>
            <a:ext uri="{FF2B5EF4-FFF2-40B4-BE49-F238E27FC236}">
              <a16:creationId xmlns:a16="http://schemas.microsoft.com/office/drawing/2014/main" id="{338B41A9-A0CE-4132-BE66-6C6CA67AC88C}"/>
            </a:ext>
          </a:extLst>
        </xdr:cNvPr>
        <xdr:cNvSpPr/>
      </xdr:nvSpPr>
      <xdr:spPr>
        <a:xfrm>
          <a:off x="7029450" y="1029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12" name="フローチャート: 判断 211">
          <a:extLst>
            <a:ext uri="{FF2B5EF4-FFF2-40B4-BE49-F238E27FC236}">
              <a16:creationId xmlns:a16="http://schemas.microsoft.com/office/drawing/2014/main" id="{1254A451-CC90-4337-A960-E9F5B0508D61}"/>
            </a:ext>
          </a:extLst>
        </xdr:cNvPr>
        <xdr:cNvSpPr/>
      </xdr:nvSpPr>
      <xdr:spPr>
        <a:xfrm>
          <a:off x="6235700" y="1030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85019D7A-D59C-46B4-8EA2-63762C4352E4}"/>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31C2839A-1E74-4DEF-9497-FB2C97F7F5C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3EF6289B-96FC-4D50-97D2-A43DE9C6FF4A}"/>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872F1E34-61FA-4B34-B706-61E1A134A86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8FFF1DD5-E19E-4147-BBD6-AAC5D89BE09B}"/>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84878</xdr:rowOff>
    </xdr:from>
    <xdr:to>
      <xdr:col>50</xdr:col>
      <xdr:colOff>165100</xdr:colOff>
      <xdr:row>64</xdr:row>
      <xdr:rowOff>15028</xdr:rowOff>
    </xdr:to>
    <xdr:sp macro="" textlink="">
      <xdr:nvSpPr>
        <xdr:cNvPr id="218" name="楕円 217">
          <a:extLst>
            <a:ext uri="{FF2B5EF4-FFF2-40B4-BE49-F238E27FC236}">
              <a16:creationId xmlns:a16="http://schemas.microsoft.com/office/drawing/2014/main" id="{8F2738B9-D1A9-4E2E-93EA-30FF0D8F7622}"/>
            </a:ext>
          </a:extLst>
        </xdr:cNvPr>
        <xdr:cNvSpPr/>
      </xdr:nvSpPr>
      <xdr:spPr>
        <a:xfrm>
          <a:off x="8636000" y="104925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87010</xdr:rowOff>
    </xdr:from>
    <xdr:to>
      <xdr:col>46</xdr:col>
      <xdr:colOff>38100</xdr:colOff>
      <xdr:row>64</xdr:row>
      <xdr:rowOff>17160</xdr:rowOff>
    </xdr:to>
    <xdr:sp macro="" textlink="">
      <xdr:nvSpPr>
        <xdr:cNvPr id="219" name="楕円 218">
          <a:extLst>
            <a:ext uri="{FF2B5EF4-FFF2-40B4-BE49-F238E27FC236}">
              <a16:creationId xmlns:a16="http://schemas.microsoft.com/office/drawing/2014/main" id="{F090EA7A-0371-40DE-8E97-58D01C3506CF}"/>
            </a:ext>
          </a:extLst>
        </xdr:cNvPr>
        <xdr:cNvSpPr/>
      </xdr:nvSpPr>
      <xdr:spPr>
        <a:xfrm>
          <a:off x="7842250" y="10494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135678</xdr:rowOff>
    </xdr:from>
    <xdr:to>
      <xdr:col>50</xdr:col>
      <xdr:colOff>114300</xdr:colOff>
      <xdr:row>63</xdr:row>
      <xdr:rowOff>137810</xdr:rowOff>
    </xdr:to>
    <xdr:cxnSp macro="">
      <xdr:nvCxnSpPr>
        <xdr:cNvPr id="220" name="直線コネクタ 219">
          <a:extLst>
            <a:ext uri="{FF2B5EF4-FFF2-40B4-BE49-F238E27FC236}">
              <a16:creationId xmlns:a16="http://schemas.microsoft.com/office/drawing/2014/main" id="{92031D7A-439F-4C69-ACDD-5A65E89CEA41}"/>
            </a:ext>
          </a:extLst>
        </xdr:cNvPr>
        <xdr:cNvCxnSpPr/>
      </xdr:nvCxnSpPr>
      <xdr:spPr>
        <a:xfrm flipV="1">
          <a:off x="7886700" y="10543328"/>
          <a:ext cx="8001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21" name="n_1aveValue【橋りょう・トンネル】&#10;一人当たり有形固定資産（償却資産）額">
          <a:extLst>
            <a:ext uri="{FF2B5EF4-FFF2-40B4-BE49-F238E27FC236}">
              <a16:creationId xmlns:a16="http://schemas.microsoft.com/office/drawing/2014/main" id="{31CFB13C-337D-45D7-B73B-7B81734354B6}"/>
            </a:ext>
          </a:extLst>
        </xdr:cNvPr>
        <xdr:cNvSpPr txBox="1"/>
      </xdr:nvSpPr>
      <xdr:spPr>
        <a:xfrm>
          <a:off x="8367105" y="100687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22" name="n_2aveValue【橋りょう・トンネル】&#10;一人当たり有形固定資産（償却資産）額">
          <a:extLst>
            <a:ext uri="{FF2B5EF4-FFF2-40B4-BE49-F238E27FC236}">
              <a16:creationId xmlns:a16="http://schemas.microsoft.com/office/drawing/2014/main" id="{7E7887CE-234F-4EF8-B969-57D3EFAFAA2F}"/>
            </a:ext>
          </a:extLst>
        </xdr:cNvPr>
        <xdr:cNvSpPr txBox="1"/>
      </xdr:nvSpPr>
      <xdr:spPr>
        <a:xfrm>
          <a:off x="7567005" y="100359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23" name="n_3aveValue【橋りょう・トンネル】&#10;一人当たり有形固定資産（償却資産）額">
          <a:extLst>
            <a:ext uri="{FF2B5EF4-FFF2-40B4-BE49-F238E27FC236}">
              <a16:creationId xmlns:a16="http://schemas.microsoft.com/office/drawing/2014/main" id="{F7235EBE-DA5E-4D76-BE68-F73138CAFC14}"/>
            </a:ext>
          </a:extLst>
        </xdr:cNvPr>
        <xdr:cNvSpPr txBox="1"/>
      </xdr:nvSpPr>
      <xdr:spPr>
        <a:xfrm>
          <a:off x="6773255" y="10079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24" name="n_4aveValue【橋りょう・トンネル】&#10;一人当たり有形固定資産（償却資産）額">
          <a:extLst>
            <a:ext uri="{FF2B5EF4-FFF2-40B4-BE49-F238E27FC236}">
              <a16:creationId xmlns:a16="http://schemas.microsoft.com/office/drawing/2014/main" id="{FFF69019-D149-4054-8985-51D2E4F8C48E}"/>
            </a:ext>
          </a:extLst>
        </xdr:cNvPr>
        <xdr:cNvSpPr txBox="1"/>
      </xdr:nvSpPr>
      <xdr:spPr>
        <a:xfrm>
          <a:off x="5979505" y="10083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6155</xdr:rowOff>
    </xdr:from>
    <xdr:ext cx="599010" cy="259045"/>
    <xdr:sp macro="" textlink="">
      <xdr:nvSpPr>
        <xdr:cNvPr id="225" name="n_1mainValue【橋りょう・トンネル】&#10;一人当たり有形固定資産（償却資産）額">
          <a:extLst>
            <a:ext uri="{FF2B5EF4-FFF2-40B4-BE49-F238E27FC236}">
              <a16:creationId xmlns:a16="http://schemas.microsoft.com/office/drawing/2014/main" id="{5ED3CAD2-B7F7-4B7F-846E-B3AA6BFF69FB}"/>
            </a:ext>
          </a:extLst>
        </xdr:cNvPr>
        <xdr:cNvSpPr txBox="1"/>
      </xdr:nvSpPr>
      <xdr:spPr>
        <a:xfrm>
          <a:off x="8399995" y="1057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8287</xdr:rowOff>
    </xdr:from>
    <xdr:ext cx="599010" cy="259045"/>
    <xdr:sp macro="" textlink="">
      <xdr:nvSpPr>
        <xdr:cNvPr id="226" name="n_2mainValue【橋りょう・トンネル】&#10;一人当たり有形固定資産（償却資産）額">
          <a:extLst>
            <a:ext uri="{FF2B5EF4-FFF2-40B4-BE49-F238E27FC236}">
              <a16:creationId xmlns:a16="http://schemas.microsoft.com/office/drawing/2014/main" id="{7C86E7D9-5B94-4B28-AE55-753D8655D2EF}"/>
            </a:ext>
          </a:extLst>
        </xdr:cNvPr>
        <xdr:cNvSpPr txBox="1"/>
      </xdr:nvSpPr>
      <xdr:spPr>
        <a:xfrm>
          <a:off x="7612595" y="1058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7386BBF9-B2AB-4D79-9258-32A08D68F6CE}"/>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56E9DF86-552A-444D-B639-D83C77D313A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FFACB1B1-D64F-454A-AF80-D833CF85FC84}"/>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E60B038A-5A96-49D1-9163-1021AF4E1BEE}"/>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95E7A455-4F3B-4ED4-B719-26113B129A6D}"/>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E41A951C-5B17-42A3-AB03-FBFDF7506037}"/>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3F550E95-7DD6-401D-BC43-29848A7DF6AD}"/>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3AE79A94-FD0E-4782-96F9-C3ACF5280B7E}"/>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58BF469D-78CF-4B09-87B7-A05CEABCB5F8}"/>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41530FC0-345F-44FD-B135-15ABB740281D}"/>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7" name="テキスト ボックス 236">
          <a:extLst>
            <a:ext uri="{FF2B5EF4-FFF2-40B4-BE49-F238E27FC236}">
              <a16:creationId xmlns:a16="http://schemas.microsoft.com/office/drawing/2014/main" id="{44B214E4-D4F4-4B30-9C9D-FAE1A4EFA3D9}"/>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E3E08DE2-DE1D-4F3A-821F-6172EF3E2E4E}"/>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9" name="テキスト ボックス 238">
          <a:extLst>
            <a:ext uri="{FF2B5EF4-FFF2-40B4-BE49-F238E27FC236}">
              <a16:creationId xmlns:a16="http://schemas.microsoft.com/office/drawing/2014/main" id="{DD6B0212-504C-4EBC-B3FF-BC83ED785921}"/>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A7B024D9-FCB0-4A50-BD9B-92A511E264AA}"/>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9DC4B790-1E47-44E7-8D41-3D27CCD08C9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E1C94300-C2A9-40F0-97E0-66663554A827}"/>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CE53D838-CDCC-43A1-B8EC-A4879D2007E7}"/>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F6BFB225-2EBD-4847-8832-6545644F534A}"/>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A1997B26-843F-450C-8C51-37FD73AD2721}"/>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41492BC3-18F9-4F72-874A-D73CB55A9658}"/>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7" name="テキスト ボックス 246">
          <a:extLst>
            <a:ext uri="{FF2B5EF4-FFF2-40B4-BE49-F238E27FC236}">
              <a16:creationId xmlns:a16="http://schemas.microsoft.com/office/drawing/2014/main" id="{D69065D8-6F5C-4206-92FE-2CE9FBF895C1}"/>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F399C2C1-1688-498D-97C7-FD19D1C7DBEF}"/>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9" name="テキスト ボックス 248">
          <a:extLst>
            <a:ext uri="{FF2B5EF4-FFF2-40B4-BE49-F238E27FC236}">
              <a16:creationId xmlns:a16="http://schemas.microsoft.com/office/drawing/2014/main" id="{9FBB5836-374C-4F1A-B6E4-8054B3D7DEA3}"/>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823AFE57-10A1-4A23-B9C8-6288EDFCC3AB}"/>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51" name="直線コネクタ 250">
          <a:extLst>
            <a:ext uri="{FF2B5EF4-FFF2-40B4-BE49-F238E27FC236}">
              <a16:creationId xmlns:a16="http://schemas.microsoft.com/office/drawing/2014/main" id="{0729035C-E32F-4FDD-B7E4-E7BEDBF5965E}"/>
            </a:ext>
          </a:extLst>
        </xdr:cNvPr>
        <xdr:cNvCxnSpPr/>
      </xdr:nvCxnSpPr>
      <xdr:spPr>
        <a:xfrm flipV="1">
          <a:off x="4177665" y="12962255"/>
          <a:ext cx="0" cy="1356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2" name="【公営住宅】&#10;有形固定資産減価償却率最小値テキスト">
          <a:extLst>
            <a:ext uri="{FF2B5EF4-FFF2-40B4-BE49-F238E27FC236}">
              <a16:creationId xmlns:a16="http://schemas.microsoft.com/office/drawing/2014/main" id="{09CF7A0D-5651-48F2-B63B-74A9DD3C8945}"/>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3" name="直線コネクタ 252">
          <a:extLst>
            <a:ext uri="{FF2B5EF4-FFF2-40B4-BE49-F238E27FC236}">
              <a16:creationId xmlns:a16="http://schemas.microsoft.com/office/drawing/2014/main" id="{B74C6FB0-A26B-46C3-9731-26FDFDED7B2E}"/>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4" name="【公営住宅】&#10;有形固定資産減価償却率最大値テキスト">
          <a:extLst>
            <a:ext uri="{FF2B5EF4-FFF2-40B4-BE49-F238E27FC236}">
              <a16:creationId xmlns:a16="http://schemas.microsoft.com/office/drawing/2014/main" id="{F5668F63-B028-4501-B19E-E4CE6073F29C}"/>
            </a:ext>
          </a:extLst>
        </xdr:cNvPr>
        <xdr:cNvSpPr txBox="1"/>
      </xdr:nvSpPr>
      <xdr:spPr>
        <a:xfrm>
          <a:off x="4216400" y="1274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5" name="直線コネクタ 254">
          <a:extLst>
            <a:ext uri="{FF2B5EF4-FFF2-40B4-BE49-F238E27FC236}">
              <a16:creationId xmlns:a16="http://schemas.microsoft.com/office/drawing/2014/main" id="{DAF8C870-DE48-47FD-9B6B-95FEB199E668}"/>
            </a:ext>
          </a:extLst>
        </xdr:cNvPr>
        <xdr:cNvCxnSpPr/>
      </xdr:nvCxnSpPr>
      <xdr:spPr>
        <a:xfrm>
          <a:off x="4108450" y="1296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A42C45C7-8139-45D7-873B-388D8150303D}"/>
            </a:ext>
          </a:extLst>
        </xdr:cNvPr>
        <xdr:cNvSpPr txBox="1"/>
      </xdr:nvSpPr>
      <xdr:spPr>
        <a:xfrm>
          <a:off x="4216400" y="1352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57" name="フローチャート: 判断 256">
          <a:extLst>
            <a:ext uri="{FF2B5EF4-FFF2-40B4-BE49-F238E27FC236}">
              <a16:creationId xmlns:a16="http://schemas.microsoft.com/office/drawing/2014/main" id="{F9E20AF2-ACFA-4DF1-8102-D9BE5C794698}"/>
            </a:ext>
          </a:extLst>
        </xdr:cNvPr>
        <xdr:cNvSpPr/>
      </xdr:nvSpPr>
      <xdr:spPr>
        <a:xfrm>
          <a:off x="4127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58" name="フローチャート: 判断 257">
          <a:extLst>
            <a:ext uri="{FF2B5EF4-FFF2-40B4-BE49-F238E27FC236}">
              <a16:creationId xmlns:a16="http://schemas.microsoft.com/office/drawing/2014/main" id="{7B7F7258-664B-49A8-8953-FC5FC0F0C3EB}"/>
            </a:ext>
          </a:extLst>
        </xdr:cNvPr>
        <xdr:cNvSpPr/>
      </xdr:nvSpPr>
      <xdr:spPr>
        <a:xfrm>
          <a:off x="3384550" y="13543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59" name="フローチャート: 判断 258">
          <a:extLst>
            <a:ext uri="{FF2B5EF4-FFF2-40B4-BE49-F238E27FC236}">
              <a16:creationId xmlns:a16="http://schemas.microsoft.com/office/drawing/2014/main" id="{FE5CFD9A-0978-4DED-9F4D-E14DE341CD61}"/>
            </a:ext>
          </a:extLst>
        </xdr:cNvPr>
        <xdr:cNvSpPr/>
      </xdr:nvSpPr>
      <xdr:spPr>
        <a:xfrm>
          <a:off x="2571750" y="135134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60" name="フローチャート: 判断 259">
          <a:extLst>
            <a:ext uri="{FF2B5EF4-FFF2-40B4-BE49-F238E27FC236}">
              <a16:creationId xmlns:a16="http://schemas.microsoft.com/office/drawing/2014/main" id="{FD9D3194-D632-4E70-954D-322C14EAFE46}"/>
            </a:ext>
          </a:extLst>
        </xdr:cNvPr>
        <xdr:cNvSpPr/>
      </xdr:nvSpPr>
      <xdr:spPr>
        <a:xfrm>
          <a:off x="1778000" y="13524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61" name="フローチャート: 判断 260">
          <a:extLst>
            <a:ext uri="{FF2B5EF4-FFF2-40B4-BE49-F238E27FC236}">
              <a16:creationId xmlns:a16="http://schemas.microsoft.com/office/drawing/2014/main" id="{970057EE-29ED-46A9-B28F-0E5538C6F679}"/>
            </a:ext>
          </a:extLst>
        </xdr:cNvPr>
        <xdr:cNvSpPr/>
      </xdr:nvSpPr>
      <xdr:spPr>
        <a:xfrm>
          <a:off x="984250" y="135058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9D711CE2-695F-4E26-AE5C-DF347AF9715B}"/>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56EE54B4-53D4-4B7C-8E03-0AD0BCDA725A}"/>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C833118-C1FA-47DA-8F1E-A9DDF705FB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C8EF6C7D-C07E-4F7C-8797-F1AC6FB3664E}"/>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ACA51083-3B18-4202-8366-E15C5C222D65}"/>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107314</xdr:rowOff>
    </xdr:from>
    <xdr:to>
      <xdr:col>20</xdr:col>
      <xdr:colOff>38100</xdr:colOff>
      <xdr:row>78</xdr:row>
      <xdr:rowOff>37464</xdr:rowOff>
    </xdr:to>
    <xdr:sp macro="" textlink="">
      <xdr:nvSpPr>
        <xdr:cNvPr id="267" name="楕円 266">
          <a:extLst>
            <a:ext uri="{FF2B5EF4-FFF2-40B4-BE49-F238E27FC236}">
              <a16:creationId xmlns:a16="http://schemas.microsoft.com/office/drawing/2014/main" id="{5AE567C1-A8E2-42A0-86DD-CBF8A9C1A266}"/>
            </a:ext>
          </a:extLst>
        </xdr:cNvPr>
        <xdr:cNvSpPr/>
      </xdr:nvSpPr>
      <xdr:spPr>
        <a:xfrm>
          <a:off x="3384550" y="128263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95886</xdr:rowOff>
    </xdr:from>
    <xdr:to>
      <xdr:col>15</xdr:col>
      <xdr:colOff>101600</xdr:colOff>
      <xdr:row>78</xdr:row>
      <xdr:rowOff>26036</xdr:rowOff>
    </xdr:to>
    <xdr:sp macro="" textlink="">
      <xdr:nvSpPr>
        <xdr:cNvPr id="268" name="楕円 267">
          <a:extLst>
            <a:ext uri="{FF2B5EF4-FFF2-40B4-BE49-F238E27FC236}">
              <a16:creationId xmlns:a16="http://schemas.microsoft.com/office/drawing/2014/main" id="{1B2D0A1C-A8F0-49FB-BC9E-693DF056A681}"/>
            </a:ext>
          </a:extLst>
        </xdr:cNvPr>
        <xdr:cNvSpPr/>
      </xdr:nvSpPr>
      <xdr:spPr>
        <a:xfrm>
          <a:off x="2571750" y="128149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146686</xdr:rowOff>
    </xdr:from>
    <xdr:to>
      <xdr:col>19</xdr:col>
      <xdr:colOff>177800</xdr:colOff>
      <xdr:row>77</xdr:row>
      <xdr:rowOff>158114</xdr:rowOff>
    </xdr:to>
    <xdr:cxnSp macro="">
      <xdr:nvCxnSpPr>
        <xdr:cNvPr id="269" name="直線コネクタ 268">
          <a:extLst>
            <a:ext uri="{FF2B5EF4-FFF2-40B4-BE49-F238E27FC236}">
              <a16:creationId xmlns:a16="http://schemas.microsoft.com/office/drawing/2014/main" id="{211A008A-CA0D-4945-ADE6-EE9B9CAFEADD}"/>
            </a:ext>
          </a:extLst>
        </xdr:cNvPr>
        <xdr:cNvCxnSpPr/>
      </xdr:nvCxnSpPr>
      <xdr:spPr>
        <a:xfrm>
          <a:off x="2622550" y="12865736"/>
          <a:ext cx="80645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270" name="n_1aveValue【公営住宅】&#10;有形固定資産減価償却率">
          <a:extLst>
            <a:ext uri="{FF2B5EF4-FFF2-40B4-BE49-F238E27FC236}">
              <a16:creationId xmlns:a16="http://schemas.microsoft.com/office/drawing/2014/main" id="{80480F37-6C93-4272-81F7-A03D400BFAF0}"/>
            </a:ext>
          </a:extLst>
        </xdr:cNvPr>
        <xdr:cNvSpPr txBox="1"/>
      </xdr:nvSpPr>
      <xdr:spPr>
        <a:xfrm>
          <a:off x="3239144" y="1363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71" name="n_2aveValue【公営住宅】&#10;有形固定資産減価償却率">
          <a:extLst>
            <a:ext uri="{FF2B5EF4-FFF2-40B4-BE49-F238E27FC236}">
              <a16:creationId xmlns:a16="http://schemas.microsoft.com/office/drawing/2014/main" id="{3A67E85A-280D-41D2-BDF5-FB21BBD5E181}"/>
            </a:ext>
          </a:extLst>
        </xdr:cNvPr>
        <xdr:cNvSpPr txBox="1"/>
      </xdr:nvSpPr>
      <xdr:spPr>
        <a:xfrm>
          <a:off x="2439044" y="1359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272" name="n_3aveValue【公営住宅】&#10;有形固定資産減価償却率">
          <a:extLst>
            <a:ext uri="{FF2B5EF4-FFF2-40B4-BE49-F238E27FC236}">
              <a16:creationId xmlns:a16="http://schemas.microsoft.com/office/drawing/2014/main" id="{4586D908-AF6F-4E46-B8A9-C27DBF405BBA}"/>
            </a:ext>
          </a:extLst>
        </xdr:cNvPr>
        <xdr:cNvSpPr txBox="1"/>
      </xdr:nvSpPr>
      <xdr:spPr>
        <a:xfrm>
          <a:off x="1645294" y="1330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273" name="n_4aveValue【公営住宅】&#10;有形固定資産減価償却率">
          <a:extLst>
            <a:ext uri="{FF2B5EF4-FFF2-40B4-BE49-F238E27FC236}">
              <a16:creationId xmlns:a16="http://schemas.microsoft.com/office/drawing/2014/main" id="{4AB07DAB-3FDD-4F54-803D-925381846B49}"/>
            </a:ext>
          </a:extLst>
        </xdr:cNvPr>
        <xdr:cNvSpPr txBox="1"/>
      </xdr:nvSpPr>
      <xdr:spPr>
        <a:xfrm>
          <a:off x="851544"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53991</xdr:rowOff>
    </xdr:from>
    <xdr:ext cx="405111" cy="259045"/>
    <xdr:sp macro="" textlink="">
      <xdr:nvSpPr>
        <xdr:cNvPr id="274" name="n_1mainValue【公営住宅】&#10;有形固定資産減価償却率">
          <a:extLst>
            <a:ext uri="{FF2B5EF4-FFF2-40B4-BE49-F238E27FC236}">
              <a16:creationId xmlns:a16="http://schemas.microsoft.com/office/drawing/2014/main" id="{9C71FF56-1A2C-4913-9181-74A4C5E06F88}"/>
            </a:ext>
          </a:extLst>
        </xdr:cNvPr>
        <xdr:cNvSpPr txBox="1"/>
      </xdr:nvSpPr>
      <xdr:spPr>
        <a:xfrm>
          <a:off x="3239144" y="1260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42563</xdr:rowOff>
    </xdr:from>
    <xdr:ext cx="405111" cy="259045"/>
    <xdr:sp macro="" textlink="">
      <xdr:nvSpPr>
        <xdr:cNvPr id="275" name="n_2mainValue【公営住宅】&#10;有形固定資産減価償却率">
          <a:extLst>
            <a:ext uri="{FF2B5EF4-FFF2-40B4-BE49-F238E27FC236}">
              <a16:creationId xmlns:a16="http://schemas.microsoft.com/office/drawing/2014/main" id="{4CB70ECC-32FF-4ED1-BB38-9CA667D80257}"/>
            </a:ext>
          </a:extLst>
        </xdr:cNvPr>
        <xdr:cNvSpPr txBox="1"/>
      </xdr:nvSpPr>
      <xdr:spPr>
        <a:xfrm>
          <a:off x="2439044" y="1259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25E98DC6-D617-4B99-9A91-EB21C0936C3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26522570-47FF-4F07-A37D-80B893185E3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B968444A-9312-496A-B321-76BEBDB294F6}"/>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AEE6F760-1728-43D1-B5F4-4E3A1E01509B}"/>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648E08BC-D4A7-4ACE-8486-611A23C3281C}"/>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63394897-9A43-4219-9F57-409BCE23DBBD}"/>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A22952A6-6195-4739-97A2-A2BEED44BF12}"/>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DCF6144C-F8CF-486A-9785-2B915B80C26D}"/>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a:extLst>
            <a:ext uri="{FF2B5EF4-FFF2-40B4-BE49-F238E27FC236}">
              <a16:creationId xmlns:a16="http://schemas.microsoft.com/office/drawing/2014/main" id="{31A5D32F-F71C-41F7-AAED-71F546566B1E}"/>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a:extLst>
            <a:ext uri="{FF2B5EF4-FFF2-40B4-BE49-F238E27FC236}">
              <a16:creationId xmlns:a16="http://schemas.microsoft.com/office/drawing/2014/main" id="{65DCD04C-DB64-4A03-A66C-9E63F85DB31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a:extLst>
            <a:ext uri="{FF2B5EF4-FFF2-40B4-BE49-F238E27FC236}">
              <a16:creationId xmlns:a16="http://schemas.microsoft.com/office/drawing/2014/main" id="{AB6B2910-BA39-43F3-AD1B-6ACD6DCCDCC0}"/>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a:extLst>
            <a:ext uri="{FF2B5EF4-FFF2-40B4-BE49-F238E27FC236}">
              <a16:creationId xmlns:a16="http://schemas.microsoft.com/office/drawing/2014/main" id="{EB030B6E-3F35-4E10-9BFB-56CC72AC941D}"/>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a:extLst>
            <a:ext uri="{FF2B5EF4-FFF2-40B4-BE49-F238E27FC236}">
              <a16:creationId xmlns:a16="http://schemas.microsoft.com/office/drawing/2014/main" id="{1B7493B1-7BCF-46D8-9A72-2B89BC38899F}"/>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a:extLst>
            <a:ext uri="{FF2B5EF4-FFF2-40B4-BE49-F238E27FC236}">
              <a16:creationId xmlns:a16="http://schemas.microsoft.com/office/drawing/2014/main" id="{6E2CCB78-2F92-409F-BF63-8C0DCDA0A6EF}"/>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a:extLst>
            <a:ext uri="{FF2B5EF4-FFF2-40B4-BE49-F238E27FC236}">
              <a16:creationId xmlns:a16="http://schemas.microsoft.com/office/drawing/2014/main" id="{A30D8545-7C8C-43EE-9109-56266B826D3B}"/>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a:extLst>
            <a:ext uri="{FF2B5EF4-FFF2-40B4-BE49-F238E27FC236}">
              <a16:creationId xmlns:a16="http://schemas.microsoft.com/office/drawing/2014/main" id="{8EC9B2DF-99C1-4E33-B1C2-C40442690DE7}"/>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a:extLst>
            <a:ext uri="{FF2B5EF4-FFF2-40B4-BE49-F238E27FC236}">
              <a16:creationId xmlns:a16="http://schemas.microsoft.com/office/drawing/2014/main" id="{5B9A54B7-6B16-4E0D-9F50-0386E53D58C7}"/>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a:extLst>
            <a:ext uri="{FF2B5EF4-FFF2-40B4-BE49-F238E27FC236}">
              <a16:creationId xmlns:a16="http://schemas.microsoft.com/office/drawing/2014/main" id="{25AAA927-E04B-4607-BF46-E380F42DA2C5}"/>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a:extLst>
            <a:ext uri="{FF2B5EF4-FFF2-40B4-BE49-F238E27FC236}">
              <a16:creationId xmlns:a16="http://schemas.microsoft.com/office/drawing/2014/main" id="{CF139017-4384-4F9B-9332-CB35ACB6A4FB}"/>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5" name="テキスト ボックス 294">
          <a:extLst>
            <a:ext uri="{FF2B5EF4-FFF2-40B4-BE49-F238E27FC236}">
              <a16:creationId xmlns:a16="http://schemas.microsoft.com/office/drawing/2014/main" id="{9CF4F4EA-CB0B-42F0-A111-3FD24008D15B}"/>
            </a:ext>
          </a:extLst>
        </xdr:cNvPr>
        <xdr:cNvSpPr txBox="1"/>
      </xdr:nvSpPr>
      <xdr:spPr>
        <a:xfrm>
          <a:off x="5482151" y="129759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a:extLst>
            <a:ext uri="{FF2B5EF4-FFF2-40B4-BE49-F238E27FC236}">
              <a16:creationId xmlns:a16="http://schemas.microsoft.com/office/drawing/2014/main" id="{E58CE375-455C-4BAB-8EA1-25AE16285B57}"/>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7" name="テキスト ボックス 296">
          <a:extLst>
            <a:ext uri="{FF2B5EF4-FFF2-40B4-BE49-F238E27FC236}">
              <a16:creationId xmlns:a16="http://schemas.microsoft.com/office/drawing/2014/main" id="{08885B3F-7CF7-42CE-8CBF-5BE2BA5ED534}"/>
            </a:ext>
          </a:extLst>
        </xdr:cNvPr>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A95CEA93-9FAB-49C4-B787-EFBFA998EF0D}"/>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9" name="テキスト ボックス 298">
          <a:extLst>
            <a:ext uri="{FF2B5EF4-FFF2-40B4-BE49-F238E27FC236}">
              <a16:creationId xmlns:a16="http://schemas.microsoft.com/office/drawing/2014/main" id="{461CAD37-A2E0-4959-B1CC-A7200344D175}"/>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A150FBDC-E865-46C7-9C54-BB4DA8C8B7C7}"/>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01" name="直線コネクタ 300">
          <a:extLst>
            <a:ext uri="{FF2B5EF4-FFF2-40B4-BE49-F238E27FC236}">
              <a16:creationId xmlns:a16="http://schemas.microsoft.com/office/drawing/2014/main" id="{0B569324-AB0B-4CFC-B975-FBAEBD8304C9}"/>
            </a:ext>
          </a:extLst>
        </xdr:cNvPr>
        <xdr:cNvCxnSpPr/>
      </xdr:nvCxnSpPr>
      <xdr:spPr>
        <a:xfrm flipV="1">
          <a:off x="9429115" y="12825403"/>
          <a:ext cx="0" cy="153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02" name="【公営住宅】&#10;一人当たり面積最小値テキスト">
          <a:extLst>
            <a:ext uri="{FF2B5EF4-FFF2-40B4-BE49-F238E27FC236}">
              <a16:creationId xmlns:a16="http://schemas.microsoft.com/office/drawing/2014/main" id="{07A15071-8CA3-4985-A8AC-0EE3ECB642B5}"/>
            </a:ext>
          </a:extLst>
        </xdr:cNvPr>
        <xdr:cNvSpPr txBox="1"/>
      </xdr:nvSpPr>
      <xdr:spPr>
        <a:xfrm>
          <a:off x="9467850" y="14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03" name="直線コネクタ 302">
          <a:extLst>
            <a:ext uri="{FF2B5EF4-FFF2-40B4-BE49-F238E27FC236}">
              <a16:creationId xmlns:a16="http://schemas.microsoft.com/office/drawing/2014/main" id="{A41F0DCD-258D-42A9-BFE1-64508990A54F}"/>
            </a:ext>
          </a:extLst>
        </xdr:cNvPr>
        <xdr:cNvCxnSpPr/>
      </xdr:nvCxnSpPr>
      <xdr:spPr>
        <a:xfrm>
          <a:off x="9359900" y="14359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04" name="【公営住宅】&#10;一人当たり面積最大値テキスト">
          <a:extLst>
            <a:ext uri="{FF2B5EF4-FFF2-40B4-BE49-F238E27FC236}">
              <a16:creationId xmlns:a16="http://schemas.microsoft.com/office/drawing/2014/main" id="{550B4BB6-E893-450C-A5F5-ECAE3392FCE8}"/>
            </a:ext>
          </a:extLst>
        </xdr:cNvPr>
        <xdr:cNvSpPr txBox="1"/>
      </xdr:nvSpPr>
      <xdr:spPr>
        <a:xfrm>
          <a:off x="9467850" y="1260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05" name="直線コネクタ 304">
          <a:extLst>
            <a:ext uri="{FF2B5EF4-FFF2-40B4-BE49-F238E27FC236}">
              <a16:creationId xmlns:a16="http://schemas.microsoft.com/office/drawing/2014/main" id="{E7A61C66-DC23-44D7-88AC-2969B3329371}"/>
            </a:ext>
          </a:extLst>
        </xdr:cNvPr>
        <xdr:cNvCxnSpPr/>
      </xdr:nvCxnSpPr>
      <xdr:spPr>
        <a:xfrm>
          <a:off x="9359900" y="128254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06" name="【公営住宅】&#10;一人当たり面積平均値テキスト">
          <a:extLst>
            <a:ext uri="{FF2B5EF4-FFF2-40B4-BE49-F238E27FC236}">
              <a16:creationId xmlns:a16="http://schemas.microsoft.com/office/drawing/2014/main" id="{100C19D0-32C2-46D6-B013-BDFE95624373}"/>
            </a:ext>
          </a:extLst>
        </xdr:cNvPr>
        <xdr:cNvSpPr txBox="1"/>
      </xdr:nvSpPr>
      <xdr:spPr>
        <a:xfrm>
          <a:off x="9467850" y="138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07" name="フローチャート: 判断 306">
          <a:extLst>
            <a:ext uri="{FF2B5EF4-FFF2-40B4-BE49-F238E27FC236}">
              <a16:creationId xmlns:a16="http://schemas.microsoft.com/office/drawing/2014/main" id="{C39E05FA-D79C-4221-AC53-4F02FED28F25}"/>
            </a:ext>
          </a:extLst>
        </xdr:cNvPr>
        <xdr:cNvSpPr/>
      </xdr:nvSpPr>
      <xdr:spPr>
        <a:xfrm>
          <a:off x="9398000" y="13854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08" name="フローチャート: 判断 307">
          <a:extLst>
            <a:ext uri="{FF2B5EF4-FFF2-40B4-BE49-F238E27FC236}">
              <a16:creationId xmlns:a16="http://schemas.microsoft.com/office/drawing/2014/main" id="{5C6E30AF-321A-45A2-821A-9874954A50EB}"/>
            </a:ext>
          </a:extLst>
        </xdr:cNvPr>
        <xdr:cNvSpPr/>
      </xdr:nvSpPr>
      <xdr:spPr>
        <a:xfrm>
          <a:off x="8636000" y="138215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09" name="フローチャート: 判断 308">
          <a:extLst>
            <a:ext uri="{FF2B5EF4-FFF2-40B4-BE49-F238E27FC236}">
              <a16:creationId xmlns:a16="http://schemas.microsoft.com/office/drawing/2014/main" id="{4B612258-7D77-4C6D-BE93-D4C76EC1932F}"/>
            </a:ext>
          </a:extLst>
        </xdr:cNvPr>
        <xdr:cNvSpPr/>
      </xdr:nvSpPr>
      <xdr:spPr>
        <a:xfrm>
          <a:off x="7842250" y="138225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10" name="フローチャート: 判断 309">
          <a:extLst>
            <a:ext uri="{FF2B5EF4-FFF2-40B4-BE49-F238E27FC236}">
              <a16:creationId xmlns:a16="http://schemas.microsoft.com/office/drawing/2014/main" id="{5122447E-4EEF-40A0-9EDA-823CE35196D3}"/>
            </a:ext>
          </a:extLst>
        </xdr:cNvPr>
        <xdr:cNvSpPr/>
      </xdr:nvSpPr>
      <xdr:spPr>
        <a:xfrm>
          <a:off x="7029450" y="13850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11" name="フローチャート: 判断 310">
          <a:extLst>
            <a:ext uri="{FF2B5EF4-FFF2-40B4-BE49-F238E27FC236}">
              <a16:creationId xmlns:a16="http://schemas.microsoft.com/office/drawing/2014/main" id="{C52EED7E-B770-4873-8775-4297D2FD1D39}"/>
            </a:ext>
          </a:extLst>
        </xdr:cNvPr>
        <xdr:cNvSpPr/>
      </xdr:nvSpPr>
      <xdr:spPr>
        <a:xfrm>
          <a:off x="6235700" y="138460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F9203F99-5883-4DDA-9F4A-44F29B4095F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9F200C88-07FD-4B7C-9328-8CFEBCDF107C}"/>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4FADBEEE-8366-49D2-A8D9-CF41CEFB8A58}"/>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846B6E02-F45C-4574-AAC5-A179B8CD0357}"/>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7A7C8A08-33A6-4594-A80B-66AAE2DB8D2E}"/>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130121</xdr:rowOff>
    </xdr:from>
    <xdr:to>
      <xdr:col>50</xdr:col>
      <xdr:colOff>165100</xdr:colOff>
      <xdr:row>83</xdr:row>
      <xdr:rowOff>60271</xdr:rowOff>
    </xdr:to>
    <xdr:sp macro="" textlink="">
      <xdr:nvSpPr>
        <xdr:cNvPr id="317" name="楕円 316">
          <a:extLst>
            <a:ext uri="{FF2B5EF4-FFF2-40B4-BE49-F238E27FC236}">
              <a16:creationId xmlns:a16="http://schemas.microsoft.com/office/drawing/2014/main" id="{7D61B09D-9E49-4BF9-B8EE-5E640FCF1E8F}"/>
            </a:ext>
          </a:extLst>
        </xdr:cNvPr>
        <xdr:cNvSpPr/>
      </xdr:nvSpPr>
      <xdr:spPr>
        <a:xfrm>
          <a:off x="8636000" y="136746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318" name="楕円 317">
          <a:extLst>
            <a:ext uri="{FF2B5EF4-FFF2-40B4-BE49-F238E27FC236}">
              <a16:creationId xmlns:a16="http://schemas.microsoft.com/office/drawing/2014/main" id="{2ECD5EC3-14C2-40C9-B199-935961270364}"/>
            </a:ext>
          </a:extLst>
        </xdr:cNvPr>
        <xdr:cNvSpPr/>
      </xdr:nvSpPr>
      <xdr:spPr>
        <a:xfrm>
          <a:off x="7842250" y="137068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9471</xdr:rowOff>
    </xdr:from>
    <xdr:to>
      <xdr:col>50</xdr:col>
      <xdr:colOff>114300</xdr:colOff>
      <xdr:row>83</xdr:row>
      <xdr:rowOff>41692</xdr:rowOff>
    </xdr:to>
    <xdr:cxnSp macro="">
      <xdr:nvCxnSpPr>
        <xdr:cNvPr id="319" name="直線コネクタ 318">
          <a:extLst>
            <a:ext uri="{FF2B5EF4-FFF2-40B4-BE49-F238E27FC236}">
              <a16:creationId xmlns:a16="http://schemas.microsoft.com/office/drawing/2014/main" id="{467DC273-1D1C-45A4-A371-C10E80E980D4}"/>
            </a:ext>
          </a:extLst>
        </xdr:cNvPr>
        <xdr:cNvCxnSpPr/>
      </xdr:nvCxnSpPr>
      <xdr:spPr>
        <a:xfrm flipV="1">
          <a:off x="7886700" y="13719121"/>
          <a:ext cx="8001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20" name="n_1aveValue【公営住宅】&#10;一人当たり面積">
          <a:extLst>
            <a:ext uri="{FF2B5EF4-FFF2-40B4-BE49-F238E27FC236}">
              <a16:creationId xmlns:a16="http://schemas.microsoft.com/office/drawing/2014/main" id="{3C75A367-C037-4E8A-BE31-BD465840B7DC}"/>
            </a:ext>
          </a:extLst>
        </xdr:cNvPr>
        <xdr:cNvSpPr txBox="1"/>
      </xdr:nvSpPr>
      <xdr:spPr>
        <a:xfrm>
          <a:off x="8458277" y="1390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21" name="n_2aveValue【公営住宅】&#10;一人当たり面積">
          <a:extLst>
            <a:ext uri="{FF2B5EF4-FFF2-40B4-BE49-F238E27FC236}">
              <a16:creationId xmlns:a16="http://schemas.microsoft.com/office/drawing/2014/main" id="{2A94388A-679D-4B82-9779-5A7AA548466D}"/>
            </a:ext>
          </a:extLst>
        </xdr:cNvPr>
        <xdr:cNvSpPr txBox="1"/>
      </xdr:nvSpPr>
      <xdr:spPr>
        <a:xfrm>
          <a:off x="7677227" y="1390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22" name="n_3aveValue【公営住宅】&#10;一人当たり面積">
          <a:extLst>
            <a:ext uri="{FF2B5EF4-FFF2-40B4-BE49-F238E27FC236}">
              <a16:creationId xmlns:a16="http://schemas.microsoft.com/office/drawing/2014/main" id="{E925A0D2-B2BD-4E17-B5E8-59401A400154}"/>
            </a:ext>
          </a:extLst>
        </xdr:cNvPr>
        <xdr:cNvSpPr txBox="1"/>
      </xdr:nvSpPr>
      <xdr:spPr>
        <a:xfrm>
          <a:off x="6864427" y="136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23" name="n_4aveValue【公営住宅】&#10;一人当たり面積">
          <a:extLst>
            <a:ext uri="{FF2B5EF4-FFF2-40B4-BE49-F238E27FC236}">
              <a16:creationId xmlns:a16="http://schemas.microsoft.com/office/drawing/2014/main" id="{60176DC8-24D1-4AC0-91E7-DE7BFB94EF24}"/>
            </a:ext>
          </a:extLst>
        </xdr:cNvPr>
        <xdr:cNvSpPr txBox="1"/>
      </xdr:nvSpPr>
      <xdr:spPr>
        <a:xfrm>
          <a:off x="6070677" y="1362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76798</xdr:rowOff>
    </xdr:from>
    <xdr:ext cx="469744" cy="259045"/>
    <xdr:sp macro="" textlink="">
      <xdr:nvSpPr>
        <xdr:cNvPr id="324" name="n_1mainValue【公営住宅】&#10;一人当たり面積">
          <a:extLst>
            <a:ext uri="{FF2B5EF4-FFF2-40B4-BE49-F238E27FC236}">
              <a16:creationId xmlns:a16="http://schemas.microsoft.com/office/drawing/2014/main" id="{093293CF-6B85-4B30-801F-472F1E4848DB}"/>
            </a:ext>
          </a:extLst>
        </xdr:cNvPr>
        <xdr:cNvSpPr txBox="1"/>
      </xdr:nvSpPr>
      <xdr:spPr>
        <a:xfrm>
          <a:off x="8458277" y="1345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109019</xdr:rowOff>
    </xdr:from>
    <xdr:ext cx="469744" cy="259045"/>
    <xdr:sp macro="" textlink="">
      <xdr:nvSpPr>
        <xdr:cNvPr id="325" name="n_2mainValue【公営住宅】&#10;一人当たり面積">
          <a:extLst>
            <a:ext uri="{FF2B5EF4-FFF2-40B4-BE49-F238E27FC236}">
              <a16:creationId xmlns:a16="http://schemas.microsoft.com/office/drawing/2014/main" id="{336EE7C5-2D41-4E57-AD6B-A6F9506E93E6}"/>
            </a:ext>
          </a:extLst>
        </xdr:cNvPr>
        <xdr:cNvSpPr txBox="1"/>
      </xdr:nvSpPr>
      <xdr:spPr>
        <a:xfrm>
          <a:off x="7677227" y="1348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C427DC2C-DEE6-47ED-9AFC-2465FC1C1FB4}"/>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id="{E58AA7B5-6D94-492E-AE8D-87F6FDD28454}"/>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id="{2ACB0DD6-6823-4015-AE4E-A9CD86606FD1}"/>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id="{C6464AC9-2C2D-4E62-A22A-E6ED2B84CBBB}"/>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id="{2A7AC053-E9D5-4564-BF33-F85165EF5D88}"/>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id="{2B21E652-CD9D-4B73-BD55-8EC5F9E1D01B}"/>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id="{4871F6E1-7250-4C2E-8F54-3EE0760B37DF}"/>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5B52D7FC-9A8E-487D-95DF-4A5FDC7285F7}"/>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1757CBA2-08B3-491C-A6F2-0321D14BA45F}"/>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558A65B7-CE49-4A89-AB91-75CEAF99F0DF}"/>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5F48319C-83A8-4047-8841-BB803271B666}"/>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4C9DF6C2-15D5-42DF-ACEC-119E906AC2D8}"/>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3BE69490-9085-4196-AADB-A8EFDE729E01}"/>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76067B2A-BBEF-434B-85AF-793E561B6248}"/>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28FED79A-929C-46B2-B0E4-86EED0A7B878}"/>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FA863C1E-73D0-4A07-AB69-A10D03C8D0D5}"/>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a:extLst>
            <a:ext uri="{FF2B5EF4-FFF2-40B4-BE49-F238E27FC236}">
              <a16:creationId xmlns:a16="http://schemas.microsoft.com/office/drawing/2014/main" id="{9ACE1FE1-97F3-42EB-99F1-CE2A710EE78E}"/>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a:extLst>
            <a:ext uri="{FF2B5EF4-FFF2-40B4-BE49-F238E27FC236}">
              <a16:creationId xmlns:a16="http://schemas.microsoft.com/office/drawing/2014/main" id="{F58F1A6B-CB9A-4581-97E9-C506437F564B}"/>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a:extLst>
            <a:ext uri="{FF2B5EF4-FFF2-40B4-BE49-F238E27FC236}">
              <a16:creationId xmlns:a16="http://schemas.microsoft.com/office/drawing/2014/main" id="{52FCED4F-4524-4A7F-9AC0-E52FEAE63134}"/>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a:extLst>
            <a:ext uri="{FF2B5EF4-FFF2-40B4-BE49-F238E27FC236}">
              <a16:creationId xmlns:a16="http://schemas.microsoft.com/office/drawing/2014/main" id="{EACAB30A-C389-42A5-B60C-4AEE42299632}"/>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a:extLst>
            <a:ext uri="{FF2B5EF4-FFF2-40B4-BE49-F238E27FC236}">
              <a16:creationId xmlns:a16="http://schemas.microsoft.com/office/drawing/2014/main" id="{5A469051-C733-4FCE-9FD7-780D660F60F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a:extLst>
            <a:ext uri="{FF2B5EF4-FFF2-40B4-BE49-F238E27FC236}">
              <a16:creationId xmlns:a16="http://schemas.microsoft.com/office/drawing/2014/main" id="{8CFFA5A2-EAED-40B4-AF8E-DD1EF17939DB}"/>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a:extLst>
            <a:ext uri="{FF2B5EF4-FFF2-40B4-BE49-F238E27FC236}">
              <a16:creationId xmlns:a16="http://schemas.microsoft.com/office/drawing/2014/main" id="{52DBA035-09C3-45EB-8F0A-945ED0231BEF}"/>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a:extLst>
            <a:ext uri="{FF2B5EF4-FFF2-40B4-BE49-F238E27FC236}">
              <a16:creationId xmlns:a16="http://schemas.microsoft.com/office/drawing/2014/main" id="{B28F9270-68B0-48CB-8538-7001B060FE04}"/>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a:extLst>
            <a:ext uri="{FF2B5EF4-FFF2-40B4-BE49-F238E27FC236}">
              <a16:creationId xmlns:a16="http://schemas.microsoft.com/office/drawing/2014/main" id="{96ECD5F2-10E8-45A1-A808-20B888D03AB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a:extLst>
            <a:ext uri="{FF2B5EF4-FFF2-40B4-BE49-F238E27FC236}">
              <a16:creationId xmlns:a16="http://schemas.microsoft.com/office/drawing/2014/main" id="{14A54D3B-3A9B-4020-B2A1-5B74C9B8EA98}"/>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a:extLst>
            <a:ext uri="{FF2B5EF4-FFF2-40B4-BE49-F238E27FC236}">
              <a16:creationId xmlns:a16="http://schemas.microsoft.com/office/drawing/2014/main" id="{E1D33FF4-3E1B-40C7-B73F-FA59DA44F69D}"/>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a:extLst>
            <a:ext uri="{FF2B5EF4-FFF2-40B4-BE49-F238E27FC236}">
              <a16:creationId xmlns:a16="http://schemas.microsoft.com/office/drawing/2014/main" id="{15F91081-8921-4F7F-BF02-19CE1A9E379D}"/>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4" name="テキスト ボックス 353">
          <a:extLst>
            <a:ext uri="{FF2B5EF4-FFF2-40B4-BE49-F238E27FC236}">
              <a16:creationId xmlns:a16="http://schemas.microsoft.com/office/drawing/2014/main" id="{D3717D76-C689-4A41-BDA4-953783E957D2}"/>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a:extLst>
            <a:ext uri="{FF2B5EF4-FFF2-40B4-BE49-F238E27FC236}">
              <a16:creationId xmlns:a16="http://schemas.microsoft.com/office/drawing/2014/main" id="{E8AEAF0D-9E16-41D9-B3F6-0849CE669152}"/>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a:extLst>
            <a:ext uri="{FF2B5EF4-FFF2-40B4-BE49-F238E27FC236}">
              <a16:creationId xmlns:a16="http://schemas.microsoft.com/office/drawing/2014/main" id="{6E778807-D7CE-499C-BA92-382BF3A66015}"/>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a:extLst>
            <a:ext uri="{FF2B5EF4-FFF2-40B4-BE49-F238E27FC236}">
              <a16:creationId xmlns:a16="http://schemas.microsoft.com/office/drawing/2014/main" id="{AE6DE6E9-5EAB-4BAC-87CB-F324089A0871}"/>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a:extLst>
            <a:ext uri="{FF2B5EF4-FFF2-40B4-BE49-F238E27FC236}">
              <a16:creationId xmlns:a16="http://schemas.microsoft.com/office/drawing/2014/main" id="{46576716-36CD-4B5A-AA7C-4AEEABDDD181}"/>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a:extLst>
            <a:ext uri="{FF2B5EF4-FFF2-40B4-BE49-F238E27FC236}">
              <a16:creationId xmlns:a16="http://schemas.microsoft.com/office/drawing/2014/main" id="{35C949D9-ACC6-4CF4-8B66-4D6CD0051D6E}"/>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a:extLst>
            <a:ext uri="{FF2B5EF4-FFF2-40B4-BE49-F238E27FC236}">
              <a16:creationId xmlns:a16="http://schemas.microsoft.com/office/drawing/2014/main" id="{A595F3C2-CB0E-41AB-B155-D8E24204442D}"/>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a:extLst>
            <a:ext uri="{FF2B5EF4-FFF2-40B4-BE49-F238E27FC236}">
              <a16:creationId xmlns:a16="http://schemas.microsoft.com/office/drawing/2014/main" id="{A7CB299F-58B7-45A3-951B-F889D2F952EB}"/>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a:extLst>
            <a:ext uri="{FF2B5EF4-FFF2-40B4-BE49-F238E27FC236}">
              <a16:creationId xmlns:a16="http://schemas.microsoft.com/office/drawing/2014/main" id="{C0993F45-C146-4736-AF80-6464C7A9D323}"/>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a:extLst>
            <a:ext uri="{FF2B5EF4-FFF2-40B4-BE49-F238E27FC236}">
              <a16:creationId xmlns:a16="http://schemas.microsoft.com/office/drawing/2014/main" id="{C53ECC6D-EDDC-4CCE-85EE-48E1337786A0}"/>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4" name="テキスト ボックス 363">
          <a:extLst>
            <a:ext uri="{FF2B5EF4-FFF2-40B4-BE49-F238E27FC236}">
              <a16:creationId xmlns:a16="http://schemas.microsoft.com/office/drawing/2014/main" id="{9AB6E752-B4BE-4997-A05F-2BAB18EC7C72}"/>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090EB14B-F737-41BC-A112-7E3181F21A09}"/>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id="{80791B09-85D1-4AD8-8A36-16456E3B9BA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67" name="直線コネクタ 366">
          <a:extLst>
            <a:ext uri="{FF2B5EF4-FFF2-40B4-BE49-F238E27FC236}">
              <a16:creationId xmlns:a16="http://schemas.microsoft.com/office/drawing/2014/main" id="{24A263DB-20C4-4DE7-A663-EB2C491F445E}"/>
            </a:ext>
          </a:extLst>
        </xdr:cNvPr>
        <xdr:cNvCxnSpPr/>
      </xdr:nvCxnSpPr>
      <xdr:spPr>
        <a:xfrm flipV="1">
          <a:off x="14699614" y="553248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8" name="【認定こども園・幼稚園・保育所】&#10;有形固定資産減価償却率最小値テキスト">
          <a:extLst>
            <a:ext uri="{FF2B5EF4-FFF2-40B4-BE49-F238E27FC236}">
              <a16:creationId xmlns:a16="http://schemas.microsoft.com/office/drawing/2014/main" id="{D702E53D-5840-43C0-B1DF-72EFACE1A435}"/>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9" name="直線コネクタ 368">
          <a:extLst>
            <a:ext uri="{FF2B5EF4-FFF2-40B4-BE49-F238E27FC236}">
              <a16:creationId xmlns:a16="http://schemas.microsoft.com/office/drawing/2014/main" id="{BA89589E-5015-4858-A022-5F1CA38C1856}"/>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70" name="【認定こども園・幼稚園・保育所】&#10;有形固定資産減価償却率最大値テキスト">
          <a:extLst>
            <a:ext uri="{FF2B5EF4-FFF2-40B4-BE49-F238E27FC236}">
              <a16:creationId xmlns:a16="http://schemas.microsoft.com/office/drawing/2014/main" id="{D7174F68-A763-4E90-BA20-513452BA0BD7}"/>
            </a:ext>
          </a:extLst>
        </xdr:cNvPr>
        <xdr:cNvSpPr txBox="1"/>
      </xdr:nvSpPr>
      <xdr:spPr>
        <a:xfrm>
          <a:off x="14738350" y="531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71" name="直線コネクタ 370">
          <a:extLst>
            <a:ext uri="{FF2B5EF4-FFF2-40B4-BE49-F238E27FC236}">
              <a16:creationId xmlns:a16="http://schemas.microsoft.com/office/drawing/2014/main" id="{967F9F4B-8684-43FC-9987-2C788F2286C9}"/>
            </a:ext>
          </a:extLst>
        </xdr:cNvPr>
        <xdr:cNvCxnSpPr/>
      </xdr:nvCxnSpPr>
      <xdr:spPr>
        <a:xfrm>
          <a:off x="14611350" y="55324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id="{087F23AB-DDA3-4416-A243-2CAFD981FB47}"/>
            </a:ext>
          </a:extLst>
        </xdr:cNvPr>
        <xdr:cNvSpPr txBox="1"/>
      </xdr:nvSpPr>
      <xdr:spPr>
        <a:xfrm>
          <a:off x="14738350" y="621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73" name="フローチャート: 判断 372">
          <a:extLst>
            <a:ext uri="{FF2B5EF4-FFF2-40B4-BE49-F238E27FC236}">
              <a16:creationId xmlns:a16="http://schemas.microsoft.com/office/drawing/2014/main" id="{FE3A4BD6-882A-4E5C-9BE5-2F13E21AD3E8}"/>
            </a:ext>
          </a:extLst>
        </xdr:cNvPr>
        <xdr:cNvSpPr/>
      </xdr:nvSpPr>
      <xdr:spPr>
        <a:xfrm>
          <a:off x="14649450" y="6236789"/>
          <a:ext cx="952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374" name="フローチャート: 判断 373">
          <a:extLst>
            <a:ext uri="{FF2B5EF4-FFF2-40B4-BE49-F238E27FC236}">
              <a16:creationId xmlns:a16="http://schemas.microsoft.com/office/drawing/2014/main" id="{1DFA8095-C1C6-49C2-96BE-F334BC3A8854}"/>
            </a:ext>
          </a:extLst>
        </xdr:cNvPr>
        <xdr:cNvSpPr/>
      </xdr:nvSpPr>
      <xdr:spPr>
        <a:xfrm>
          <a:off x="13887450" y="6217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375" name="フローチャート: 判断 374">
          <a:extLst>
            <a:ext uri="{FF2B5EF4-FFF2-40B4-BE49-F238E27FC236}">
              <a16:creationId xmlns:a16="http://schemas.microsoft.com/office/drawing/2014/main" id="{C3CAF66F-C353-45D3-832A-382CDDD5F095}"/>
            </a:ext>
          </a:extLst>
        </xdr:cNvPr>
        <xdr:cNvSpPr/>
      </xdr:nvSpPr>
      <xdr:spPr>
        <a:xfrm>
          <a:off x="13093700" y="6253117"/>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376" name="フローチャート: 判断 375">
          <a:extLst>
            <a:ext uri="{FF2B5EF4-FFF2-40B4-BE49-F238E27FC236}">
              <a16:creationId xmlns:a16="http://schemas.microsoft.com/office/drawing/2014/main" id="{71F45534-FBA3-48E8-BB5E-C2D757160C37}"/>
            </a:ext>
          </a:extLst>
        </xdr:cNvPr>
        <xdr:cNvSpPr/>
      </xdr:nvSpPr>
      <xdr:spPr>
        <a:xfrm>
          <a:off x="12299950" y="62498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377" name="フローチャート: 判断 376">
          <a:extLst>
            <a:ext uri="{FF2B5EF4-FFF2-40B4-BE49-F238E27FC236}">
              <a16:creationId xmlns:a16="http://schemas.microsoft.com/office/drawing/2014/main" id="{AE3B64BC-3BC2-4870-B186-701BFACB9F97}"/>
            </a:ext>
          </a:extLst>
        </xdr:cNvPr>
        <xdr:cNvSpPr/>
      </xdr:nvSpPr>
      <xdr:spPr>
        <a:xfrm>
          <a:off x="11487150" y="627271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4ADD4176-FAAB-4CAA-96AA-1FDD1712ECC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12FD8B46-4CFA-4746-96FB-A4D61C6803B7}"/>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759686F6-2860-496F-9586-4140A516AAB6}"/>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F7A82E2C-83EE-474E-B889-DFF0E97C7EFE}"/>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B663BA79-9DB7-4ABE-B753-E1F578E82A15}"/>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156028</xdr:rowOff>
    </xdr:from>
    <xdr:to>
      <xdr:col>81</xdr:col>
      <xdr:colOff>101600</xdr:colOff>
      <xdr:row>40</xdr:row>
      <xdr:rowOff>86178</xdr:rowOff>
    </xdr:to>
    <xdr:sp macro="" textlink="">
      <xdr:nvSpPr>
        <xdr:cNvPr id="383" name="楕円 382">
          <a:extLst>
            <a:ext uri="{FF2B5EF4-FFF2-40B4-BE49-F238E27FC236}">
              <a16:creationId xmlns:a16="http://schemas.microsoft.com/office/drawing/2014/main" id="{5FC41C55-6039-455F-8251-9893F13D8E11}"/>
            </a:ext>
          </a:extLst>
        </xdr:cNvPr>
        <xdr:cNvSpPr/>
      </xdr:nvSpPr>
      <xdr:spPr>
        <a:xfrm>
          <a:off x="13887450" y="6601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38463</xdr:rowOff>
    </xdr:from>
    <xdr:to>
      <xdr:col>76</xdr:col>
      <xdr:colOff>165100</xdr:colOff>
      <xdr:row>39</xdr:row>
      <xdr:rowOff>140063</xdr:rowOff>
    </xdr:to>
    <xdr:sp macro="" textlink="">
      <xdr:nvSpPr>
        <xdr:cNvPr id="384" name="楕円 383">
          <a:extLst>
            <a:ext uri="{FF2B5EF4-FFF2-40B4-BE49-F238E27FC236}">
              <a16:creationId xmlns:a16="http://schemas.microsoft.com/office/drawing/2014/main" id="{CB62E9F7-F14C-4C48-93F2-5C235A86931D}"/>
            </a:ext>
          </a:extLst>
        </xdr:cNvPr>
        <xdr:cNvSpPr/>
      </xdr:nvSpPr>
      <xdr:spPr>
        <a:xfrm>
          <a:off x="13093700" y="64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89263</xdr:rowOff>
    </xdr:from>
    <xdr:to>
      <xdr:col>81</xdr:col>
      <xdr:colOff>50800</xdr:colOff>
      <xdr:row>40</xdr:row>
      <xdr:rowOff>35378</xdr:rowOff>
    </xdr:to>
    <xdr:cxnSp macro="">
      <xdr:nvCxnSpPr>
        <xdr:cNvPr id="385" name="直線コネクタ 384">
          <a:extLst>
            <a:ext uri="{FF2B5EF4-FFF2-40B4-BE49-F238E27FC236}">
              <a16:creationId xmlns:a16="http://schemas.microsoft.com/office/drawing/2014/main" id="{0E3329CE-5266-4817-AA2B-B4C4D625D545}"/>
            </a:ext>
          </a:extLst>
        </xdr:cNvPr>
        <xdr:cNvCxnSpPr/>
      </xdr:nvCxnSpPr>
      <xdr:spPr>
        <a:xfrm>
          <a:off x="13144500" y="6534513"/>
          <a:ext cx="793750" cy="1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386" name="n_1aveValue【認定こども園・幼稚園・保育所】&#10;有形固定資産減価償却率">
          <a:extLst>
            <a:ext uri="{FF2B5EF4-FFF2-40B4-BE49-F238E27FC236}">
              <a16:creationId xmlns:a16="http://schemas.microsoft.com/office/drawing/2014/main" id="{8C13241C-D62C-4E02-82BF-00E47168CF06}"/>
            </a:ext>
          </a:extLst>
        </xdr:cNvPr>
        <xdr:cNvSpPr txBox="1"/>
      </xdr:nvSpPr>
      <xdr:spPr>
        <a:xfrm>
          <a:off x="13742044" y="5998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387" name="n_2aveValue【認定こども園・幼稚園・保育所】&#10;有形固定資産減価償却率">
          <a:extLst>
            <a:ext uri="{FF2B5EF4-FFF2-40B4-BE49-F238E27FC236}">
              <a16:creationId xmlns:a16="http://schemas.microsoft.com/office/drawing/2014/main" id="{CDE01031-2F8A-4689-9562-9A2F32AA5BE2}"/>
            </a:ext>
          </a:extLst>
        </xdr:cNvPr>
        <xdr:cNvSpPr txBox="1"/>
      </xdr:nvSpPr>
      <xdr:spPr>
        <a:xfrm>
          <a:off x="12960994" y="6034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388" name="n_3aveValue【認定こども園・幼稚園・保育所】&#10;有形固定資産減価償却率">
          <a:extLst>
            <a:ext uri="{FF2B5EF4-FFF2-40B4-BE49-F238E27FC236}">
              <a16:creationId xmlns:a16="http://schemas.microsoft.com/office/drawing/2014/main" id="{B38CF711-71A9-40CA-8C59-015E030C1C7A}"/>
            </a:ext>
          </a:extLst>
        </xdr:cNvPr>
        <xdr:cNvSpPr txBox="1"/>
      </xdr:nvSpPr>
      <xdr:spPr>
        <a:xfrm>
          <a:off x="121672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389" name="n_4aveValue【認定こども園・幼稚園・保育所】&#10;有形固定資産減価償却率">
          <a:extLst>
            <a:ext uri="{FF2B5EF4-FFF2-40B4-BE49-F238E27FC236}">
              <a16:creationId xmlns:a16="http://schemas.microsoft.com/office/drawing/2014/main" id="{67499B08-4899-4BF2-BC08-6BF0514BED03}"/>
            </a:ext>
          </a:extLst>
        </xdr:cNvPr>
        <xdr:cNvSpPr txBox="1"/>
      </xdr:nvSpPr>
      <xdr:spPr>
        <a:xfrm>
          <a:off x="11354444" y="60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77305</xdr:rowOff>
    </xdr:from>
    <xdr:ext cx="405111" cy="259045"/>
    <xdr:sp macro="" textlink="">
      <xdr:nvSpPr>
        <xdr:cNvPr id="390" name="n_1mainValue【認定こども園・幼稚園・保育所】&#10;有形固定資産減価償却率">
          <a:extLst>
            <a:ext uri="{FF2B5EF4-FFF2-40B4-BE49-F238E27FC236}">
              <a16:creationId xmlns:a16="http://schemas.microsoft.com/office/drawing/2014/main" id="{CFE7535C-0B16-4734-BEC1-3F84CDE9149F}"/>
            </a:ext>
          </a:extLst>
        </xdr:cNvPr>
        <xdr:cNvSpPr txBox="1"/>
      </xdr:nvSpPr>
      <xdr:spPr>
        <a:xfrm>
          <a:off x="13742044" y="668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131190</xdr:rowOff>
    </xdr:from>
    <xdr:ext cx="405111" cy="259045"/>
    <xdr:sp macro="" textlink="">
      <xdr:nvSpPr>
        <xdr:cNvPr id="391" name="n_2mainValue【認定こども園・幼稚園・保育所】&#10;有形固定資産減価償却率">
          <a:extLst>
            <a:ext uri="{FF2B5EF4-FFF2-40B4-BE49-F238E27FC236}">
              <a16:creationId xmlns:a16="http://schemas.microsoft.com/office/drawing/2014/main" id="{5B882FA2-EC11-4D69-B713-6420E4FAC8C1}"/>
            </a:ext>
          </a:extLst>
        </xdr:cNvPr>
        <xdr:cNvSpPr txBox="1"/>
      </xdr:nvSpPr>
      <xdr:spPr>
        <a:xfrm>
          <a:off x="12960994" y="657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a:extLst>
            <a:ext uri="{FF2B5EF4-FFF2-40B4-BE49-F238E27FC236}">
              <a16:creationId xmlns:a16="http://schemas.microsoft.com/office/drawing/2014/main" id="{1740991B-801B-4E1B-910B-397122AF702D}"/>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a:extLst>
            <a:ext uri="{FF2B5EF4-FFF2-40B4-BE49-F238E27FC236}">
              <a16:creationId xmlns:a16="http://schemas.microsoft.com/office/drawing/2014/main" id="{3DD36472-1575-48BD-B41B-5DE66890858F}"/>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a:extLst>
            <a:ext uri="{FF2B5EF4-FFF2-40B4-BE49-F238E27FC236}">
              <a16:creationId xmlns:a16="http://schemas.microsoft.com/office/drawing/2014/main" id="{BE13743B-DCAC-459E-89E3-787AABAB77DB}"/>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a:extLst>
            <a:ext uri="{FF2B5EF4-FFF2-40B4-BE49-F238E27FC236}">
              <a16:creationId xmlns:a16="http://schemas.microsoft.com/office/drawing/2014/main" id="{74F9680B-955F-4412-9B73-5D9AA55A12FC}"/>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a:extLst>
            <a:ext uri="{FF2B5EF4-FFF2-40B4-BE49-F238E27FC236}">
              <a16:creationId xmlns:a16="http://schemas.microsoft.com/office/drawing/2014/main" id="{1CF2C595-4854-4625-800B-6BD86CE880D8}"/>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a:extLst>
            <a:ext uri="{FF2B5EF4-FFF2-40B4-BE49-F238E27FC236}">
              <a16:creationId xmlns:a16="http://schemas.microsoft.com/office/drawing/2014/main" id="{3071BB31-E6BD-41C1-9CAA-25AEC83BA37E}"/>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a:extLst>
            <a:ext uri="{FF2B5EF4-FFF2-40B4-BE49-F238E27FC236}">
              <a16:creationId xmlns:a16="http://schemas.microsoft.com/office/drawing/2014/main" id="{85503824-677E-4056-9CC8-DC3B26FB5DC6}"/>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a:extLst>
            <a:ext uri="{FF2B5EF4-FFF2-40B4-BE49-F238E27FC236}">
              <a16:creationId xmlns:a16="http://schemas.microsoft.com/office/drawing/2014/main" id="{500FE5C2-CF63-4A7C-8799-5140F001C2EC}"/>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a:extLst>
            <a:ext uri="{FF2B5EF4-FFF2-40B4-BE49-F238E27FC236}">
              <a16:creationId xmlns:a16="http://schemas.microsoft.com/office/drawing/2014/main" id="{7B3995E4-519C-4998-A28A-A81E1D3B6278}"/>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a:extLst>
            <a:ext uri="{FF2B5EF4-FFF2-40B4-BE49-F238E27FC236}">
              <a16:creationId xmlns:a16="http://schemas.microsoft.com/office/drawing/2014/main" id="{58203AC1-E65D-4A1A-9017-AE55966501CC}"/>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a:extLst>
            <a:ext uri="{FF2B5EF4-FFF2-40B4-BE49-F238E27FC236}">
              <a16:creationId xmlns:a16="http://schemas.microsoft.com/office/drawing/2014/main" id="{474A73FA-493E-4AF9-8B3C-5B12FF323A9D}"/>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a:extLst>
            <a:ext uri="{FF2B5EF4-FFF2-40B4-BE49-F238E27FC236}">
              <a16:creationId xmlns:a16="http://schemas.microsoft.com/office/drawing/2014/main" id="{0B706566-9753-48DD-B651-45EA0C9362E2}"/>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a:extLst>
            <a:ext uri="{FF2B5EF4-FFF2-40B4-BE49-F238E27FC236}">
              <a16:creationId xmlns:a16="http://schemas.microsoft.com/office/drawing/2014/main" id="{A27177EA-87BA-456D-A67D-68010C2FD593}"/>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a:extLst>
            <a:ext uri="{FF2B5EF4-FFF2-40B4-BE49-F238E27FC236}">
              <a16:creationId xmlns:a16="http://schemas.microsoft.com/office/drawing/2014/main" id="{AD546717-EF34-4A01-BA82-9D37C54FA55A}"/>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a:extLst>
            <a:ext uri="{FF2B5EF4-FFF2-40B4-BE49-F238E27FC236}">
              <a16:creationId xmlns:a16="http://schemas.microsoft.com/office/drawing/2014/main" id="{55058E15-6738-43AB-B77A-8947F7ABC969}"/>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a:extLst>
            <a:ext uri="{FF2B5EF4-FFF2-40B4-BE49-F238E27FC236}">
              <a16:creationId xmlns:a16="http://schemas.microsoft.com/office/drawing/2014/main" id="{BD506481-73D4-426A-95CA-C2F17190A03F}"/>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a:extLst>
            <a:ext uri="{FF2B5EF4-FFF2-40B4-BE49-F238E27FC236}">
              <a16:creationId xmlns:a16="http://schemas.microsoft.com/office/drawing/2014/main" id="{65126549-061E-4428-9DEF-DB93BFA3A17E}"/>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a:extLst>
            <a:ext uri="{FF2B5EF4-FFF2-40B4-BE49-F238E27FC236}">
              <a16:creationId xmlns:a16="http://schemas.microsoft.com/office/drawing/2014/main" id="{29249E50-EDF3-4F7D-BD6A-FC0210C5CBEC}"/>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a:extLst>
            <a:ext uri="{FF2B5EF4-FFF2-40B4-BE49-F238E27FC236}">
              <a16:creationId xmlns:a16="http://schemas.microsoft.com/office/drawing/2014/main" id="{0ACEBA7D-CC1E-447D-BFF8-8EBB72BC558E}"/>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a:extLst>
            <a:ext uri="{FF2B5EF4-FFF2-40B4-BE49-F238E27FC236}">
              <a16:creationId xmlns:a16="http://schemas.microsoft.com/office/drawing/2014/main" id="{7D95E9FC-9877-4A5B-973A-BC53E5FF1D13}"/>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a:extLst>
            <a:ext uri="{FF2B5EF4-FFF2-40B4-BE49-F238E27FC236}">
              <a16:creationId xmlns:a16="http://schemas.microsoft.com/office/drawing/2014/main" id="{2B284E9E-1996-4B66-BC65-DC59DA6FC582}"/>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13" name="直線コネクタ 412">
          <a:extLst>
            <a:ext uri="{FF2B5EF4-FFF2-40B4-BE49-F238E27FC236}">
              <a16:creationId xmlns:a16="http://schemas.microsoft.com/office/drawing/2014/main" id="{2812C0DC-D7BD-4C89-A67D-AFCE56FC47DF}"/>
            </a:ext>
          </a:extLst>
        </xdr:cNvPr>
        <xdr:cNvCxnSpPr/>
      </xdr:nvCxnSpPr>
      <xdr:spPr>
        <a:xfrm flipV="1">
          <a:off x="19951064" y="5495646"/>
          <a:ext cx="0" cy="137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14" name="【認定こども園・幼稚園・保育所】&#10;一人当たり面積最小値テキスト">
          <a:extLst>
            <a:ext uri="{FF2B5EF4-FFF2-40B4-BE49-F238E27FC236}">
              <a16:creationId xmlns:a16="http://schemas.microsoft.com/office/drawing/2014/main" id="{37CEDBE5-9DE1-4E5C-827E-6184E97B72CE}"/>
            </a:ext>
          </a:extLst>
        </xdr:cNvPr>
        <xdr:cNvSpPr txBox="1"/>
      </xdr:nvSpPr>
      <xdr:spPr>
        <a:xfrm>
          <a:off x="19989800" y="686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15" name="直線コネクタ 414">
          <a:extLst>
            <a:ext uri="{FF2B5EF4-FFF2-40B4-BE49-F238E27FC236}">
              <a16:creationId xmlns:a16="http://schemas.microsoft.com/office/drawing/2014/main" id="{9B763764-A7A2-4178-898E-06CA4E0DBA1A}"/>
            </a:ext>
          </a:extLst>
        </xdr:cNvPr>
        <xdr:cNvCxnSpPr/>
      </xdr:nvCxnSpPr>
      <xdr:spPr>
        <a:xfrm>
          <a:off x="19881850" y="68658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16" name="【認定こども園・幼稚園・保育所】&#10;一人当たり面積最大値テキスト">
          <a:extLst>
            <a:ext uri="{FF2B5EF4-FFF2-40B4-BE49-F238E27FC236}">
              <a16:creationId xmlns:a16="http://schemas.microsoft.com/office/drawing/2014/main" id="{9030C47F-FB69-40F6-A797-C9D65DE5CD9E}"/>
            </a:ext>
          </a:extLst>
        </xdr:cNvPr>
        <xdr:cNvSpPr txBox="1"/>
      </xdr:nvSpPr>
      <xdr:spPr>
        <a:xfrm>
          <a:off x="19989800" y="528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17" name="直線コネクタ 416">
          <a:extLst>
            <a:ext uri="{FF2B5EF4-FFF2-40B4-BE49-F238E27FC236}">
              <a16:creationId xmlns:a16="http://schemas.microsoft.com/office/drawing/2014/main" id="{7FAD8919-C496-42F7-9A6F-2C2B4359735F}"/>
            </a:ext>
          </a:extLst>
        </xdr:cNvPr>
        <xdr:cNvCxnSpPr/>
      </xdr:nvCxnSpPr>
      <xdr:spPr>
        <a:xfrm>
          <a:off x="19881850" y="54956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18" name="【認定こども園・幼稚園・保育所】&#10;一人当たり面積平均値テキスト">
          <a:extLst>
            <a:ext uri="{FF2B5EF4-FFF2-40B4-BE49-F238E27FC236}">
              <a16:creationId xmlns:a16="http://schemas.microsoft.com/office/drawing/2014/main" id="{F9F05CD0-80E8-4EFF-8E87-C501E5F5F94E}"/>
            </a:ext>
          </a:extLst>
        </xdr:cNvPr>
        <xdr:cNvSpPr txBox="1"/>
      </xdr:nvSpPr>
      <xdr:spPr>
        <a:xfrm>
          <a:off x="19989800" y="6452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19" name="フローチャート: 判断 418">
          <a:extLst>
            <a:ext uri="{FF2B5EF4-FFF2-40B4-BE49-F238E27FC236}">
              <a16:creationId xmlns:a16="http://schemas.microsoft.com/office/drawing/2014/main" id="{166DE4AB-AF84-4103-ADFD-21BD08ED65D8}"/>
            </a:ext>
          </a:extLst>
        </xdr:cNvPr>
        <xdr:cNvSpPr/>
      </xdr:nvSpPr>
      <xdr:spPr>
        <a:xfrm>
          <a:off x="19900900" y="64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20" name="フローチャート: 判断 419">
          <a:extLst>
            <a:ext uri="{FF2B5EF4-FFF2-40B4-BE49-F238E27FC236}">
              <a16:creationId xmlns:a16="http://schemas.microsoft.com/office/drawing/2014/main" id="{879FA158-0D13-4224-B0CA-66DA51C214F8}"/>
            </a:ext>
          </a:extLst>
        </xdr:cNvPr>
        <xdr:cNvSpPr/>
      </xdr:nvSpPr>
      <xdr:spPr>
        <a:xfrm>
          <a:off x="19157950" y="64866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21" name="フローチャート: 判断 420">
          <a:extLst>
            <a:ext uri="{FF2B5EF4-FFF2-40B4-BE49-F238E27FC236}">
              <a16:creationId xmlns:a16="http://schemas.microsoft.com/office/drawing/2014/main" id="{F4C71B60-9C9E-4753-8A37-C5E31DF288DD}"/>
            </a:ext>
          </a:extLst>
        </xdr:cNvPr>
        <xdr:cNvSpPr/>
      </xdr:nvSpPr>
      <xdr:spPr>
        <a:xfrm>
          <a:off x="18345150" y="649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22" name="フローチャート: 判断 421">
          <a:extLst>
            <a:ext uri="{FF2B5EF4-FFF2-40B4-BE49-F238E27FC236}">
              <a16:creationId xmlns:a16="http://schemas.microsoft.com/office/drawing/2014/main" id="{DC08837C-9F0D-4DDE-9627-F57B37D5CE54}"/>
            </a:ext>
          </a:extLst>
        </xdr:cNvPr>
        <xdr:cNvSpPr/>
      </xdr:nvSpPr>
      <xdr:spPr>
        <a:xfrm>
          <a:off x="17551400" y="650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23" name="フローチャート: 判断 422">
          <a:extLst>
            <a:ext uri="{FF2B5EF4-FFF2-40B4-BE49-F238E27FC236}">
              <a16:creationId xmlns:a16="http://schemas.microsoft.com/office/drawing/2014/main" id="{6BBB0F35-D970-44C2-A5D0-3BC3932E726F}"/>
            </a:ext>
          </a:extLst>
        </xdr:cNvPr>
        <xdr:cNvSpPr/>
      </xdr:nvSpPr>
      <xdr:spPr>
        <a:xfrm>
          <a:off x="16757650" y="64939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EB943D51-76E2-4DEF-AC9F-D428774221BD}"/>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1263BD9B-3E2A-40AD-98FF-94BA7C7A2D9E}"/>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BDE8462-ED03-4DAD-AB31-4A05C62FA4E4}"/>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28CC30C-F644-4419-9573-E401855115BB}"/>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BDA35EE-E64B-4EF3-BEDC-F490BA124229}"/>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29" name="楕円 428">
          <a:extLst>
            <a:ext uri="{FF2B5EF4-FFF2-40B4-BE49-F238E27FC236}">
              <a16:creationId xmlns:a16="http://schemas.microsoft.com/office/drawing/2014/main" id="{12208F7C-6243-4D9A-80D0-B19E0E75174A}"/>
            </a:ext>
          </a:extLst>
        </xdr:cNvPr>
        <xdr:cNvSpPr/>
      </xdr:nvSpPr>
      <xdr:spPr>
        <a:xfrm>
          <a:off x="19157950" y="6442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170790</xdr:rowOff>
    </xdr:from>
    <xdr:to>
      <xdr:col>107</xdr:col>
      <xdr:colOff>101600</xdr:colOff>
      <xdr:row>39</xdr:row>
      <xdr:rowOff>100940</xdr:rowOff>
    </xdr:to>
    <xdr:sp macro="" textlink="">
      <xdr:nvSpPr>
        <xdr:cNvPr id="430" name="楕円 429">
          <a:extLst>
            <a:ext uri="{FF2B5EF4-FFF2-40B4-BE49-F238E27FC236}">
              <a16:creationId xmlns:a16="http://schemas.microsoft.com/office/drawing/2014/main" id="{9CA2D686-63A1-4957-9030-D16206C073EF}"/>
            </a:ext>
          </a:extLst>
        </xdr:cNvPr>
        <xdr:cNvSpPr/>
      </xdr:nvSpPr>
      <xdr:spPr>
        <a:xfrm>
          <a:off x="18345150" y="64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50140</xdr:rowOff>
    </xdr:to>
    <xdr:cxnSp macro="">
      <xdr:nvCxnSpPr>
        <xdr:cNvPr id="431" name="直線コネクタ 430">
          <a:extLst>
            <a:ext uri="{FF2B5EF4-FFF2-40B4-BE49-F238E27FC236}">
              <a16:creationId xmlns:a16="http://schemas.microsoft.com/office/drawing/2014/main" id="{64430930-9106-4AA0-9ED5-D2EDD2C15CB9}"/>
            </a:ext>
          </a:extLst>
        </xdr:cNvPr>
        <xdr:cNvCxnSpPr/>
      </xdr:nvCxnSpPr>
      <xdr:spPr>
        <a:xfrm flipV="1">
          <a:off x="18395950" y="6487160"/>
          <a:ext cx="80645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432" name="n_1aveValue【認定こども園・幼稚園・保育所】&#10;一人当たり面積">
          <a:extLst>
            <a:ext uri="{FF2B5EF4-FFF2-40B4-BE49-F238E27FC236}">
              <a16:creationId xmlns:a16="http://schemas.microsoft.com/office/drawing/2014/main" id="{DDF4FFBA-E846-4376-838B-C9B0AA643D6A}"/>
            </a:ext>
          </a:extLst>
        </xdr:cNvPr>
        <xdr:cNvSpPr txBox="1"/>
      </xdr:nvSpPr>
      <xdr:spPr>
        <a:xfrm>
          <a:off x="18980227" y="657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433" name="n_2aveValue【認定こども園・幼稚園・保育所】&#10;一人当たり面積">
          <a:extLst>
            <a:ext uri="{FF2B5EF4-FFF2-40B4-BE49-F238E27FC236}">
              <a16:creationId xmlns:a16="http://schemas.microsoft.com/office/drawing/2014/main" id="{A35F2BD4-63C9-46E1-9904-776D90BB126E}"/>
            </a:ext>
          </a:extLst>
        </xdr:cNvPr>
        <xdr:cNvSpPr txBox="1"/>
      </xdr:nvSpPr>
      <xdr:spPr>
        <a:xfrm>
          <a:off x="18180127" y="65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434" name="n_3aveValue【認定こども園・幼稚園・保育所】&#10;一人当たり面積">
          <a:extLst>
            <a:ext uri="{FF2B5EF4-FFF2-40B4-BE49-F238E27FC236}">
              <a16:creationId xmlns:a16="http://schemas.microsoft.com/office/drawing/2014/main" id="{A29B0995-9375-4EAA-8BE5-2ECA175D11FE}"/>
            </a:ext>
          </a:extLst>
        </xdr:cNvPr>
        <xdr:cNvSpPr txBox="1"/>
      </xdr:nvSpPr>
      <xdr:spPr>
        <a:xfrm>
          <a:off x="17386377" y="62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435" name="n_4aveValue【認定こども園・幼稚園・保育所】&#10;一人当たり面積">
          <a:extLst>
            <a:ext uri="{FF2B5EF4-FFF2-40B4-BE49-F238E27FC236}">
              <a16:creationId xmlns:a16="http://schemas.microsoft.com/office/drawing/2014/main" id="{1121A945-E9EF-4298-BCA9-0CB1F87313CC}"/>
            </a:ext>
          </a:extLst>
        </xdr:cNvPr>
        <xdr:cNvSpPr txBox="1"/>
      </xdr:nvSpPr>
      <xdr:spPr>
        <a:xfrm>
          <a:off x="16592627" y="628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109237</xdr:rowOff>
    </xdr:from>
    <xdr:ext cx="469744" cy="259045"/>
    <xdr:sp macro="" textlink="">
      <xdr:nvSpPr>
        <xdr:cNvPr id="436" name="n_1mainValue【認定こども園・幼稚園・保育所】&#10;一人当たり面積">
          <a:extLst>
            <a:ext uri="{FF2B5EF4-FFF2-40B4-BE49-F238E27FC236}">
              <a16:creationId xmlns:a16="http://schemas.microsoft.com/office/drawing/2014/main" id="{A2B9EE3D-CDB4-41D4-BE8D-854CE19E4F58}"/>
            </a:ext>
          </a:extLst>
        </xdr:cNvPr>
        <xdr:cNvSpPr txBox="1"/>
      </xdr:nvSpPr>
      <xdr:spPr>
        <a:xfrm>
          <a:off x="189802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117467</xdr:rowOff>
    </xdr:from>
    <xdr:ext cx="469744" cy="259045"/>
    <xdr:sp macro="" textlink="">
      <xdr:nvSpPr>
        <xdr:cNvPr id="437" name="n_2mainValue【認定こども園・幼稚園・保育所】&#10;一人当たり面積">
          <a:extLst>
            <a:ext uri="{FF2B5EF4-FFF2-40B4-BE49-F238E27FC236}">
              <a16:creationId xmlns:a16="http://schemas.microsoft.com/office/drawing/2014/main" id="{B018AF7D-7B04-4AA1-902F-BADF9DA0CFD6}"/>
            </a:ext>
          </a:extLst>
        </xdr:cNvPr>
        <xdr:cNvSpPr txBox="1"/>
      </xdr:nvSpPr>
      <xdr:spPr>
        <a:xfrm>
          <a:off x="18180127" y="62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a:extLst>
            <a:ext uri="{FF2B5EF4-FFF2-40B4-BE49-F238E27FC236}">
              <a16:creationId xmlns:a16="http://schemas.microsoft.com/office/drawing/2014/main" id="{AADAC8AE-1336-4C9F-A201-F70B63AFD17A}"/>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a:extLst>
            <a:ext uri="{FF2B5EF4-FFF2-40B4-BE49-F238E27FC236}">
              <a16:creationId xmlns:a16="http://schemas.microsoft.com/office/drawing/2014/main" id="{39AADAA6-B828-433A-B93E-089E62CC2055}"/>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a:extLst>
            <a:ext uri="{FF2B5EF4-FFF2-40B4-BE49-F238E27FC236}">
              <a16:creationId xmlns:a16="http://schemas.microsoft.com/office/drawing/2014/main" id="{1B237C43-C725-426D-A272-9F4D338EAF8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a:extLst>
            <a:ext uri="{FF2B5EF4-FFF2-40B4-BE49-F238E27FC236}">
              <a16:creationId xmlns:a16="http://schemas.microsoft.com/office/drawing/2014/main" id="{DD2582DA-198C-4844-9B96-3B6B8823647B}"/>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a:extLst>
            <a:ext uri="{FF2B5EF4-FFF2-40B4-BE49-F238E27FC236}">
              <a16:creationId xmlns:a16="http://schemas.microsoft.com/office/drawing/2014/main" id="{7446897E-6988-4B44-B141-3D2D3FB0A295}"/>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a:extLst>
            <a:ext uri="{FF2B5EF4-FFF2-40B4-BE49-F238E27FC236}">
              <a16:creationId xmlns:a16="http://schemas.microsoft.com/office/drawing/2014/main" id="{99DF2CF2-FA08-4246-B2E8-531DCC52B9A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a:extLst>
            <a:ext uri="{FF2B5EF4-FFF2-40B4-BE49-F238E27FC236}">
              <a16:creationId xmlns:a16="http://schemas.microsoft.com/office/drawing/2014/main" id="{C6C73024-5EFE-4597-B6F0-05ECF140DDAF}"/>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a:extLst>
            <a:ext uri="{FF2B5EF4-FFF2-40B4-BE49-F238E27FC236}">
              <a16:creationId xmlns:a16="http://schemas.microsoft.com/office/drawing/2014/main" id="{6E2D3A4F-E016-4440-B2DB-C8BBAD688611}"/>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a:extLst>
            <a:ext uri="{FF2B5EF4-FFF2-40B4-BE49-F238E27FC236}">
              <a16:creationId xmlns:a16="http://schemas.microsoft.com/office/drawing/2014/main" id="{8E6FC80C-4609-4A63-86C5-DE12C43CBCC9}"/>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a:extLst>
            <a:ext uri="{FF2B5EF4-FFF2-40B4-BE49-F238E27FC236}">
              <a16:creationId xmlns:a16="http://schemas.microsoft.com/office/drawing/2014/main" id="{1007539F-C339-41D6-BD84-7EF88ACD920A}"/>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a:extLst>
            <a:ext uri="{FF2B5EF4-FFF2-40B4-BE49-F238E27FC236}">
              <a16:creationId xmlns:a16="http://schemas.microsoft.com/office/drawing/2014/main" id="{E5EDE208-4933-488C-98D5-5C9843B565C2}"/>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9" name="直線コネクタ 448">
          <a:extLst>
            <a:ext uri="{FF2B5EF4-FFF2-40B4-BE49-F238E27FC236}">
              <a16:creationId xmlns:a16="http://schemas.microsoft.com/office/drawing/2014/main" id="{918A19EA-9D11-4302-AA8C-13D9E9F1CB66}"/>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0" name="テキスト ボックス 449">
          <a:extLst>
            <a:ext uri="{FF2B5EF4-FFF2-40B4-BE49-F238E27FC236}">
              <a16:creationId xmlns:a16="http://schemas.microsoft.com/office/drawing/2014/main" id="{000BFA85-E00F-4D8B-A46E-A49FF6C1E5E9}"/>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1" name="直線コネクタ 450">
          <a:extLst>
            <a:ext uri="{FF2B5EF4-FFF2-40B4-BE49-F238E27FC236}">
              <a16:creationId xmlns:a16="http://schemas.microsoft.com/office/drawing/2014/main" id="{25B4CC18-C5ED-446C-8906-9634A4A9A512}"/>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2" name="テキスト ボックス 451">
          <a:extLst>
            <a:ext uri="{FF2B5EF4-FFF2-40B4-BE49-F238E27FC236}">
              <a16:creationId xmlns:a16="http://schemas.microsoft.com/office/drawing/2014/main" id="{0E300043-8CCF-42D2-8D46-2E3E3A11A200}"/>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3" name="直線コネクタ 452">
          <a:extLst>
            <a:ext uri="{FF2B5EF4-FFF2-40B4-BE49-F238E27FC236}">
              <a16:creationId xmlns:a16="http://schemas.microsoft.com/office/drawing/2014/main" id="{1316FC7D-28CE-4CAE-95D3-3F20E737A0F0}"/>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4" name="テキスト ボックス 453">
          <a:extLst>
            <a:ext uri="{FF2B5EF4-FFF2-40B4-BE49-F238E27FC236}">
              <a16:creationId xmlns:a16="http://schemas.microsoft.com/office/drawing/2014/main" id="{562ABE8C-789B-466D-BF35-3BA882C353C5}"/>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5" name="直線コネクタ 454">
          <a:extLst>
            <a:ext uri="{FF2B5EF4-FFF2-40B4-BE49-F238E27FC236}">
              <a16:creationId xmlns:a16="http://schemas.microsoft.com/office/drawing/2014/main" id="{C98012D7-0BD8-4523-B6B5-ECA0D97081AE}"/>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6" name="テキスト ボックス 455">
          <a:extLst>
            <a:ext uri="{FF2B5EF4-FFF2-40B4-BE49-F238E27FC236}">
              <a16:creationId xmlns:a16="http://schemas.microsoft.com/office/drawing/2014/main" id="{AA970E6B-0FEB-4CC4-8F2E-8EA3EA9DACEB}"/>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7" name="直線コネクタ 456">
          <a:extLst>
            <a:ext uri="{FF2B5EF4-FFF2-40B4-BE49-F238E27FC236}">
              <a16:creationId xmlns:a16="http://schemas.microsoft.com/office/drawing/2014/main" id="{7067A549-C53E-4C07-A4DF-39127A4DF418}"/>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8" name="テキスト ボックス 457">
          <a:extLst>
            <a:ext uri="{FF2B5EF4-FFF2-40B4-BE49-F238E27FC236}">
              <a16:creationId xmlns:a16="http://schemas.microsoft.com/office/drawing/2014/main" id="{DD6BE183-7E24-4C2D-8EAB-63B40C08A585}"/>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9" name="直線コネクタ 458">
          <a:extLst>
            <a:ext uri="{FF2B5EF4-FFF2-40B4-BE49-F238E27FC236}">
              <a16:creationId xmlns:a16="http://schemas.microsoft.com/office/drawing/2014/main" id="{A56E3081-DFC0-4C31-831E-4BD4416FA0CF}"/>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0" name="テキスト ボックス 459">
          <a:extLst>
            <a:ext uri="{FF2B5EF4-FFF2-40B4-BE49-F238E27FC236}">
              <a16:creationId xmlns:a16="http://schemas.microsoft.com/office/drawing/2014/main" id="{50F03A4D-A05D-4791-B953-01D1CB2EA8EA}"/>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a:extLst>
            <a:ext uri="{FF2B5EF4-FFF2-40B4-BE49-F238E27FC236}">
              <a16:creationId xmlns:a16="http://schemas.microsoft.com/office/drawing/2014/main" id="{74196FD1-F235-435D-A5FF-BD1BBDDDC8C3}"/>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a:extLst>
            <a:ext uri="{FF2B5EF4-FFF2-40B4-BE49-F238E27FC236}">
              <a16:creationId xmlns:a16="http://schemas.microsoft.com/office/drawing/2014/main" id="{8B551A57-EB15-4F58-9B0E-0902886869E7}"/>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63" name="直線コネクタ 462">
          <a:extLst>
            <a:ext uri="{FF2B5EF4-FFF2-40B4-BE49-F238E27FC236}">
              <a16:creationId xmlns:a16="http://schemas.microsoft.com/office/drawing/2014/main" id="{C26E2100-B5EB-4FA5-B028-D5E32291C992}"/>
            </a:ext>
          </a:extLst>
        </xdr:cNvPr>
        <xdr:cNvCxnSpPr/>
      </xdr:nvCxnSpPr>
      <xdr:spPr>
        <a:xfrm flipV="1">
          <a:off x="14699614" y="9161962"/>
          <a:ext cx="0" cy="154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64" name="【学校施設】&#10;有形固定資産減価償却率最小値テキスト">
          <a:extLst>
            <a:ext uri="{FF2B5EF4-FFF2-40B4-BE49-F238E27FC236}">
              <a16:creationId xmlns:a16="http://schemas.microsoft.com/office/drawing/2014/main" id="{33C67AD2-F902-49CD-B469-8094A1395877}"/>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65" name="直線コネクタ 464">
          <a:extLst>
            <a:ext uri="{FF2B5EF4-FFF2-40B4-BE49-F238E27FC236}">
              <a16:creationId xmlns:a16="http://schemas.microsoft.com/office/drawing/2014/main" id="{5E83250D-8E43-4D9F-8F09-FE2702C18B48}"/>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66" name="【学校施設】&#10;有形固定資産減価償却率最大値テキスト">
          <a:extLst>
            <a:ext uri="{FF2B5EF4-FFF2-40B4-BE49-F238E27FC236}">
              <a16:creationId xmlns:a16="http://schemas.microsoft.com/office/drawing/2014/main" id="{2E3DD566-9677-43CE-B61D-CE71F888F078}"/>
            </a:ext>
          </a:extLst>
        </xdr:cNvPr>
        <xdr:cNvSpPr txBox="1"/>
      </xdr:nvSpPr>
      <xdr:spPr>
        <a:xfrm>
          <a:off x="14738350" y="89435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67" name="直線コネクタ 466">
          <a:extLst>
            <a:ext uri="{FF2B5EF4-FFF2-40B4-BE49-F238E27FC236}">
              <a16:creationId xmlns:a16="http://schemas.microsoft.com/office/drawing/2014/main" id="{99E3E881-B54D-41FA-9980-C534B25B5FC0}"/>
            </a:ext>
          </a:extLst>
        </xdr:cNvPr>
        <xdr:cNvCxnSpPr/>
      </xdr:nvCxnSpPr>
      <xdr:spPr>
        <a:xfrm>
          <a:off x="14611350" y="9161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468" name="【学校施設】&#10;有形固定資産減価償却率平均値テキスト">
          <a:extLst>
            <a:ext uri="{FF2B5EF4-FFF2-40B4-BE49-F238E27FC236}">
              <a16:creationId xmlns:a16="http://schemas.microsoft.com/office/drawing/2014/main" id="{1843D26A-B221-487F-857D-DBF7625E83CA}"/>
            </a:ext>
          </a:extLst>
        </xdr:cNvPr>
        <xdr:cNvSpPr txBox="1"/>
      </xdr:nvSpPr>
      <xdr:spPr>
        <a:xfrm>
          <a:off x="14738350" y="100587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69" name="フローチャート: 判断 468">
          <a:extLst>
            <a:ext uri="{FF2B5EF4-FFF2-40B4-BE49-F238E27FC236}">
              <a16:creationId xmlns:a16="http://schemas.microsoft.com/office/drawing/2014/main" id="{34805171-E883-4120-A380-8A8F2AC8F5B4}"/>
            </a:ext>
          </a:extLst>
        </xdr:cNvPr>
        <xdr:cNvSpPr/>
      </xdr:nvSpPr>
      <xdr:spPr>
        <a:xfrm>
          <a:off x="14649450" y="100803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70" name="フローチャート: 判断 469">
          <a:extLst>
            <a:ext uri="{FF2B5EF4-FFF2-40B4-BE49-F238E27FC236}">
              <a16:creationId xmlns:a16="http://schemas.microsoft.com/office/drawing/2014/main" id="{0D9E9ECE-8C66-45DE-BC0E-C542ED3A7295}"/>
            </a:ext>
          </a:extLst>
        </xdr:cNvPr>
        <xdr:cNvSpPr/>
      </xdr:nvSpPr>
      <xdr:spPr>
        <a:xfrm>
          <a:off x="13887450" y="10054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71" name="フローチャート: 判断 470">
          <a:extLst>
            <a:ext uri="{FF2B5EF4-FFF2-40B4-BE49-F238E27FC236}">
              <a16:creationId xmlns:a16="http://schemas.microsoft.com/office/drawing/2014/main" id="{8716EB9E-579C-4E89-BC26-C7FB38B39324}"/>
            </a:ext>
          </a:extLst>
        </xdr:cNvPr>
        <xdr:cNvSpPr/>
      </xdr:nvSpPr>
      <xdr:spPr>
        <a:xfrm>
          <a:off x="13093700" y="10013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472" name="フローチャート: 判断 471">
          <a:extLst>
            <a:ext uri="{FF2B5EF4-FFF2-40B4-BE49-F238E27FC236}">
              <a16:creationId xmlns:a16="http://schemas.microsoft.com/office/drawing/2014/main" id="{A27D3504-D2C3-4E42-B5EF-69833124F2D5}"/>
            </a:ext>
          </a:extLst>
        </xdr:cNvPr>
        <xdr:cNvSpPr/>
      </xdr:nvSpPr>
      <xdr:spPr>
        <a:xfrm>
          <a:off x="12299950" y="100036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473" name="フローチャート: 判断 472">
          <a:extLst>
            <a:ext uri="{FF2B5EF4-FFF2-40B4-BE49-F238E27FC236}">
              <a16:creationId xmlns:a16="http://schemas.microsoft.com/office/drawing/2014/main" id="{96212B46-AB1F-4A3B-8907-0829F419B090}"/>
            </a:ext>
          </a:extLst>
        </xdr:cNvPr>
        <xdr:cNvSpPr/>
      </xdr:nvSpPr>
      <xdr:spPr>
        <a:xfrm>
          <a:off x="11487150" y="99905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482D128B-2423-4CF7-813C-FF0A24DF4608}"/>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2B2158BB-37CC-4A75-9374-AEC199220FC9}"/>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A753F3A4-9E11-4C09-A17F-3E5DB2E5BFED}"/>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8388F498-8454-486C-A060-03409B5C70FE}"/>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89F0C7F1-6F3B-489B-B5BC-3F3A28150D48}"/>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107587</xdr:rowOff>
    </xdr:from>
    <xdr:to>
      <xdr:col>81</xdr:col>
      <xdr:colOff>101600</xdr:colOff>
      <xdr:row>60</xdr:row>
      <xdr:rowOff>37737</xdr:rowOff>
    </xdr:to>
    <xdr:sp macro="" textlink="">
      <xdr:nvSpPr>
        <xdr:cNvPr id="479" name="楕円 478">
          <a:extLst>
            <a:ext uri="{FF2B5EF4-FFF2-40B4-BE49-F238E27FC236}">
              <a16:creationId xmlns:a16="http://schemas.microsoft.com/office/drawing/2014/main" id="{C42EC769-9890-4396-B88B-6C8485614E1B}"/>
            </a:ext>
          </a:extLst>
        </xdr:cNvPr>
        <xdr:cNvSpPr/>
      </xdr:nvSpPr>
      <xdr:spPr>
        <a:xfrm>
          <a:off x="13887450" y="98548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xdr:rowOff>
    </xdr:from>
    <xdr:to>
      <xdr:col>76</xdr:col>
      <xdr:colOff>165100</xdr:colOff>
      <xdr:row>59</xdr:row>
      <xdr:rowOff>107950</xdr:rowOff>
    </xdr:to>
    <xdr:sp macro="" textlink="">
      <xdr:nvSpPr>
        <xdr:cNvPr id="480" name="楕円 479">
          <a:extLst>
            <a:ext uri="{FF2B5EF4-FFF2-40B4-BE49-F238E27FC236}">
              <a16:creationId xmlns:a16="http://schemas.microsoft.com/office/drawing/2014/main" id="{E86F7059-5004-4225-9016-F5B437266718}"/>
            </a:ext>
          </a:extLst>
        </xdr:cNvPr>
        <xdr:cNvSpPr/>
      </xdr:nvSpPr>
      <xdr:spPr>
        <a:xfrm>
          <a:off x="130937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158387</xdr:rowOff>
    </xdr:to>
    <xdr:cxnSp macro="">
      <xdr:nvCxnSpPr>
        <xdr:cNvPr id="481" name="直線コネクタ 480">
          <a:extLst>
            <a:ext uri="{FF2B5EF4-FFF2-40B4-BE49-F238E27FC236}">
              <a16:creationId xmlns:a16="http://schemas.microsoft.com/office/drawing/2014/main" id="{9E987FA0-918E-42F2-A1F7-689F994D6519}"/>
            </a:ext>
          </a:extLst>
        </xdr:cNvPr>
        <xdr:cNvCxnSpPr/>
      </xdr:nvCxnSpPr>
      <xdr:spPr>
        <a:xfrm>
          <a:off x="13144500" y="9804400"/>
          <a:ext cx="79375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482" name="n_1aveValue【学校施設】&#10;有形固定資産減価償却率">
          <a:extLst>
            <a:ext uri="{FF2B5EF4-FFF2-40B4-BE49-F238E27FC236}">
              <a16:creationId xmlns:a16="http://schemas.microsoft.com/office/drawing/2014/main" id="{81D56368-DE1D-4A10-8AF6-756C8E0CCE16}"/>
            </a:ext>
          </a:extLst>
        </xdr:cNvPr>
        <xdr:cNvSpPr txBox="1"/>
      </xdr:nvSpPr>
      <xdr:spPr>
        <a:xfrm>
          <a:off x="137420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483" name="n_2aveValue【学校施設】&#10;有形固定資産減価償却率">
          <a:extLst>
            <a:ext uri="{FF2B5EF4-FFF2-40B4-BE49-F238E27FC236}">
              <a16:creationId xmlns:a16="http://schemas.microsoft.com/office/drawing/2014/main" id="{AD298A54-B99B-4659-A1AA-4469F1AA750C}"/>
            </a:ext>
          </a:extLst>
        </xdr:cNvPr>
        <xdr:cNvSpPr txBox="1"/>
      </xdr:nvSpPr>
      <xdr:spPr>
        <a:xfrm>
          <a:off x="12960994" y="1009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484" name="n_3aveValue【学校施設】&#10;有形固定資産減価償却率">
          <a:extLst>
            <a:ext uri="{FF2B5EF4-FFF2-40B4-BE49-F238E27FC236}">
              <a16:creationId xmlns:a16="http://schemas.microsoft.com/office/drawing/2014/main" id="{ACA60260-699F-43DF-8EB5-44964931DBE4}"/>
            </a:ext>
          </a:extLst>
        </xdr:cNvPr>
        <xdr:cNvSpPr txBox="1"/>
      </xdr:nvSpPr>
      <xdr:spPr>
        <a:xfrm>
          <a:off x="12167244" y="9785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485" name="n_4aveValue【学校施設】&#10;有形固定資産減価償却率">
          <a:extLst>
            <a:ext uri="{FF2B5EF4-FFF2-40B4-BE49-F238E27FC236}">
              <a16:creationId xmlns:a16="http://schemas.microsoft.com/office/drawing/2014/main" id="{AA0AF4CA-AC05-4A28-9034-217789C16113}"/>
            </a:ext>
          </a:extLst>
        </xdr:cNvPr>
        <xdr:cNvSpPr txBox="1"/>
      </xdr:nvSpPr>
      <xdr:spPr>
        <a:xfrm>
          <a:off x="11354444" y="977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54264</xdr:rowOff>
    </xdr:from>
    <xdr:ext cx="405111" cy="259045"/>
    <xdr:sp macro="" textlink="">
      <xdr:nvSpPr>
        <xdr:cNvPr id="486" name="n_1mainValue【学校施設】&#10;有形固定資産減価償却率">
          <a:extLst>
            <a:ext uri="{FF2B5EF4-FFF2-40B4-BE49-F238E27FC236}">
              <a16:creationId xmlns:a16="http://schemas.microsoft.com/office/drawing/2014/main" id="{AE477BB8-E8B7-426B-9C9E-2C708928F209}"/>
            </a:ext>
          </a:extLst>
        </xdr:cNvPr>
        <xdr:cNvSpPr txBox="1"/>
      </xdr:nvSpPr>
      <xdr:spPr>
        <a:xfrm>
          <a:off x="13742044" y="963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487" name="n_2mainValue【学校施設】&#10;有形固定資産減価償却率">
          <a:extLst>
            <a:ext uri="{FF2B5EF4-FFF2-40B4-BE49-F238E27FC236}">
              <a16:creationId xmlns:a16="http://schemas.microsoft.com/office/drawing/2014/main" id="{67759505-F589-4F78-87D5-18ECC303A32A}"/>
            </a:ext>
          </a:extLst>
        </xdr:cNvPr>
        <xdr:cNvSpPr txBox="1"/>
      </xdr:nvSpPr>
      <xdr:spPr>
        <a:xfrm>
          <a:off x="12960994" y="954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a:extLst>
            <a:ext uri="{FF2B5EF4-FFF2-40B4-BE49-F238E27FC236}">
              <a16:creationId xmlns:a16="http://schemas.microsoft.com/office/drawing/2014/main" id="{AD95702E-C39A-4FA9-9993-D266F38AFEAC}"/>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a:extLst>
            <a:ext uri="{FF2B5EF4-FFF2-40B4-BE49-F238E27FC236}">
              <a16:creationId xmlns:a16="http://schemas.microsoft.com/office/drawing/2014/main" id="{5CA4577E-DCE3-4740-91D6-F46F7F337BAC}"/>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a:extLst>
            <a:ext uri="{FF2B5EF4-FFF2-40B4-BE49-F238E27FC236}">
              <a16:creationId xmlns:a16="http://schemas.microsoft.com/office/drawing/2014/main" id="{1AF46043-E2E3-46C4-B798-3DC553053FC8}"/>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a:extLst>
            <a:ext uri="{FF2B5EF4-FFF2-40B4-BE49-F238E27FC236}">
              <a16:creationId xmlns:a16="http://schemas.microsoft.com/office/drawing/2014/main" id="{B60FD7DF-4984-4616-B139-B65DFA45C051}"/>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a:extLst>
            <a:ext uri="{FF2B5EF4-FFF2-40B4-BE49-F238E27FC236}">
              <a16:creationId xmlns:a16="http://schemas.microsoft.com/office/drawing/2014/main" id="{A89A3E43-E187-421D-9670-46604094CFF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a:extLst>
            <a:ext uri="{FF2B5EF4-FFF2-40B4-BE49-F238E27FC236}">
              <a16:creationId xmlns:a16="http://schemas.microsoft.com/office/drawing/2014/main" id="{B9C4554C-E418-4E5B-81BC-044F7C8AB368}"/>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a:extLst>
            <a:ext uri="{FF2B5EF4-FFF2-40B4-BE49-F238E27FC236}">
              <a16:creationId xmlns:a16="http://schemas.microsoft.com/office/drawing/2014/main" id="{9AF05D66-3297-4C21-922D-C4DCBA68DCFF}"/>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a:extLst>
            <a:ext uri="{FF2B5EF4-FFF2-40B4-BE49-F238E27FC236}">
              <a16:creationId xmlns:a16="http://schemas.microsoft.com/office/drawing/2014/main" id="{FEDF05BF-2B65-49DA-82D6-6A64C9AD5274}"/>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a:extLst>
            <a:ext uri="{FF2B5EF4-FFF2-40B4-BE49-F238E27FC236}">
              <a16:creationId xmlns:a16="http://schemas.microsoft.com/office/drawing/2014/main" id="{625EC780-FB09-494A-9391-FD1A61C43293}"/>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a:extLst>
            <a:ext uri="{FF2B5EF4-FFF2-40B4-BE49-F238E27FC236}">
              <a16:creationId xmlns:a16="http://schemas.microsoft.com/office/drawing/2014/main" id="{D697F462-7D57-41EC-8097-171268BCE5AF}"/>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8" name="直線コネクタ 497">
          <a:extLst>
            <a:ext uri="{FF2B5EF4-FFF2-40B4-BE49-F238E27FC236}">
              <a16:creationId xmlns:a16="http://schemas.microsoft.com/office/drawing/2014/main" id="{407DCAE9-3B95-4F22-A7B5-6704AB57D32C}"/>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9" name="テキスト ボックス 498">
          <a:extLst>
            <a:ext uri="{FF2B5EF4-FFF2-40B4-BE49-F238E27FC236}">
              <a16:creationId xmlns:a16="http://schemas.microsoft.com/office/drawing/2014/main" id="{B70466AB-7859-4589-A737-B0BF4EC9DA89}"/>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0" name="直線コネクタ 499">
          <a:extLst>
            <a:ext uri="{FF2B5EF4-FFF2-40B4-BE49-F238E27FC236}">
              <a16:creationId xmlns:a16="http://schemas.microsoft.com/office/drawing/2014/main" id="{F7400F8D-CC07-4594-BAF5-32E565B0F7F5}"/>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1" name="テキスト ボックス 500">
          <a:extLst>
            <a:ext uri="{FF2B5EF4-FFF2-40B4-BE49-F238E27FC236}">
              <a16:creationId xmlns:a16="http://schemas.microsoft.com/office/drawing/2014/main" id="{677DC48C-B461-4F8B-814B-CDC6EC662CD1}"/>
            </a:ext>
          </a:extLst>
        </xdr:cNvPr>
        <xdr:cNvSpPr txBox="1"/>
      </xdr:nvSpPr>
      <xdr:spPr>
        <a:xfrm>
          <a:off x="15985051" y="9998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2" name="直線コネクタ 501">
          <a:extLst>
            <a:ext uri="{FF2B5EF4-FFF2-40B4-BE49-F238E27FC236}">
              <a16:creationId xmlns:a16="http://schemas.microsoft.com/office/drawing/2014/main" id="{7A653355-35C0-491B-B863-8DAAFF4BD955}"/>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03" name="テキスト ボックス 502">
          <a:extLst>
            <a:ext uri="{FF2B5EF4-FFF2-40B4-BE49-F238E27FC236}">
              <a16:creationId xmlns:a16="http://schemas.microsoft.com/office/drawing/2014/main" id="{BB3A9230-0508-46A0-9C34-FAE7C976F1B7}"/>
            </a:ext>
          </a:extLst>
        </xdr:cNvPr>
        <xdr:cNvSpPr txBox="1"/>
      </xdr:nvSpPr>
      <xdr:spPr>
        <a:xfrm>
          <a:off x="159850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4" name="直線コネクタ 503">
          <a:extLst>
            <a:ext uri="{FF2B5EF4-FFF2-40B4-BE49-F238E27FC236}">
              <a16:creationId xmlns:a16="http://schemas.microsoft.com/office/drawing/2014/main" id="{35BC4EAE-CB60-4756-9B99-C366169AA204}"/>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05" name="テキスト ボックス 504">
          <a:extLst>
            <a:ext uri="{FF2B5EF4-FFF2-40B4-BE49-F238E27FC236}">
              <a16:creationId xmlns:a16="http://schemas.microsoft.com/office/drawing/2014/main" id="{C62BF5BC-1AF7-489E-B30A-5E78FB07AAEF}"/>
            </a:ext>
          </a:extLst>
        </xdr:cNvPr>
        <xdr:cNvSpPr txBox="1"/>
      </xdr:nvSpPr>
      <xdr:spPr>
        <a:xfrm>
          <a:off x="159850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a:extLst>
            <a:ext uri="{FF2B5EF4-FFF2-40B4-BE49-F238E27FC236}">
              <a16:creationId xmlns:a16="http://schemas.microsoft.com/office/drawing/2014/main" id="{82AC7A7A-89EA-4EE6-AF2A-222CF6B4CBF3}"/>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7" name="テキスト ボックス 506">
          <a:extLst>
            <a:ext uri="{FF2B5EF4-FFF2-40B4-BE49-F238E27FC236}">
              <a16:creationId xmlns:a16="http://schemas.microsoft.com/office/drawing/2014/main" id="{A991F0FB-7841-4F23-9A1A-70600CA959CD}"/>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a:extLst>
            <a:ext uri="{FF2B5EF4-FFF2-40B4-BE49-F238E27FC236}">
              <a16:creationId xmlns:a16="http://schemas.microsoft.com/office/drawing/2014/main" id="{CECC1DD0-557C-42E0-8990-90712A093F24}"/>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09" name="直線コネクタ 508">
          <a:extLst>
            <a:ext uri="{FF2B5EF4-FFF2-40B4-BE49-F238E27FC236}">
              <a16:creationId xmlns:a16="http://schemas.microsoft.com/office/drawing/2014/main" id="{7C0B46D9-60BA-48F2-AE07-4C9FA8FBB737}"/>
            </a:ext>
          </a:extLst>
        </xdr:cNvPr>
        <xdr:cNvCxnSpPr/>
      </xdr:nvCxnSpPr>
      <xdr:spPr>
        <a:xfrm flipV="1">
          <a:off x="19951064" y="9338087"/>
          <a:ext cx="0" cy="119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10" name="【学校施設】&#10;一人当たり面積最小値テキスト">
          <a:extLst>
            <a:ext uri="{FF2B5EF4-FFF2-40B4-BE49-F238E27FC236}">
              <a16:creationId xmlns:a16="http://schemas.microsoft.com/office/drawing/2014/main" id="{0C260FA2-B2B0-4020-AABB-76A1CB6DD85D}"/>
            </a:ext>
          </a:extLst>
        </xdr:cNvPr>
        <xdr:cNvSpPr txBox="1"/>
      </xdr:nvSpPr>
      <xdr:spPr>
        <a:xfrm>
          <a:off x="19989800" y="1053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11" name="直線コネクタ 510">
          <a:extLst>
            <a:ext uri="{FF2B5EF4-FFF2-40B4-BE49-F238E27FC236}">
              <a16:creationId xmlns:a16="http://schemas.microsoft.com/office/drawing/2014/main" id="{5B9E6BD3-6EDB-4C62-98DC-2B47733123AA}"/>
            </a:ext>
          </a:extLst>
        </xdr:cNvPr>
        <xdr:cNvCxnSpPr/>
      </xdr:nvCxnSpPr>
      <xdr:spPr>
        <a:xfrm>
          <a:off x="19881850" y="105352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12" name="【学校施設】&#10;一人当たり面積最大値テキスト">
          <a:extLst>
            <a:ext uri="{FF2B5EF4-FFF2-40B4-BE49-F238E27FC236}">
              <a16:creationId xmlns:a16="http://schemas.microsoft.com/office/drawing/2014/main" id="{6DEF3474-B4DC-42D9-878A-0DF219C55757}"/>
            </a:ext>
          </a:extLst>
        </xdr:cNvPr>
        <xdr:cNvSpPr txBox="1"/>
      </xdr:nvSpPr>
      <xdr:spPr>
        <a:xfrm>
          <a:off x="19989800" y="91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13" name="直線コネクタ 512">
          <a:extLst>
            <a:ext uri="{FF2B5EF4-FFF2-40B4-BE49-F238E27FC236}">
              <a16:creationId xmlns:a16="http://schemas.microsoft.com/office/drawing/2014/main" id="{621C074E-C2FF-491A-B599-4F8E29EB210E}"/>
            </a:ext>
          </a:extLst>
        </xdr:cNvPr>
        <xdr:cNvCxnSpPr/>
      </xdr:nvCxnSpPr>
      <xdr:spPr>
        <a:xfrm>
          <a:off x="19881850" y="93380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14" name="【学校施設】&#10;一人当たり面積平均値テキスト">
          <a:extLst>
            <a:ext uri="{FF2B5EF4-FFF2-40B4-BE49-F238E27FC236}">
              <a16:creationId xmlns:a16="http://schemas.microsoft.com/office/drawing/2014/main" id="{DB7FD5B1-C206-428F-8CB1-9ED590B95F56}"/>
            </a:ext>
          </a:extLst>
        </xdr:cNvPr>
        <xdr:cNvSpPr txBox="1"/>
      </xdr:nvSpPr>
      <xdr:spPr>
        <a:xfrm>
          <a:off x="19989800" y="10317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15" name="フローチャート: 判断 514">
          <a:extLst>
            <a:ext uri="{FF2B5EF4-FFF2-40B4-BE49-F238E27FC236}">
              <a16:creationId xmlns:a16="http://schemas.microsoft.com/office/drawing/2014/main" id="{9D9FB3D5-2B9C-469F-8677-D69B1C1BFF4E}"/>
            </a:ext>
          </a:extLst>
        </xdr:cNvPr>
        <xdr:cNvSpPr/>
      </xdr:nvSpPr>
      <xdr:spPr>
        <a:xfrm>
          <a:off x="19900900" y="103391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16" name="フローチャート: 判断 515">
          <a:extLst>
            <a:ext uri="{FF2B5EF4-FFF2-40B4-BE49-F238E27FC236}">
              <a16:creationId xmlns:a16="http://schemas.microsoft.com/office/drawing/2014/main" id="{D0DAEB99-9FFF-4C0C-B430-666E8FF4FFC5}"/>
            </a:ext>
          </a:extLst>
        </xdr:cNvPr>
        <xdr:cNvSpPr/>
      </xdr:nvSpPr>
      <xdr:spPr>
        <a:xfrm>
          <a:off x="19157950" y="103465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17" name="フローチャート: 判断 516">
          <a:extLst>
            <a:ext uri="{FF2B5EF4-FFF2-40B4-BE49-F238E27FC236}">
              <a16:creationId xmlns:a16="http://schemas.microsoft.com/office/drawing/2014/main" id="{CC7CB008-584A-4F3E-8CF7-55B39C2CD2C0}"/>
            </a:ext>
          </a:extLst>
        </xdr:cNvPr>
        <xdr:cNvSpPr/>
      </xdr:nvSpPr>
      <xdr:spPr>
        <a:xfrm>
          <a:off x="18345150" y="10349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18" name="フローチャート: 判断 517">
          <a:extLst>
            <a:ext uri="{FF2B5EF4-FFF2-40B4-BE49-F238E27FC236}">
              <a16:creationId xmlns:a16="http://schemas.microsoft.com/office/drawing/2014/main" id="{013BBD55-227A-4AF4-8021-49864679047C}"/>
            </a:ext>
          </a:extLst>
        </xdr:cNvPr>
        <xdr:cNvSpPr/>
      </xdr:nvSpPr>
      <xdr:spPr>
        <a:xfrm>
          <a:off x="17551400" y="10338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19" name="フローチャート: 判断 518">
          <a:extLst>
            <a:ext uri="{FF2B5EF4-FFF2-40B4-BE49-F238E27FC236}">
              <a16:creationId xmlns:a16="http://schemas.microsoft.com/office/drawing/2014/main" id="{FC448F28-C0F1-4844-8034-AE31C7F1A2C7}"/>
            </a:ext>
          </a:extLst>
        </xdr:cNvPr>
        <xdr:cNvSpPr/>
      </xdr:nvSpPr>
      <xdr:spPr>
        <a:xfrm>
          <a:off x="16757650" y="10333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6A6F57CA-D996-4846-AF5E-15C9DA76720F}"/>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1AA0A0B5-DEE1-4D40-B23B-FFE5688CAC4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DD4DA50D-C5E8-47E5-8025-F2EEB4494466}"/>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F57E160C-3992-4C65-BE25-4F6BA6889AA8}"/>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8C4C5CA1-029F-4914-82F6-07E3F36BA7EC}"/>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167422</xdr:rowOff>
    </xdr:from>
    <xdr:to>
      <xdr:col>112</xdr:col>
      <xdr:colOff>38100</xdr:colOff>
      <xdr:row>62</xdr:row>
      <xdr:rowOff>97572</xdr:rowOff>
    </xdr:to>
    <xdr:sp macro="" textlink="">
      <xdr:nvSpPr>
        <xdr:cNvPr id="525" name="楕円 524">
          <a:extLst>
            <a:ext uri="{FF2B5EF4-FFF2-40B4-BE49-F238E27FC236}">
              <a16:creationId xmlns:a16="http://schemas.microsoft.com/office/drawing/2014/main" id="{2393D1BE-ABE1-4D9A-969B-814776F999BF}"/>
            </a:ext>
          </a:extLst>
        </xdr:cNvPr>
        <xdr:cNvSpPr/>
      </xdr:nvSpPr>
      <xdr:spPr>
        <a:xfrm>
          <a:off x="19157950" y="102448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1595</xdr:rowOff>
    </xdr:from>
    <xdr:to>
      <xdr:col>107</xdr:col>
      <xdr:colOff>101600</xdr:colOff>
      <xdr:row>62</xdr:row>
      <xdr:rowOff>103195</xdr:rowOff>
    </xdr:to>
    <xdr:sp macro="" textlink="">
      <xdr:nvSpPr>
        <xdr:cNvPr id="526" name="楕円 525">
          <a:extLst>
            <a:ext uri="{FF2B5EF4-FFF2-40B4-BE49-F238E27FC236}">
              <a16:creationId xmlns:a16="http://schemas.microsoft.com/office/drawing/2014/main" id="{E85A0444-3D5D-40BE-AD9F-373E935ABA47}"/>
            </a:ext>
          </a:extLst>
        </xdr:cNvPr>
        <xdr:cNvSpPr/>
      </xdr:nvSpPr>
      <xdr:spPr>
        <a:xfrm>
          <a:off x="18345150" y="102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46772</xdr:rowOff>
    </xdr:from>
    <xdr:to>
      <xdr:col>111</xdr:col>
      <xdr:colOff>177800</xdr:colOff>
      <xdr:row>62</xdr:row>
      <xdr:rowOff>52395</xdr:rowOff>
    </xdr:to>
    <xdr:cxnSp macro="">
      <xdr:nvCxnSpPr>
        <xdr:cNvPr id="527" name="直線コネクタ 526">
          <a:extLst>
            <a:ext uri="{FF2B5EF4-FFF2-40B4-BE49-F238E27FC236}">
              <a16:creationId xmlns:a16="http://schemas.microsoft.com/office/drawing/2014/main" id="{9B864E4D-8EFC-4F52-8756-58BF657C0609}"/>
            </a:ext>
          </a:extLst>
        </xdr:cNvPr>
        <xdr:cNvCxnSpPr/>
      </xdr:nvCxnSpPr>
      <xdr:spPr>
        <a:xfrm flipV="1">
          <a:off x="18395950" y="10289322"/>
          <a:ext cx="80645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528" name="n_1aveValue【学校施設】&#10;一人当たり面積">
          <a:extLst>
            <a:ext uri="{FF2B5EF4-FFF2-40B4-BE49-F238E27FC236}">
              <a16:creationId xmlns:a16="http://schemas.microsoft.com/office/drawing/2014/main" id="{FB0BD378-1B5E-4314-AD9C-80ACFED7B427}"/>
            </a:ext>
          </a:extLst>
        </xdr:cNvPr>
        <xdr:cNvSpPr txBox="1"/>
      </xdr:nvSpPr>
      <xdr:spPr>
        <a:xfrm>
          <a:off x="18980227" y="104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529" name="n_2aveValue【学校施設】&#10;一人当たり面積">
          <a:extLst>
            <a:ext uri="{FF2B5EF4-FFF2-40B4-BE49-F238E27FC236}">
              <a16:creationId xmlns:a16="http://schemas.microsoft.com/office/drawing/2014/main" id="{F149774F-6418-4862-A0AE-1453C8057E1B}"/>
            </a:ext>
          </a:extLst>
        </xdr:cNvPr>
        <xdr:cNvSpPr txBox="1"/>
      </xdr:nvSpPr>
      <xdr:spPr>
        <a:xfrm>
          <a:off x="18180127" y="104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530" name="n_3aveValue【学校施設】&#10;一人当たり面積">
          <a:extLst>
            <a:ext uri="{FF2B5EF4-FFF2-40B4-BE49-F238E27FC236}">
              <a16:creationId xmlns:a16="http://schemas.microsoft.com/office/drawing/2014/main" id="{019836D0-FCF5-4EA6-8C1C-C0ECA3BA9A80}"/>
            </a:ext>
          </a:extLst>
        </xdr:cNvPr>
        <xdr:cNvSpPr txBox="1"/>
      </xdr:nvSpPr>
      <xdr:spPr>
        <a:xfrm>
          <a:off x="17386377" y="101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531" name="n_4aveValue【学校施設】&#10;一人当たり面積">
          <a:extLst>
            <a:ext uri="{FF2B5EF4-FFF2-40B4-BE49-F238E27FC236}">
              <a16:creationId xmlns:a16="http://schemas.microsoft.com/office/drawing/2014/main" id="{D8140D45-8E71-4AC3-9147-75A47CD16B7C}"/>
            </a:ext>
          </a:extLst>
        </xdr:cNvPr>
        <xdr:cNvSpPr txBox="1"/>
      </xdr:nvSpPr>
      <xdr:spPr>
        <a:xfrm>
          <a:off x="16592627"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114099</xdr:rowOff>
    </xdr:from>
    <xdr:ext cx="469744" cy="259045"/>
    <xdr:sp macro="" textlink="">
      <xdr:nvSpPr>
        <xdr:cNvPr id="532" name="n_1mainValue【学校施設】&#10;一人当たり面積">
          <a:extLst>
            <a:ext uri="{FF2B5EF4-FFF2-40B4-BE49-F238E27FC236}">
              <a16:creationId xmlns:a16="http://schemas.microsoft.com/office/drawing/2014/main" id="{1436424E-5258-42BC-8274-18C551C69571}"/>
            </a:ext>
          </a:extLst>
        </xdr:cNvPr>
        <xdr:cNvSpPr txBox="1"/>
      </xdr:nvSpPr>
      <xdr:spPr>
        <a:xfrm>
          <a:off x="18980227" y="100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119722</xdr:rowOff>
    </xdr:from>
    <xdr:ext cx="469744" cy="259045"/>
    <xdr:sp macro="" textlink="">
      <xdr:nvSpPr>
        <xdr:cNvPr id="533" name="n_2mainValue【学校施設】&#10;一人当たり面積">
          <a:extLst>
            <a:ext uri="{FF2B5EF4-FFF2-40B4-BE49-F238E27FC236}">
              <a16:creationId xmlns:a16="http://schemas.microsoft.com/office/drawing/2014/main" id="{9506F534-CDB9-412F-939A-DB3B8E363A14}"/>
            </a:ext>
          </a:extLst>
        </xdr:cNvPr>
        <xdr:cNvSpPr txBox="1"/>
      </xdr:nvSpPr>
      <xdr:spPr>
        <a:xfrm>
          <a:off x="18180127" y="1003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a:extLst>
            <a:ext uri="{FF2B5EF4-FFF2-40B4-BE49-F238E27FC236}">
              <a16:creationId xmlns:a16="http://schemas.microsoft.com/office/drawing/2014/main" id="{53A405D6-57CC-40CF-A946-C97F9778E6D3}"/>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a:extLst>
            <a:ext uri="{FF2B5EF4-FFF2-40B4-BE49-F238E27FC236}">
              <a16:creationId xmlns:a16="http://schemas.microsoft.com/office/drawing/2014/main" id="{552B5F58-7593-4158-A80B-EDAD74B0DC8B}"/>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a:extLst>
            <a:ext uri="{FF2B5EF4-FFF2-40B4-BE49-F238E27FC236}">
              <a16:creationId xmlns:a16="http://schemas.microsoft.com/office/drawing/2014/main" id="{39458E6C-8836-445A-933D-B88E2F63194B}"/>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a:extLst>
            <a:ext uri="{FF2B5EF4-FFF2-40B4-BE49-F238E27FC236}">
              <a16:creationId xmlns:a16="http://schemas.microsoft.com/office/drawing/2014/main" id="{7D183F4F-8466-4392-9651-2562B8682B8F}"/>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a:extLst>
            <a:ext uri="{FF2B5EF4-FFF2-40B4-BE49-F238E27FC236}">
              <a16:creationId xmlns:a16="http://schemas.microsoft.com/office/drawing/2014/main" id="{F4C75193-1C80-4938-9F0F-FC8714374B1F}"/>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a:extLst>
            <a:ext uri="{FF2B5EF4-FFF2-40B4-BE49-F238E27FC236}">
              <a16:creationId xmlns:a16="http://schemas.microsoft.com/office/drawing/2014/main" id="{CC00824E-BBB9-4B16-958E-7683C0EA128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a:extLst>
            <a:ext uri="{FF2B5EF4-FFF2-40B4-BE49-F238E27FC236}">
              <a16:creationId xmlns:a16="http://schemas.microsoft.com/office/drawing/2014/main" id="{3760F933-4CB5-49E4-B67F-06DDF3CFAE5F}"/>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a:extLst>
            <a:ext uri="{FF2B5EF4-FFF2-40B4-BE49-F238E27FC236}">
              <a16:creationId xmlns:a16="http://schemas.microsoft.com/office/drawing/2014/main" id="{FE302A0F-F489-47DC-A32B-857AC4DE6583}"/>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a:extLst>
            <a:ext uri="{FF2B5EF4-FFF2-40B4-BE49-F238E27FC236}">
              <a16:creationId xmlns:a16="http://schemas.microsoft.com/office/drawing/2014/main" id="{41516ADB-D1D1-4D62-986B-E64F6357A0B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a:extLst>
            <a:ext uri="{FF2B5EF4-FFF2-40B4-BE49-F238E27FC236}">
              <a16:creationId xmlns:a16="http://schemas.microsoft.com/office/drawing/2014/main" id="{9844752A-DF95-4161-B7AA-7D28E1621C12}"/>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a:extLst>
            <a:ext uri="{FF2B5EF4-FFF2-40B4-BE49-F238E27FC236}">
              <a16:creationId xmlns:a16="http://schemas.microsoft.com/office/drawing/2014/main" id="{71A230FB-92F7-4078-9C96-C35DA3620DB2}"/>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a:extLst>
            <a:ext uri="{FF2B5EF4-FFF2-40B4-BE49-F238E27FC236}">
              <a16:creationId xmlns:a16="http://schemas.microsoft.com/office/drawing/2014/main" id="{6E5A4313-6DF2-4197-9A76-EAEE80B037A5}"/>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a:extLst>
            <a:ext uri="{FF2B5EF4-FFF2-40B4-BE49-F238E27FC236}">
              <a16:creationId xmlns:a16="http://schemas.microsoft.com/office/drawing/2014/main" id="{19AA4216-BAB1-4CA5-BEBC-02A630732DBF}"/>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a:extLst>
            <a:ext uri="{FF2B5EF4-FFF2-40B4-BE49-F238E27FC236}">
              <a16:creationId xmlns:a16="http://schemas.microsoft.com/office/drawing/2014/main" id="{5FAD8E8B-BCF6-43DF-9BA8-E0416702C98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a:extLst>
            <a:ext uri="{FF2B5EF4-FFF2-40B4-BE49-F238E27FC236}">
              <a16:creationId xmlns:a16="http://schemas.microsoft.com/office/drawing/2014/main" id="{6BEE0243-BDA5-4929-BE86-8CBDC15422D3}"/>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a:extLst>
            <a:ext uri="{FF2B5EF4-FFF2-40B4-BE49-F238E27FC236}">
              <a16:creationId xmlns:a16="http://schemas.microsoft.com/office/drawing/2014/main" id="{98E39157-4696-4044-A9EC-86BE59B20E1A}"/>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a:extLst>
            <a:ext uri="{FF2B5EF4-FFF2-40B4-BE49-F238E27FC236}">
              <a16:creationId xmlns:a16="http://schemas.microsoft.com/office/drawing/2014/main" id="{C0F68069-04C5-4313-803D-AB6803008D5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a:extLst>
            <a:ext uri="{FF2B5EF4-FFF2-40B4-BE49-F238E27FC236}">
              <a16:creationId xmlns:a16="http://schemas.microsoft.com/office/drawing/2014/main" id="{2893245F-68FE-4A1A-AB0C-88AAA1B99132}"/>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a:extLst>
            <a:ext uri="{FF2B5EF4-FFF2-40B4-BE49-F238E27FC236}">
              <a16:creationId xmlns:a16="http://schemas.microsoft.com/office/drawing/2014/main" id="{0B9975B3-8267-4CDC-B3BA-E68C1A9AF65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a:extLst>
            <a:ext uri="{FF2B5EF4-FFF2-40B4-BE49-F238E27FC236}">
              <a16:creationId xmlns:a16="http://schemas.microsoft.com/office/drawing/2014/main" id="{5E7B401A-F7B9-46DF-BF3B-91ECDF418F0A}"/>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a:extLst>
            <a:ext uri="{FF2B5EF4-FFF2-40B4-BE49-F238E27FC236}">
              <a16:creationId xmlns:a16="http://schemas.microsoft.com/office/drawing/2014/main" id="{4F92C7D0-F21C-4B65-BCE9-8655CD72EF5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a:extLst>
            <a:ext uri="{FF2B5EF4-FFF2-40B4-BE49-F238E27FC236}">
              <a16:creationId xmlns:a16="http://schemas.microsoft.com/office/drawing/2014/main" id="{93535C59-505C-4F88-AFC1-FE1167C4C057}"/>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a:extLst>
            <a:ext uri="{FF2B5EF4-FFF2-40B4-BE49-F238E27FC236}">
              <a16:creationId xmlns:a16="http://schemas.microsoft.com/office/drawing/2014/main" id="{11B00307-EEB8-4D29-ABDB-25DA3B84BA4F}"/>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a:extLst>
            <a:ext uri="{FF2B5EF4-FFF2-40B4-BE49-F238E27FC236}">
              <a16:creationId xmlns:a16="http://schemas.microsoft.com/office/drawing/2014/main" id="{F99793A7-FC84-4532-9C39-A100D7132853}"/>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a:extLst>
            <a:ext uri="{FF2B5EF4-FFF2-40B4-BE49-F238E27FC236}">
              <a16:creationId xmlns:a16="http://schemas.microsoft.com/office/drawing/2014/main" id="{46044C2A-E930-44A1-985C-A6B499752BC2}"/>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a:extLst>
            <a:ext uri="{FF2B5EF4-FFF2-40B4-BE49-F238E27FC236}">
              <a16:creationId xmlns:a16="http://schemas.microsoft.com/office/drawing/2014/main" id="{A18F6ACA-61C2-46F2-AC41-4403D5B95C39}"/>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a:extLst>
            <a:ext uri="{FF2B5EF4-FFF2-40B4-BE49-F238E27FC236}">
              <a16:creationId xmlns:a16="http://schemas.microsoft.com/office/drawing/2014/main" id="{E0F9130D-8CC0-420F-9F7D-CC2DF576BFD5}"/>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a:extLst>
            <a:ext uri="{FF2B5EF4-FFF2-40B4-BE49-F238E27FC236}">
              <a16:creationId xmlns:a16="http://schemas.microsoft.com/office/drawing/2014/main" id="{0FD2190E-2F1D-4872-84EA-FAC08F2F046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a:extLst>
            <a:ext uri="{FF2B5EF4-FFF2-40B4-BE49-F238E27FC236}">
              <a16:creationId xmlns:a16="http://schemas.microsoft.com/office/drawing/2014/main" id="{CFFF847C-89CF-4564-944C-8E8B244CD6A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a:extLst>
            <a:ext uri="{FF2B5EF4-FFF2-40B4-BE49-F238E27FC236}">
              <a16:creationId xmlns:a16="http://schemas.microsoft.com/office/drawing/2014/main" id="{7AD9046F-767E-420C-88CD-463D3654B98A}"/>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a:extLst>
            <a:ext uri="{FF2B5EF4-FFF2-40B4-BE49-F238E27FC236}">
              <a16:creationId xmlns:a16="http://schemas.microsoft.com/office/drawing/2014/main" id="{87FADEC9-8983-45E6-BFAA-9C8D75489E72}"/>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a:extLst>
            <a:ext uri="{FF2B5EF4-FFF2-40B4-BE49-F238E27FC236}">
              <a16:creationId xmlns:a16="http://schemas.microsoft.com/office/drawing/2014/main" id="{8F52B843-795C-46E4-9995-2EDB6CF31E30}"/>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a:extLst>
            <a:ext uri="{FF2B5EF4-FFF2-40B4-BE49-F238E27FC236}">
              <a16:creationId xmlns:a16="http://schemas.microsoft.com/office/drawing/2014/main" id="{3535E1EE-ABE6-4484-A23E-BED6CF522E44}"/>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a:extLst>
            <a:ext uri="{FF2B5EF4-FFF2-40B4-BE49-F238E27FC236}">
              <a16:creationId xmlns:a16="http://schemas.microsoft.com/office/drawing/2014/main" id="{FD887686-C5B0-4F38-B80D-2F1952CCF39B}"/>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a:extLst>
            <a:ext uri="{FF2B5EF4-FFF2-40B4-BE49-F238E27FC236}">
              <a16:creationId xmlns:a16="http://schemas.microsoft.com/office/drawing/2014/main" id="{501C38FB-BF9F-49B7-B692-981222E2E199}"/>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有形固定資産減価償却率は平均を上回る類型もあるが、全体的に経費の増加に留意しつつ、長期修繕計画に基づいて適切に修繕を行っていきたい。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3D5E32-0895-4055-B91B-846AC4550A3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A79C440-9891-4F7C-AD03-66B70C7BB1DA}"/>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D10C06-E28E-436C-A3F7-DE4155CCC87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772B39-F40E-43DE-8CF4-7A9049C0F9DB}"/>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0CBA9F-5F8D-411C-A18F-1B76DA66E73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61EFE4-4BF3-4F32-B4F5-A08D0F04823B}"/>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64AB14-2A89-4F53-9813-CA8F97ED8153}"/>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E29F52-7FEC-417D-A7A0-73341575682D}"/>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D8242F-B8CF-4CA2-B0B1-31EFE087D79C}"/>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B6ECF60-F1B7-41A5-97E8-466929AD188C}"/>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
1,118
181.85
4,063,551
3,925,195
93,501
1,824,338
3,633,933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8D200D-6E80-4186-B8E3-A5F2A61F2ED7}"/>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813D32-21D6-47EC-B6C3-142497E4BC0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265513-5830-475E-AF60-E3369B488EAB}"/>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6B561A-D586-46C1-A075-962DA6EEDB3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2E0CFC-9FCB-4C02-9398-FA8D3AFB68A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F54AE9D-2494-49FC-9F1D-1D3EDF8889B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497509-63A1-48D1-B959-BF0B43915D5D}"/>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F5DE74-BDC3-462C-B7F5-1BD4DEF943D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F0F408-3F76-4FFB-A639-97A75DD6EB7A}"/>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6D726C-B2FC-4465-88BD-160B8871AE5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195D68-26A9-4725-B126-56CF5710171D}"/>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7C4C94-1EAE-43EC-B5F2-DBD0C1BAEB02}"/>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95A180-4165-41B5-9CAA-E010A48C4B1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2C9954C-B810-489E-91AA-EF3C54A445F5}"/>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899CC1-7202-4CC6-A8E9-2EA6E35FCDA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53CC8E-D85D-4436-8664-734B7965541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E77F0E-FDB7-4893-B5C5-3CBF0469F2E1}"/>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61AAE14-766E-4D64-AC44-C4E58F72CD3B}"/>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F2D3E1-7617-469B-AC18-1C13E7DC550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3306CFE-57BA-4195-B260-A32B9858D1CC}"/>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385875-90FC-48DA-913C-2BCE0CD8E7FB}"/>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91AAB24-0153-464D-830E-E64F3C9A79EB}"/>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FADCE42-7094-499C-BCE7-7C87ECDE05FE}"/>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3523273-2C2D-44A3-9979-E7CE86CC8EDA}"/>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F00E38F-F840-48AF-82F4-05FBD3F18684}"/>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66D967-56F9-4B0D-9AEE-0C6A426BEBF9}"/>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D1B585A-D717-499E-BB65-C9168F6F81DB}"/>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BCD2D31-A5E1-417A-9CE8-28B7E44BDE08}"/>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C66C32-7E97-4FAE-A80E-36400C4D8E97}"/>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D6E57FE-5236-4014-8AF4-924ABFE7A02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DCDDF7A-0B48-47F6-8814-9B44329109F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EEE8D95-94FA-4B1F-BB1A-C822AD312BE9}"/>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E4C7798-4ABD-47AA-9B50-8ACAB8C2444F}"/>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B2D8085-5C4B-4C0A-8CA2-5E8CD6005F76}"/>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6613C7A-C866-4CAE-86E7-628226A75AE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56E0EC5-5210-4B6B-9545-00E69DA8314C}"/>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82AD170-149B-44B1-AA0B-7849D28D7A0E}"/>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8195825-C494-44C5-82A9-5C77F0E53062}"/>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E52ED21-7CB7-49A0-84A3-26CAA863D026}"/>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9C80EE6-FDC0-4063-AF44-BF11F89BC91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19B0668-9ECE-474B-9EB4-6EB696D5FB6F}"/>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097E1E2-E486-4D41-822A-2050EAA774C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C2DFBAD-6DF2-4E96-9344-A07599FF2713}"/>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AD37BC1-E3C2-481F-ACEF-B6D91F27602F}"/>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3D10FBC-C693-49BD-AA81-384E23E12107}"/>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47EBC7A-D3F9-4570-8EBD-CCDD8C65907E}"/>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9CC79C7-6DDD-4008-B3B7-474DC1B190FB}"/>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7DCCA29-A761-4A96-A25D-DCE5668BDE86}"/>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5436E165-85A2-4CA5-8668-BA812A5F41AE}"/>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C14D5724-F521-40AA-A5F4-E116B6B431BC}"/>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C75375F4-49EE-46DF-92B5-96CC92B8343B}"/>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1F9B065-E53C-4491-8032-076F9CD22083}"/>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76EA9990-0013-439C-8A09-DB0F00BA80A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6CE38EE1-3BF4-447A-9481-F54F02DDD1AA}"/>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34042646-DB23-4D73-8860-B1E08811C62E}"/>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4324992D-CA46-4838-82A5-7AC14198A638}"/>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4E9EB3BD-AFCD-40AF-BDF4-75B3B06F20DB}"/>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9BF2B0F7-DEF2-461B-985D-806634C543CD}"/>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4731CA1-2F6B-4068-94C0-7CBCBB284CA5}"/>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A2A305E2-C3B8-4F87-8ECA-E4BC11988FF3}"/>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94EE52EC-D5E8-4987-A33F-57F9202A4986}"/>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2BB93E8A-7541-44E9-B01B-B5244AC165AC}"/>
            </a:ext>
          </a:extLst>
        </xdr:cNvPr>
        <xdr:cNvCxnSpPr/>
      </xdr:nvCxnSpPr>
      <xdr:spPr>
        <a:xfrm flipV="1">
          <a:off x="4177665" y="909066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B566D545-05D6-4207-87F1-46D346718AE2}"/>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2ED0FE51-BDCE-48DC-9BDB-F71F274825B3}"/>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BB55BB22-FDFC-429D-9BE3-F6EB39BD7318}"/>
            </a:ext>
          </a:extLst>
        </xdr:cNvPr>
        <xdr:cNvSpPr txBox="1"/>
      </xdr:nvSpPr>
      <xdr:spPr>
        <a:xfrm>
          <a:off x="4216400" y="887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B088ED58-E47A-45DA-BD37-2FF68E4CC7FE}"/>
            </a:ext>
          </a:extLst>
        </xdr:cNvPr>
        <xdr:cNvCxnSpPr/>
      </xdr:nvCxnSpPr>
      <xdr:spPr>
        <a:xfrm>
          <a:off x="4108450" y="9090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CD391D0B-888B-4FD9-9D3E-A6F90ABA810A}"/>
            </a:ext>
          </a:extLst>
        </xdr:cNvPr>
        <xdr:cNvSpPr txBox="1"/>
      </xdr:nvSpPr>
      <xdr:spPr>
        <a:xfrm>
          <a:off x="4216400" y="10330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800E43EA-039E-43DD-91F6-CC8CDBD94A95}"/>
            </a:ext>
          </a:extLst>
        </xdr:cNvPr>
        <xdr:cNvSpPr/>
      </xdr:nvSpPr>
      <xdr:spPr>
        <a:xfrm>
          <a:off x="4127500" y="10351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9C4E73A5-2115-4465-ACF7-4E1A1D32D355}"/>
            </a:ext>
          </a:extLst>
        </xdr:cNvPr>
        <xdr:cNvSpPr/>
      </xdr:nvSpPr>
      <xdr:spPr>
        <a:xfrm>
          <a:off x="3384550" y="100482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C21A8CA3-C8BB-4884-B6F9-182EF9175A71}"/>
            </a:ext>
          </a:extLst>
        </xdr:cNvPr>
        <xdr:cNvSpPr/>
      </xdr:nvSpPr>
      <xdr:spPr>
        <a:xfrm>
          <a:off x="2571750" y="10076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14241B76-19BD-4A70-9D18-76ABC8793CD2}"/>
            </a:ext>
          </a:extLst>
        </xdr:cNvPr>
        <xdr:cNvSpPr/>
      </xdr:nvSpPr>
      <xdr:spPr>
        <a:xfrm>
          <a:off x="177800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183A0E84-5A99-44E3-9ED3-BC68087040B7}"/>
            </a:ext>
          </a:extLst>
        </xdr:cNvPr>
        <xdr:cNvSpPr/>
      </xdr:nvSpPr>
      <xdr:spPr>
        <a:xfrm>
          <a:off x="984250" y="9973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7A16B95-C1C7-44C8-A1BA-6FEC507CE571}"/>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F3153EE-C04C-46C8-99B7-CFB6DAE4E7B7}"/>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7A3223D-A06D-432C-985F-72A187B55E49}"/>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FA5CE5D-EC49-458A-B23A-737E7B729698}"/>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E369E55-E4A7-413D-84A1-F6BA082C52D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89" name="楕円 88">
          <a:extLst>
            <a:ext uri="{FF2B5EF4-FFF2-40B4-BE49-F238E27FC236}">
              <a16:creationId xmlns:a16="http://schemas.microsoft.com/office/drawing/2014/main" id="{E8E9FC0F-7535-4FCD-98B3-9EB710AC6743}"/>
            </a:ext>
          </a:extLst>
        </xdr:cNvPr>
        <xdr:cNvSpPr/>
      </xdr:nvSpPr>
      <xdr:spPr>
        <a:xfrm>
          <a:off x="3384550" y="9740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128270</xdr:rowOff>
    </xdr:from>
    <xdr:to>
      <xdr:col>15</xdr:col>
      <xdr:colOff>101600</xdr:colOff>
      <xdr:row>62</xdr:row>
      <xdr:rowOff>58420</xdr:rowOff>
    </xdr:to>
    <xdr:sp macro="" textlink="">
      <xdr:nvSpPr>
        <xdr:cNvPr id="90" name="楕円 89">
          <a:extLst>
            <a:ext uri="{FF2B5EF4-FFF2-40B4-BE49-F238E27FC236}">
              <a16:creationId xmlns:a16="http://schemas.microsoft.com/office/drawing/2014/main" id="{B96A62C1-7482-4CC5-89E9-67147A669005}"/>
            </a:ext>
          </a:extLst>
        </xdr:cNvPr>
        <xdr:cNvSpPr/>
      </xdr:nvSpPr>
      <xdr:spPr>
        <a:xfrm>
          <a:off x="2571750" y="10205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62</xdr:row>
      <xdr:rowOff>7620</xdr:rowOff>
    </xdr:to>
    <xdr:cxnSp macro="">
      <xdr:nvCxnSpPr>
        <xdr:cNvPr id="91" name="直線コネクタ 90">
          <a:extLst>
            <a:ext uri="{FF2B5EF4-FFF2-40B4-BE49-F238E27FC236}">
              <a16:creationId xmlns:a16="http://schemas.microsoft.com/office/drawing/2014/main" id="{3F6AB0EA-FF22-4CA6-BF1D-3FB951139932}"/>
            </a:ext>
          </a:extLst>
        </xdr:cNvPr>
        <xdr:cNvCxnSpPr/>
      </xdr:nvCxnSpPr>
      <xdr:spPr>
        <a:xfrm flipV="1">
          <a:off x="2622550" y="9785350"/>
          <a:ext cx="80645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2" name="n_1aveValue【体育館・プール】&#10;有形固定資産減価償却率">
          <a:extLst>
            <a:ext uri="{FF2B5EF4-FFF2-40B4-BE49-F238E27FC236}">
              <a16:creationId xmlns:a16="http://schemas.microsoft.com/office/drawing/2014/main" id="{73739A78-CF8F-4D79-AFCC-94C42F402265}"/>
            </a:ext>
          </a:extLst>
        </xdr:cNvPr>
        <xdr:cNvSpPr txBox="1"/>
      </xdr:nvSpPr>
      <xdr:spPr>
        <a:xfrm>
          <a:off x="32391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93" name="n_2aveValue【体育館・プール】&#10;有形固定資産減価償却率">
          <a:extLst>
            <a:ext uri="{FF2B5EF4-FFF2-40B4-BE49-F238E27FC236}">
              <a16:creationId xmlns:a16="http://schemas.microsoft.com/office/drawing/2014/main" id="{553A3006-1546-476F-96B8-AABBFCB5E004}"/>
            </a:ext>
          </a:extLst>
        </xdr:cNvPr>
        <xdr:cNvSpPr txBox="1"/>
      </xdr:nvSpPr>
      <xdr:spPr>
        <a:xfrm>
          <a:off x="2439044"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94" name="n_3aveValue【体育館・プール】&#10;有形固定資産減価償却率">
          <a:extLst>
            <a:ext uri="{FF2B5EF4-FFF2-40B4-BE49-F238E27FC236}">
              <a16:creationId xmlns:a16="http://schemas.microsoft.com/office/drawing/2014/main" id="{97DE7527-9415-45AF-A21F-C34CE5402135}"/>
            </a:ext>
          </a:extLst>
        </xdr:cNvPr>
        <xdr:cNvSpPr txBox="1"/>
      </xdr:nvSpPr>
      <xdr:spPr>
        <a:xfrm>
          <a:off x="164529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95" name="n_4aveValue【体育館・プール】&#10;有形固定資産減価償却率">
          <a:extLst>
            <a:ext uri="{FF2B5EF4-FFF2-40B4-BE49-F238E27FC236}">
              <a16:creationId xmlns:a16="http://schemas.microsoft.com/office/drawing/2014/main" id="{EB504EE4-ACF9-48FD-A586-F8E03D288061}"/>
            </a:ext>
          </a:extLst>
        </xdr:cNvPr>
        <xdr:cNvSpPr txBox="1"/>
      </xdr:nvSpPr>
      <xdr:spPr>
        <a:xfrm>
          <a:off x="851544" y="975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105427</xdr:rowOff>
    </xdr:from>
    <xdr:ext cx="405111" cy="259045"/>
    <xdr:sp macro="" textlink="">
      <xdr:nvSpPr>
        <xdr:cNvPr id="96" name="n_1mainValue【体育館・プール】&#10;有形固定資産減価償却率">
          <a:extLst>
            <a:ext uri="{FF2B5EF4-FFF2-40B4-BE49-F238E27FC236}">
              <a16:creationId xmlns:a16="http://schemas.microsoft.com/office/drawing/2014/main" id="{AA4ABD62-C69A-4305-B8A8-05D905EE2E5D}"/>
            </a:ext>
          </a:extLst>
        </xdr:cNvPr>
        <xdr:cNvSpPr txBox="1"/>
      </xdr:nvSpPr>
      <xdr:spPr>
        <a:xfrm>
          <a:off x="3239144" y="952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49547</xdr:rowOff>
    </xdr:from>
    <xdr:ext cx="405111" cy="259045"/>
    <xdr:sp macro="" textlink="">
      <xdr:nvSpPr>
        <xdr:cNvPr id="97" name="n_2mainValue【体育館・プール】&#10;有形固定資産減価償却率">
          <a:extLst>
            <a:ext uri="{FF2B5EF4-FFF2-40B4-BE49-F238E27FC236}">
              <a16:creationId xmlns:a16="http://schemas.microsoft.com/office/drawing/2014/main" id="{D2804D5F-6469-4038-AD05-E94CB8C87CEB}"/>
            </a:ext>
          </a:extLst>
        </xdr:cNvPr>
        <xdr:cNvSpPr txBox="1"/>
      </xdr:nvSpPr>
      <xdr:spPr>
        <a:xfrm>
          <a:off x="2439044" y="1029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0B781E7F-5F38-42F3-9CCE-2C5B5AEE501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9125328F-CF94-4A19-B71E-81A8B25C703A}"/>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FF94F4DC-4C94-447B-8B4A-CEAF13E12EEB}"/>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8D995811-3EB2-48F5-B41B-4E5BCBEE048E}"/>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E515A2DA-F4B9-4485-A6EC-2E8167BE4617}"/>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4D8C1FC5-3E68-4592-B932-E7E32E56963A}"/>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6A8886C4-3542-4B4D-8794-A0602335593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25C1C4D0-99F8-467D-A97F-CFD1BF8A7C5D}"/>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2A126ADB-3CBC-404A-B158-E2538A6907D5}"/>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682322BB-C231-4D8B-9A73-462DDB6B173A}"/>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BAEA7877-A05C-4B7C-A158-E52BCFC3AAE7}"/>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D7B663C5-D90C-4841-9ACA-952A20790E8F}"/>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B2C9DA8D-25D7-423F-A0D6-EE0B1414BD21}"/>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988F1065-D940-484D-BF70-EC24EEA17D18}"/>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421A8407-5E47-422B-8809-995AA1B3DFB8}"/>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3C1A7A17-1396-4685-9F71-749B1A63AE77}"/>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C840A512-4B2E-4ACA-BA2D-983FE3F736DA}"/>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20599794-8BB7-4725-88C8-34A2DCD9000F}"/>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05F83597-30E3-460C-B987-ACC99D98AAD6}"/>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7E615F64-6F7F-47AD-AC53-4DB7AF7B77B4}"/>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1E1237A3-6679-44A4-8598-D942C7BA0321}"/>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1C5975A8-A4E1-4B82-95F2-B7893CFA0241}"/>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C0AF0375-6E2A-4C32-AA33-3CF4C585149B}"/>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65B3674F-F6C0-4BFF-8ACA-5E71AD037C33}"/>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9F1E624D-3C89-4E43-84C0-694B530A383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23" name="直線コネクタ 122">
          <a:extLst>
            <a:ext uri="{FF2B5EF4-FFF2-40B4-BE49-F238E27FC236}">
              <a16:creationId xmlns:a16="http://schemas.microsoft.com/office/drawing/2014/main" id="{6B1AE41A-3DBF-453C-9CE4-30424DD4DFA0}"/>
            </a:ext>
          </a:extLst>
        </xdr:cNvPr>
        <xdr:cNvCxnSpPr/>
      </xdr:nvCxnSpPr>
      <xdr:spPr>
        <a:xfrm flipV="1">
          <a:off x="9429115" y="9204416"/>
          <a:ext cx="0" cy="1436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24" name="【体育館・プール】&#10;一人当たり面積最小値テキスト">
          <a:extLst>
            <a:ext uri="{FF2B5EF4-FFF2-40B4-BE49-F238E27FC236}">
              <a16:creationId xmlns:a16="http://schemas.microsoft.com/office/drawing/2014/main" id="{A3A8CD3A-5FA0-42C8-BD38-318BA91A7D75}"/>
            </a:ext>
          </a:extLst>
        </xdr:cNvPr>
        <xdr:cNvSpPr txBox="1"/>
      </xdr:nvSpPr>
      <xdr:spPr>
        <a:xfrm>
          <a:off x="9467850" y="1064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25" name="直線コネクタ 124">
          <a:extLst>
            <a:ext uri="{FF2B5EF4-FFF2-40B4-BE49-F238E27FC236}">
              <a16:creationId xmlns:a16="http://schemas.microsoft.com/office/drawing/2014/main" id="{95A86621-3B49-406F-9025-39B328ACC30D}"/>
            </a:ext>
          </a:extLst>
        </xdr:cNvPr>
        <xdr:cNvCxnSpPr/>
      </xdr:nvCxnSpPr>
      <xdr:spPr>
        <a:xfrm>
          <a:off x="9359900" y="10641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26" name="【体育館・プール】&#10;一人当たり面積最大値テキスト">
          <a:extLst>
            <a:ext uri="{FF2B5EF4-FFF2-40B4-BE49-F238E27FC236}">
              <a16:creationId xmlns:a16="http://schemas.microsoft.com/office/drawing/2014/main" id="{55BD449D-6D09-4C8C-AE2C-1191E586FA06}"/>
            </a:ext>
          </a:extLst>
        </xdr:cNvPr>
        <xdr:cNvSpPr txBox="1"/>
      </xdr:nvSpPr>
      <xdr:spPr>
        <a:xfrm>
          <a:off x="9467850" y="898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27" name="直線コネクタ 126">
          <a:extLst>
            <a:ext uri="{FF2B5EF4-FFF2-40B4-BE49-F238E27FC236}">
              <a16:creationId xmlns:a16="http://schemas.microsoft.com/office/drawing/2014/main" id="{58E26E6D-C280-40CF-A2F0-9242D4683114}"/>
            </a:ext>
          </a:extLst>
        </xdr:cNvPr>
        <xdr:cNvCxnSpPr/>
      </xdr:nvCxnSpPr>
      <xdr:spPr>
        <a:xfrm>
          <a:off x="9359900" y="9204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28" name="【体育館・プール】&#10;一人当たり面積平均値テキスト">
          <a:extLst>
            <a:ext uri="{FF2B5EF4-FFF2-40B4-BE49-F238E27FC236}">
              <a16:creationId xmlns:a16="http://schemas.microsoft.com/office/drawing/2014/main" id="{D4579D0B-4126-407C-BDD9-08798E011908}"/>
            </a:ext>
          </a:extLst>
        </xdr:cNvPr>
        <xdr:cNvSpPr txBox="1"/>
      </xdr:nvSpPr>
      <xdr:spPr>
        <a:xfrm>
          <a:off x="9467850" y="10310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29" name="フローチャート: 判断 128">
          <a:extLst>
            <a:ext uri="{FF2B5EF4-FFF2-40B4-BE49-F238E27FC236}">
              <a16:creationId xmlns:a16="http://schemas.microsoft.com/office/drawing/2014/main" id="{8665E54E-7942-4778-ADCD-0BA7A076797B}"/>
            </a:ext>
          </a:extLst>
        </xdr:cNvPr>
        <xdr:cNvSpPr/>
      </xdr:nvSpPr>
      <xdr:spPr>
        <a:xfrm>
          <a:off x="9398000" y="103321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0" name="フローチャート: 判断 129">
          <a:extLst>
            <a:ext uri="{FF2B5EF4-FFF2-40B4-BE49-F238E27FC236}">
              <a16:creationId xmlns:a16="http://schemas.microsoft.com/office/drawing/2014/main" id="{AA44BEB1-9273-491E-95C7-3CFE51DDD03E}"/>
            </a:ext>
          </a:extLst>
        </xdr:cNvPr>
        <xdr:cNvSpPr/>
      </xdr:nvSpPr>
      <xdr:spPr>
        <a:xfrm>
          <a:off x="8636000" y="103178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31" name="フローチャート: 判断 130">
          <a:extLst>
            <a:ext uri="{FF2B5EF4-FFF2-40B4-BE49-F238E27FC236}">
              <a16:creationId xmlns:a16="http://schemas.microsoft.com/office/drawing/2014/main" id="{7E06E56B-E4FA-401A-AF19-207B87C33988}"/>
            </a:ext>
          </a:extLst>
        </xdr:cNvPr>
        <xdr:cNvSpPr/>
      </xdr:nvSpPr>
      <xdr:spPr>
        <a:xfrm>
          <a:off x="7842250" y="103360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32" name="フローチャート: 判断 131">
          <a:extLst>
            <a:ext uri="{FF2B5EF4-FFF2-40B4-BE49-F238E27FC236}">
              <a16:creationId xmlns:a16="http://schemas.microsoft.com/office/drawing/2014/main" id="{7AD93E50-A806-42C6-AC83-043097836355}"/>
            </a:ext>
          </a:extLst>
        </xdr:cNvPr>
        <xdr:cNvSpPr/>
      </xdr:nvSpPr>
      <xdr:spPr>
        <a:xfrm>
          <a:off x="7029450" y="103207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33" name="フローチャート: 判断 132">
          <a:extLst>
            <a:ext uri="{FF2B5EF4-FFF2-40B4-BE49-F238E27FC236}">
              <a16:creationId xmlns:a16="http://schemas.microsoft.com/office/drawing/2014/main" id="{BE2EFBDF-72B6-4270-B6D4-A58345FC677C}"/>
            </a:ext>
          </a:extLst>
        </xdr:cNvPr>
        <xdr:cNvSpPr/>
      </xdr:nvSpPr>
      <xdr:spPr>
        <a:xfrm>
          <a:off x="6235700" y="10322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4D7D8AE7-F125-4141-AF9F-9891B67EEF51}"/>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C331AC5E-D807-4E3C-AF28-465E2C65B305}"/>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EC14052F-E999-4CFE-8B7E-CA3E3FB8F69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B6CE7BFB-E83D-44C3-B7A6-60E3A4A3D5E3}"/>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203E3711-4294-4680-B65B-08D43C5EA5BB}"/>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77869</xdr:rowOff>
    </xdr:from>
    <xdr:to>
      <xdr:col>50</xdr:col>
      <xdr:colOff>165100</xdr:colOff>
      <xdr:row>63</xdr:row>
      <xdr:rowOff>8019</xdr:rowOff>
    </xdr:to>
    <xdr:sp macro="" textlink="">
      <xdr:nvSpPr>
        <xdr:cNvPr id="139" name="楕円 138">
          <a:extLst>
            <a:ext uri="{FF2B5EF4-FFF2-40B4-BE49-F238E27FC236}">
              <a16:creationId xmlns:a16="http://schemas.microsoft.com/office/drawing/2014/main" id="{20490E20-EB62-42DB-A2CB-FE8A65148D07}"/>
            </a:ext>
          </a:extLst>
        </xdr:cNvPr>
        <xdr:cNvSpPr/>
      </xdr:nvSpPr>
      <xdr:spPr>
        <a:xfrm>
          <a:off x="8636000" y="103204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84400</xdr:rowOff>
    </xdr:from>
    <xdr:to>
      <xdr:col>46</xdr:col>
      <xdr:colOff>38100</xdr:colOff>
      <xdr:row>63</xdr:row>
      <xdr:rowOff>14550</xdr:rowOff>
    </xdr:to>
    <xdr:sp macro="" textlink="">
      <xdr:nvSpPr>
        <xdr:cNvPr id="140" name="楕円 139">
          <a:extLst>
            <a:ext uri="{FF2B5EF4-FFF2-40B4-BE49-F238E27FC236}">
              <a16:creationId xmlns:a16="http://schemas.microsoft.com/office/drawing/2014/main" id="{DBF997BF-C90F-434A-B44B-78E701238E36}"/>
            </a:ext>
          </a:extLst>
        </xdr:cNvPr>
        <xdr:cNvSpPr/>
      </xdr:nvSpPr>
      <xdr:spPr>
        <a:xfrm>
          <a:off x="7842250" y="10326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128669</xdr:rowOff>
    </xdr:from>
    <xdr:to>
      <xdr:col>50</xdr:col>
      <xdr:colOff>114300</xdr:colOff>
      <xdr:row>62</xdr:row>
      <xdr:rowOff>135200</xdr:rowOff>
    </xdr:to>
    <xdr:cxnSp macro="">
      <xdr:nvCxnSpPr>
        <xdr:cNvPr id="141" name="直線コネクタ 140">
          <a:extLst>
            <a:ext uri="{FF2B5EF4-FFF2-40B4-BE49-F238E27FC236}">
              <a16:creationId xmlns:a16="http://schemas.microsoft.com/office/drawing/2014/main" id="{D3B6A075-0B35-4438-93BA-57E27E4286BC}"/>
            </a:ext>
          </a:extLst>
        </xdr:cNvPr>
        <xdr:cNvCxnSpPr/>
      </xdr:nvCxnSpPr>
      <xdr:spPr>
        <a:xfrm flipV="1">
          <a:off x="7886700" y="10371219"/>
          <a:ext cx="8001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42" name="n_1aveValue【体育館・プール】&#10;一人当たり面積">
          <a:extLst>
            <a:ext uri="{FF2B5EF4-FFF2-40B4-BE49-F238E27FC236}">
              <a16:creationId xmlns:a16="http://schemas.microsoft.com/office/drawing/2014/main" id="{1BA873FD-BEBC-48EE-ACB7-70B6F5569158}"/>
            </a:ext>
          </a:extLst>
        </xdr:cNvPr>
        <xdr:cNvSpPr txBox="1"/>
      </xdr:nvSpPr>
      <xdr:spPr>
        <a:xfrm>
          <a:off x="8458277" y="100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43" name="n_2aveValue【体育館・プール】&#10;一人当たり面積">
          <a:extLst>
            <a:ext uri="{FF2B5EF4-FFF2-40B4-BE49-F238E27FC236}">
              <a16:creationId xmlns:a16="http://schemas.microsoft.com/office/drawing/2014/main" id="{B9D9CCD4-882F-4842-A4BB-2F23F7C15712}"/>
            </a:ext>
          </a:extLst>
        </xdr:cNvPr>
        <xdr:cNvSpPr txBox="1"/>
      </xdr:nvSpPr>
      <xdr:spPr>
        <a:xfrm>
          <a:off x="7677227" y="1042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44" name="n_3aveValue【体育館・プール】&#10;一人当たり面積">
          <a:extLst>
            <a:ext uri="{FF2B5EF4-FFF2-40B4-BE49-F238E27FC236}">
              <a16:creationId xmlns:a16="http://schemas.microsoft.com/office/drawing/2014/main" id="{0D911CFE-4871-4FB4-BC84-A759693ACC9C}"/>
            </a:ext>
          </a:extLst>
        </xdr:cNvPr>
        <xdr:cNvSpPr txBox="1"/>
      </xdr:nvSpPr>
      <xdr:spPr>
        <a:xfrm>
          <a:off x="6864427" y="1010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45" name="n_4aveValue【体育館・プール】&#10;一人当たり面積">
          <a:extLst>
            <a:ext uri="{FF2B5EF4-FFF2-40B4-BE49-F238E27FC236}">
              <a16:creationId xmlns:a16="http://schemas.microsoft.com/office/drawing/2014/main" id="{250D3773-6277-4AFB-BF13-7F1A498854FD}"/>
            </a:ext>
          </a:extLst>
        </xdr:cNvPr>
        <xdr:cNvSpPr txBox="1"/>
      </xdr:nvSpPr>
      <xdr:spPr>
        <a:xfrm>
          <a:off x="6070677" y="101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170596</xdr:rowOff>
    </xdr:from>
    <xdr:ext cx="469744" cy="259045"/>
    <xdr:sp macro="" textlink="">
      <xdr:nvSpPr>
        <xdr:cNvPr id="146" name="n_1mainValue【体育館・プール】&#10;一人当たり面積">
          <a:extLst>
            <a:ext uri="{FF2B5EF4-FFF2-40B4-BE49-F238E27FC236}">
              <a16:creationId xmlns:a16="http://schemas.microsoft.com/office/drawing/2014/main" id="{CE676BB8-3C2F-47EE-B37E-065B5369ED08}"/>
            </a:ext>
          </a:extLst>
        </xdr:cNvPr>
        <xdr:cNvSpPr txBox="1"/>
      </xdr:nvSpPr>
      <xdr:spPr>
        <a:xfrm>
          <a:off x="8458277" y="1040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31077</xdr:rowOff>
    </xdr:from>
    <xdr:ext cx="469744" cy="259045"/>
    <xdr:sp macro="" textlink="">
      <xdr:nvSpPr>
        <xdr:cNvPr id="147" name="n_2mainValue【体育館・プール】&#10;一人当たり面積">
          <a:extLst>
            <a:ext uri="{FF2B5EF4-FFF2-40B4-BE49-F238E27FC236}">
              <a16:creationId xmlns:a16="http://schemas.microsoft.com/office/drawing/2014/main" id="{7C0071DD-411D-4547-8646-E4FC51670702}"/>
            </a:ext>
          </a:extLst>
        </xdr:cNvPr>
        <xdr:cNvSpPr txBox="1"/>
      </xdr:nvSpPr>
      <xdr:spPr>
        <a:xfrm>
          <a:off x="7677227" y="1010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3C87C163-5DFA-4D09-B58A-5FA21FD3F1AE}"/>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B942C0AA-B5BA-47A9-9E24-58B9AABA931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045BD3AA-C347-482D-A8FA-52510A599858}"/>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D9EBED2D-A5DA-4ACE-B327-B7508B5A7984}"/>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416A1801-091E-4D79-BACC-86224E670E57}"/>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0664B64B-E669-4DDA-AD24-D3623D1A9EC9}"/>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50389E78-87E3-4590-9EAD-B9519317EA6B}"/>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2C46C886-7492-43BC-A9E9-2EA45E204EAB}"/>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id="{DD5D0DFA-94F0-4234-B8BF-84EC3734A771}"/>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id="{C83AB0F5-B3ED-44B8-A777-DFB22054C212}"/>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8" name="テキスト ボックス 157">
          <a:extLst>
            <a:ext uri="{FF2B5EF4-FFF2-40B4-BE49-F238E27FC236}">
              <a16:creationId xmlns:a16="http://schemas.microsoft.com/office/drawing/2014/main" id="{AE27E797-945F-4EC6-877B-9C1D28FCA8AB}"/>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a:extLst>
            <a:ext uri="{FF2B5EF4-FFF2-40B4-BE49-F238E27FC236}">
              <a16:creationId xmlns:a16="http://schemas.microsoft.com/office/drawing/2014/main" id="{4C91C0A0-494E-4A87-8A76-DB7C26310F8B}"/>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0" name="テキスト ボックス 159">
          <a:extLst>
            <a:ext uri="{FF2B5EF4-FFF2-40B4-BE49-F238E27FC236}">
              <a16:creationId xmlns:a16="http://schemas.microsoft.com/office/drawing/2014/main" id="{1ABE4049-480B-4042-83DC-23ED1EA4306D}"/>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a:extLst>
            <a:ext uri="{FF2B5EF4-FFF2-40B4-BE49-F238E27FC236}">
              <a16:creationId xmlns:a16="http://schemas.microsoft.com/office/drawing/2014/main" id="{D9B426D2-CADB-4A83-AABB-F268C5E3AD33}"/>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a:extLst>
            <a:ext uri="{FF2B5EF4-FFF2-40B4-BE49-F238E27FC236}">
              <a16:creationId xmlns:a16="http://schemas.microsoft.com/office/drawing/2014/main" id="{F2F21EE8-4E45-4792-97D4-3AE3BC4E8565}"/>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a:extLst>
            <a:ext uri="{FF2B5EF4-FFF2-40B4-BE49-F238E27FC236}">
              <a16:creationId xmlns:a16="http://schemas.microsoft.com/office/drawing/2014/main" id="{254E9F1F-1DA9-4D74-B5EE-3F2ACDED23FC}"/>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a:extLst>
            <a:ext uri="{FF2B5EF4-FFF2-40B4-BE49-F238E27FC236}">
              <a16:creationId xmlns:a16="http://schemas.microsoft.com/office/drawing/2014/main" id="{D9A3A8FD-CE79-4EE9-BDBD-7AB0047E2B7D}"/>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a:extLst>
            <a:ext uri="{FF2B5EF4-FFF2-40B4-BE49-F238E27FC236}">
              <a16:creationId xmlns:a16="http://schemas.microsoft.com/office/drawing/2014/main" id="{F964D762-0282-4625-9EDB-5BD7D19B2A78}"/>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a:extLst>
            <a:ext uri="{FF2B5EF4-FFF2-40B4-BE49-F238E27FC236}">
              <a16:creationId xmlns:a16="http://schemas.microsoft.com/office/drawing/2014/main" id="{4622A6E1-D061-4C4E-828D-6C42733668B0}"/>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a:extLst>
            <a:ext uri="{FF2B5EF4-FFF2-40B4-BE49-F238E27FC236}">
              <a16:creationId xmlns:a16="http://schemas.microsoft.com/office/drawing/2014/main" id="{ECE772D9-4FDA-4932-8AE6-DB4D7DA3E2C3}"/>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a:extLst>
            <a:ext uri="{FF2B5EF4-FFF2-40B4-BE49-F238E27FC236}">
              <a16:creationId xmlns:a16="http://schemas.microsoft.com/office/drawing/2014/main" id="{68A9EF44-C395-437A-8BF4-43B4940B5A9A}"/>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a:extLst>
            <a:ext uri="{FF2B5EF4-FFF2-40B4-BE49-F238E27FC236}">
              <a16:creationId xmlns:a16="http://schemas.microsoft.com/office/drawing/2014/main" id="{FBDBA407-A098-4C28-BE61-34DA5A83B6FA}"/>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0" name="テキスト ボックス 169">
          <a:extLst>
            <a:ext uri="{FF2B5EF4-FFF2-40B4-BE49-F238E27FC236}">
              <a16:creationId xmlns:a16="http://schemas.microsoft.com/office/drawing/2014/main" id="{72431CDE-B71C-43A7-80FD-66F31A7992A4}"/>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19238591-FD78-4795-A03A-09A1A2883234}"/>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E75E22F5-592E-4067-948C-5291B6A573BE}"/>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73" name="直線コネクタ 172">
          <a:extLst>
            <a:ext uri="{FF2B5EF4-FFF2-40B4-BE49-F238E27FC236}">
              <a16:creationId xmlns:a16="http://schemas.microsoft.com/office/drawing/2014/main" id="{E0FE3106-C859-4833-9ACD-02C7A7C5A7FE}"/>
            </a:ext>
          </a:extLst>
        </xdr:cNvPr>
        <xdr:cNvCxnSpPr/>
      </xdr:nvCxnSpPr>
      <xdr:spPr>
        <a:xfrm flipV="1">
          <a:off x="4177665" y="12861652"/>
          <a:ext cx="0" cy="150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4" name="【福祉施設】&#10;有形固定資産減価償却率最小値テキスト">
          <a:extLst>
            <a:ext uri="{FF2B5EF4-FFF2-40B4-BE49-F238E27FC236}">
              <a16:creationId xmlns:a16="http://schemas.microsoft.com/office/drawing/2014/main" id="{FF88C7D4-68D7-41CA-ABB7-9C852F628A5C}"/>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75" name="直線コネクタ 174">
          <a:extLst>
            <a:ext uri="{FF2B5EF4-FFF2-40B4-BE49-F238E27FC236}">
              <a16:creationId xmlns:a16="http://schemas.microsoft.com/office/drawing/2014/main" id="{9EE57933-0592-43F9-9D42-323BC91CF793}"/>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76" name="【福祉施設】&#10;有形固定資産減価償却率最大値テキスト">
          <a:extLst>
            <a:ext uri="{FF2B5EF4-FFF2-40B4-BE49-F238E27FC236}">
              <a16:creationId xmlns:a16="http://schemas.microsoft.com/office/drawing/2014/main" id="{1445D7A2-6D93-44EB-8999-9C0ADF542301}"/>
            </a:ext>
          </a:extLst>
        </xdr:cNvPr>
        <xdr:cNvSpPr txBox="1"/>
      </xdr:nvSpPr>
      <xdr:spPr>
        <a:xfrm>
          <a:off x="4216400" y="126432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77" name="直線コネクタ 176">
          <a:extLst>
            <a:ext uri="{FF2B5EF4-FFF2-40B4-BE49-F238E27FC236}">
              <a16:creationId xmlns:a16="http://schemas.microsoft.com/office/drawing/2014/main" id="{D35DA67C-9DBB-4819-90A5-26B4FAC40D48}"/>
            </a:ext>
          </a:extLst>
        </xdr:cNvPr>
        <xdr:cNvCxnSpPr/>
      </xdr:nvCxnSpPr>
      <xdr:spPr>
        <a:xfrm>
          <a:off x="4108450" y="12861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1463EEAB-A024-42EF-B4F1-FC0FD750F89E}"/>
            </a:ext>
          </a:extLst>
        </xdr:cNvPr>
        <xdr:cNvSpPr txBox="1"/>
      </xdr:nvSpPr>
      <xdr:spPr>
        <a:xfrm>
          <a:off x="4216400" y="135968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79" name="フローチャート: 判断 178">
          <a:extLst>
            <a:ext uri="{FF2B5EF4-FFF2-40B4-BE49-F238E27FC236}">
              <a16:creationId xmlns:a16="http://schemas.microsoft.com/office/drawing/2014/main" id="{9FF343F5-B38E-45F5-A831-41E1BA7887D0}"/>
            </a:ext>
          </a:extLst>
        </xdr:cNvPr>
        <xdr:cNvSpPr/>
      </xdr:nvSpPr>
      <xdr:spPr>
        <a:xfrm>
          <a:off x="4127500" y="13618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80" name="フローチャート: 判断 179">
          <a:extLst>
            <a:ext uri="{FF2B5EF4-FFF2-40B4-BE49-F238E27FC236}">
              <a16:creationId xmlns:a16="http://schemas.microsoft.com/office/drawing/2014/main" id="{07A3018C-FF33-4302-A29C-9F2B51A9C111}"/>
            </a:ext>
          </a:extLst>
        </xdr:cNvPr>
        <xdr:cNvSpPr/>
      </xdr:nvSpPr>
      <xdr:spPr>
        <a:xfrm>
          <a:off x="3384550" y="135792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81" name="フローチャート: 判断 180">
          <a:extLst>
            <a:ext uri="{FF2B5EF4-FFF2-40B4-BE49-F238E27FC236}">
              <a16:creationId xmlns:a16="http://schemas.microsoft.com/office/drawing/2014/main" id="{A7DB3652-1F54-4F69-AC99-6E374F30FFDF}"/>
            </a:ext>
          </a:extLst>
        </xdr:cNvPr>
        <xdr:cNvSpPr/>
      </xdr:nvSpPr>
      <xdr:spPr>
        <a:xfrm>
          <a:off x="2571750" y="1356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182" name="フローチャート: 判断 181">
          <a:extLst>
            <a:ext uri="{FF2B5EF4-FFF2-40B4-BE49-F238E27FC236}">
              <a16:creationId xmlns:a16="http://schemas.microsoft.com/office/drawing/2014/main" id="{C2424FEC-4753-4F43-80DB-026EF02A1185}"/>
            </a:ext>
          </a:extLst>
        </xdr:cNvPr>
        <xdr:cNvSpPr/>
      </xdr:nvSpPr>
      <xdr:spPr>
        <a:xfrm>
          <a:off x="1778000" y="135284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83" name="フローチャート: 判断 182">
          <a:extLst>
            <a:ext uri="{FF2B5EF4-FFF2-40B4-BE49-F238E27FC236}">
              <a16:creationId xmlns:a16="http://schemas.microsoft.com/office/drawing/2014/main" id="{92C91A1D-3B98-43F5-A187-EFB1B197D343}"/>
            </a:ext>
          </a:extLst>
        </xdr:cNvPr>
        <xdr:cNvSpPr/>
      </xdr:nvSpPr>
      <xdr:spPr>
        <a:xfrm>
          <a:off x="984250" y="134826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8C999463-E7D3-4805-8BFD-31A52F640865}"/>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2583A18F-26B3-4BDE-9CD2-6336D3D1A34A}"/>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39BF041A-294B-44CA-9581-9F419F782D62}"/>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0301BB1-EE16-45EB-B454-655C9FFCF07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18AA7673-369F-406F-A965-16F14F14BAD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157118</xdr:rowOff>
    </xdr:from>
    <xdr:to>
      <xdr:col>20</xdr:col>
      <xdr:colOff>38100</xdr:colOff>
      <xdr:row>81</xdr:row>
      <xdr:rowOff>87268</xdr:rowOff>
    </xdr:to>
    <xdr:sp macro="" textlink="">
      <xdr:nvSpPr>
        <xdr:cNvPr id="189" name="楕円 188">
          <a:extLst>
            <a:ext uri="{FF2B5EF4-FFF2-40B4-BE49-F238E27FC236}">
              <a16:creationId xmlns:a16="http://schemas.microsoft.com/office/drawing/2014/main" id="{FDAF95CF-AB47-485E-B695-21FFF657E51A}"/>
            </a:ext>
          </a:extLst>
        </xdr:cNvPr>
        <xdr:cNvSpPr/>
      </xdr:nvSpPr>
      <xdr:spPr>
        <a:xfrm>
          <a:off x="3384550" y="133714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72208</xdr:rowOff>
    </xdr:from>
    <xdr:to>
      <xdr:col>15</xdr:col>
      <xdr:colOff>101600</xdr:colOff>
      <xdr:row>81</xdr:row>
      <xdr:rowOff>2358</xdr:rowOff>
    </xdr:to>
    <xdr:sp macro="" textlink="">
      <xdr:nvSpPr>
        <xdr:cNvPr id="190" name="楕円 189">
          <a:extLst>
            <a:ext uri="{FF2B5EF4-FFF2-40B4-BE49-F238E27FC236}">
              <a16:creationId xmlns:a16="http://schemas.microsoft.com/office/drawing/2014/main" id="{C79DF0E4-3D8A-4693-8BD0-171E886620A5}"/>
            </a:ext>
          </a:extLst>
        </xdr:cNvPr>
        <xdr:cNvSpPr/>
      </xdr:nvSpPr>
      <xdr:spPr>
        <a:xfrm>
          <a:off x="2571750" y="132865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123008</xdr:rowOff>
    </xdr:from>
    <xdr:to>
      <xdr:col>19</xdr:col>
      <xdr:colOff>177800</xdr:colOff>
      <xdr:row>81</xdr:row>
      <xdr:rowOff>36468</xdr:rowOff>
    </xdr:to>
    <xdr:cxnSp macro="">
      <xdr:nvCxnSpPr>
        <xdr:cNvPr id="191" name="直線コネクタ 190">
          <a:extLst>
            <a:ext uri="{FF2B5EF4-FFF2-40B4-BE49-F238E27FC236}">
              <a16:creationId xmlns:a16="http://schemas.microsoft.com/office/drawing/2014/main" id="{F0C69716-B214-4F7C-9A0B-4761B19BC84A}"/>
            </a:ext>
          </a:extLst>
        </xdr:cNvPr>
        <xdr:cNvCxnSpPr/>
      </xdr:nvCxnSpPr>
      <xdr:spPr>
        <a:xfrm>
          <a:off x="2622550" y="13337358"/>
          <a:ext cx="806450" cy="7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192" name="n_1aveValue【福祉施設】&#10;有形固定資産減価償却率">
          <a:extLst>
            <a:ext uri="{FF2B5EF4-FFF2-40B4-BE49-F238E27FC236}">
              <a16:creationId xmlns:a16="http://schemas.microsoft.com/office/drawing/2014/main" id="{121BF81D-CEB6-4ACE-8BE6-07F82307D212}"/>
            </a:ext>
          </a:extLst>
        </xdr:cNvPr>
        <xdr:cNvSpPr txBox="1"/>
      </xdr:nvSpPr>
      <xdr:spPr>
        <a:xfrm>
          <a:off x="32391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193" name="n_2aveValue【福祉施設】&#10;有形固定資産減価償却率">
          <a:extLst>
            <a:ext uri="{FF2B5EF4-FFF2-40B4-BE49-F238E27FC236}">
              <a16:creationId xmlns:a16="http://schemas.microsoft.com/office/drawing/2014/main" id="{6E7030BC-06EC-48D3-9EF5-1B2B3B97346F}"/>
            </a:ext>
          </a:extLst>
        </xdr:cNvPr>
        <xdr:cNvSpPr txBox="1"/>
      </xdr:nvSpPr>
      <xdr:spPr>
        <a:xfrm>
          <a:off x="2439044" y="1366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194" name="n_3aveValue【福祉施設】&#10;有形固定資産減価償却率">
          <a:extLst>
            <a:ext uri="{FF2B5EF4-FFF2-40B4-BE49-F238E27FC236}">
              <a16:creationId xmlns:a16="http://schemas.microsoft.com/office/drawing/2014/main" id="{B8C62B0B-3A68-4420-9655-1DE270D89BCC}"/>
            </a:ext>
          </a:extLst>
        </xdr:cNvPr>
        <xdr:cNvSpPr txBox="1"/>
      </xdr:nvSpPr>
      <xdr:spPr>
        <a:xfrm>
          <a:off x="1645294" y="13309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195" name="n_4aveValue【福祉施設】&#10;有形固定資産減価償却率">
          <a:extLst>
            <a:ext uri="{FF2B5EF4-FFF2-40B4-BE49-F238E27FC236}">
              <a16:creationId xmlns:a16="http://schemas.microsoft.com/office/drawing/2014/main" id="{DA7AD764-B7ED-4DF8-B92F-B7314B003D78}"/>
            </a:ext>
          </a:extLst>
        </xdr:cNvPr>
        <xdr:cNvSpPr txBox="1"/>
      </xdr:nvSpPr>
      <xdr:spPr>
        <a:xfrm>
          <a:off x="851544" y="1326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103795</xdr:rowOff>
    </xdr:from>
    <xdr:ext cx="405111" cy="259045"/>
    <xdr:sp macro="" textlink="">
      <xdr:nvSpPr>
        <xdr:cNvPr id="196" name="n_1mainValue【福祉施設】&#10;有形固定資産減価償却率">
          <a:extLst>
            <a:ext uri="{FF2B5EF4-FFF2-40B4-BE49-F238E27FC236}">
              <a16:creationId xmlns:a16="http://schemas.microsoft.com/office/drawing/2014/main" id="{39CFD28A-B2D2-464E-835E-615981D33008}"/>
            </a:ext>
          </a:extLst>
        </xdr:cNvPr>
        <xdr:cNvSpPr txBox="1"/>
      </xdr:nvSpPr>
      <xdr:spPr>
        <a:xfrm>
          <a:off x="3239144" y="1315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197" name="n_2mainValue【福祉施設】&#10;有形固定資産減価償却率">
          <a:extLst>
            <a:ext uri="{FF2B5EF4-FFF2-40B4-BE49-F238E27FC236}">
              <a16:creationId xmlns:a16="http://schemas.microsoft.com/office/drawing/2014/main" id="{50AA93A3-B68D-4C83-B47E-54E4EF5162D1}"/>
            </a:ext>
          </a:extLst>
        </xdr:cNvPr>
        <xdr:cNvSpPr txBox="1"/>
      </xdr:nvSpPr>
      <xdr:spPr>
        <a:xfrm>
          <a:off x="243904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a:extLst>
            <a:ext uri="{FF2B5EF4-FFF2-40B4-BE49-F238E27FC236}">
              <a16:creationId xmlns:a16="http://schemas.microsoft.com/office/drawing/2014/main" id="{86009D49-F3E4-4A7A-9B6F-AF42B0174AF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a:extLst>
            <a:ext uri="{FF2B5EF4-FFF2-40B4-BE49-F238E27FC236}">
              <a16:creationId xmlns:a16="http://schemas.microsoft.com/office/drawing/2014/main" id="{71961962-5BCA-4121-89A5-EB5F48C5E58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a:extLst>
            <a:ext uri="{FF2B5EF4-FFF2-40B4-BE49-F238E27FC236}">
              <a16:creationId xmlns:a16="http://schemas.microsoft.com/office/drawing/2014/main" id="{F81723F3-F2F4-45CE-A0FC-0649E80F66C8}"/>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a:extLst>
            <a:ext uri="{FF2B5EF4-FFF2-40B4-BE49-F238E27FC236}">
              <a16:creationId xmlns:a16="http://schemas.microsoft.com/office/drawing/2014/main" id="{4419D42B-B848-4D02-9BEE-88F5E93127AC}"/>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a:extLst>
            <a:ext uri="{FF2B5EF4-FFF2-40B4-BE49-F238E27FC236}">
              <a16:creationId xmlns:a16="http://schemas.microsoft.com/office/drawing/2014/main" id="{CFEB3E7C-D8FF-4B4E-A1FA-3E519A7DB08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a:extLst>
            <a:ext uri="{FF2B5EF4-FFF2-40B4-BE49-F238E27FC236}">
              <a16:creationId xmlns:a16="http://schemas.microsoft.com/office/drawing/2014/main" id="{FA2DD39D-0E32-4F3F-8F22-580493709E6D}"/>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a:extLst>
            <a:ext uri="{FF2B5EF4-FFF2-40B4-BE49-F238E27FC236}">
              <a16:creationId xmlns:a16="http://schemas.microsoft.com/office/drawing/2014/main" id="{5199D99B-BE0F-45E5-AE70-2A3EFDFD448F}"/>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a:extLst>
            <a:ext uri="{FF2B5EF4-FFF2-40B4-BE49-F238E27FC236}">
              <a16:creationId xmlns:a16="http://schemas.microsoft.com/office/drawing/2014/main" id="{8D26BB86-B8A2-4CC3-AA23-8F35790BEB88}"/>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a:extLst>
            <a:ext uri="{FF2B5EF4-FFF2-40B4-BE49-F238E27FC236}">
              <a16:creationId xmlns:a16="http://schemas.microsoft.com/office/drawing/2014/main" id="{C996379E-653F-4CA8-A1B8-D063BA407C9F}"/>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a:extLst>
            <a:ext uri="{FF2B5EF4-FFF2-40B4-BE49-F238E27FC236}">
              <a16:creationId xmlns:a16="http://schemas.microsoft.com/office/drawing/2014/main" id="{F6304254-DAF2-435E-A8CA-3FDD228DA9FC}"/>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8" name="直線コネクタ 207">
          <a:extLst>
            <a:ext uri="{FF2B5EF4-FFF2-40B4-BE49-F238E27FC236}">
              <a16:creationId xmlns:a16="http://schemas.microsoft.com/office/drawing/2014/main" id="{4595D874-9B3F-4D53-A5B3-FD99F549A990}"/>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9" name="テキスト ボックス 208">
          <a:extLst>
            <a:ext uri="{FF2B5EF4-FFF2-40B4-BE49-F238E27FC236}">
              <a16:creationId xmlns:a16="http://schemas.microsoft.com/office/drawing/2014/main" id="{E1848335-7320-4ED0-BB28-9E1297878E8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0" name="直線コネクタ 209">
          <a:extLst>
            <a:ext uri="{FF2B5EF4-FFF2-40B4-BE49-F238E27FC236}">
              <a16:creationId xmlns:a16="http://schemas.microsoft.com/office/drawing/2014/main" id="{8F7B75E9-5764-47CE-B4D9-701C8ADBE1F3}"/>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1" name="テキスト ボックス 210">
          <a:extLst>
            <a:ext uri="{FF2B5EF4-FFF2-40B4-BE49-F238E27FC236}">
              <a16:creationId xmlns:a16="http://schemas.microsoft.com/office/drawing/2014/main" id="{F7685701-51E9-49E3-8FDD-51341B2D57CD}"/>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a:extLst>
            <a:ext uri="{FF2B5EF4-FFF2-40B4-BE49-F238E27FC236}">
              <a16:creationId xmlns:a16="http://schemas.microsoft.com/office/drawing/2014/main" id="{6F6EEA91-E62C-4434-A500-ABCB1757DEDF}"/>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3" name="テキスト ボックス 212">
          <a:extLst>
            <a:ext uri="{FF2B5EF4-FFF2-40B4-BE49-F238E27FC236}">
              <a16:creationId xmlns:a16="http://schemas.microsoft.com/office/drawing/2014/main" id="{09547B3B-4AC1-4D2E-B59D-92AA435029D7}"/>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4" name="直線コネクタ 213">
          <a:extLst>
            <a:ext uri="{FF2B5EF4-FFF2-40B4-BE49-F238E27FC236}">
              <a16:creationId xmlns:a16="http://schemas.microsoft.com/office/drawing/2014/main" id="{60A036F5-0492-4DF8-8BDD-6CE2DCB6F10D}"/>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5" name="テキスト ボックス 214">
          <a:extLst>
            <a:ext uri="{FF2B5EF4-FFF2-40B4-BE49-F238E27FC236}">
              <a16:creationId xmlns:a16="http://schemas.microsoft.com/office/drawing/2014/main" id="{C1DEA116-1638-41FD-A4D2-A809F2296E7B}"/>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6" name="直線コネクタ 215">
          <a:extLst>
            <a:ext uri="{FF2B5EF4-FFF2-40B4-BE49-F238E27FC236}">
              <a16:creationId xmlns:a16="http://schemas.microsoft.com/office/drawing/2014/main" id="{3D26D9E8-91E8-443D-AE70-C816DA8AB14A}"/>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7" name="テキスト ボックス 216">
          <a:extLst>
            <a:ext uri="{FF2B5EF4-FFF2-40B4-BE49-F238E27FC236}">
              <a16:creationId xmlns:a16="http://schemas.microsoft.com/office/drawing/2014/main" id="{72160DE5-BAEB-4AC2-83A9-F6BF1444885F}"/>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a:extLst>
            <a:ext uri="{FF2B5EF4-FFF2-40B4-BE49-F238E27FC236}">
              <a16:creationId xmlns:a16="http://schemas.microsoft.com/office/drawing/2014/main" id="{644F5208-1AD7-4CF8-B068-8C5EB22D1F3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a:extLst>
            <a:ext uri="{FF2B5EF4-FFF2-40B4-BE49-F238E27FC236}">
              <a16:creationId xmlns:a16="http://schemas.microsoft.com/office/drawing/2014/main" id="{0D6684B8-C8E3-41B8-94F0-07B7F03D3DAB}"/>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福祉施設】&#10;一人当たり面積グラフ枠">
          <a:extLst>
            <a:ext uri="{FF2B5EF4-FFF2-40B4-BE49-F238E27FC236}">
              <a16:creationId xmlns:a16="http://schemas.microsoft.com/office/drawing/2014/main" id="{3BCBA85E-AC2E-4882-BE7C-A0852ECF4781}"/>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21" name="直線コネクタ 220">
          <a:extLst>
            <a:ext uri="{FF2B5EF4-FFF2-40B4-BE49-F238E27FC236}">
              <a16:creationId xmlns:a16="http://schemas.microsoft.com/office/drawing/2014/main" id="{74DF852E-8643-4E83-B308-9E7F9F8C0727}"/>
            </a:ext>
          </a:extLst>
        </xdr:cNvPr>
        <xdr:cNvCxnSpPr/>
      </xdr:nvCxnSpPr>
      <xdr:spPr>
        <a:xfrm flipV="1">
          <a:off x="9429115" y="12756387"/>
          <a:ext cx="0" cy="1551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22" name="【福祉施設】&#10;一人当たり面積最小値テキスト">
          <a:extLst>
            <a:ext uri="{FF2B5EF4-FFF2-40B4-BE49-F238E27FC236}">
              <a16:creationId xmlns:a16="http://schemas.microsoft.com/office/drawing/2014/main" id="{2B0B0C0F-C4CE-4203-A47A-9A1D7A841CC3}"/>
            </a:ext>
          </a:extLst>
        </xdr:cNvPr>
        <xdr:cNvSpPr txBox="1"/>
      </xdr:nvSpPr>
      <xdr:spPr>
        <a:xfrm>
          <a:off x="9467850" y="1431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23" name="直線コネクタ 222">
          <a:extLst>
            <a:ext uri="{FF2B5EF4-FFF2-40B4-BE49-F238E27FC236}">
              <a16:creationId xmlns:a16="http://schemas.microsoft.com/office/drawing/2014/main" id="{F665CAD6-EDE4-460F-A434-838D1C9DB8E5}"/>
            </a:ext>
          </a:extLst>
        </xdr:cNvPr>
        <xdr:cNvCxnSpPr/>
      </xdr:nvCxnSpPr>
      <xdr:spPr>
        <a:xfrm>
          <a:off x="9359900" y="14307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24" name="【福祉施設】&#10;一人当たり面積最大値テキスト">
          <a:extLst>
            <a:ext uri="{FF2B5EF4-FFF2-40B4-BE49-F238E27FC236}">
              <a16:creationId xmlns:a16="http://schemas.microsoft.com/office/drawing/2014/main" id="{D04899DC-68FE-42E6-B931-CC4869579238}"/>
            </a:ext>
          </a:extLst>
        </xdr:cNvPr>
        <xdr:cNvSpPr txBox="1"/>
      </xdr:nvSpPr>
      <xdr:spPr>
        <a:xfrm>
          <a:off x="9467850" y="125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25" name="直線コネクタ 224">
          <a:extLst>
            <a:ext uri="{FF2B5EF4-FFF2-40B4-BE49-F238E27FC236}">
              <a16:creationId xmlns:a16="http://schemas.microsoft.com/office/drawing/2014/main" id="{216157FB-9BA1-4172-9C74-6127F96DD31C}"/>
            </a:ext>
          </a:extLst>
        </xdr:cNvPr>
        <xdr:cNvCxnSpPr/>
      </xdr:nvCxnSpPr>
      <xdr:spPr>
        <a:xfrm>
          <a:off x="9359900" y="127563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26" name="【福祉施設】&#10;一人当たり面積平均値テキスト">
          <a:extLst>
            <a:ext uri="{FF2B5EF4-FFF2-40B4-BE49-F238E27FC236}">
              <a16:creationId xmlns:a16="http://schemas.microsoft.com/office/drawing/2014/main" id="{232893F0-8E72-4723-8C32-D6A0D2D50D68}"/>
            </a:ext>
          </a:extLst>
        </xdr:cNvPr>
        <xdr:cNvSpPr txBox="1"/>
      </xdr:nvSpPr>
      <xdr:spPr>
        <a:xfrm>
          <a:off x="9467850" y="1396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27" name="フローチャート: 判断 226">
          <a:extLst>
            <a:ext uri="{FF2B5EF4-FFF2-40B4-BE49-F238E27FC236}">
              <a16:creationId xmlns:a16="http://schemas.microsoft.com/office/drawing/2014/main" id="{928A34CB-699F-4B13-994A-27DAFC2072DA}"/>
            </a:ext>
          </a:extLst>
        </xdr:cNvPr>
        <xdr:cNvSpPr/>
      </xdr:nvSpPr>
      <xdr:spPr>
        <a:xfrm>
          <a:off x="9398000" y="139851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28" name="フローチャート: 判断 227">
          <a:extLst>
            <a:ext uri="{FF2B5EF4-FFF2-40B4-BE49-F238E27FC236}">
              <a16:creationId xmlns:a16="http://schemas.microsoft.com/office/drawing/2014/main" id="{D5410702-18DA-46CF-B849-AB06B73C1473}"/>
            </a:ext>
          </a:extLst>
        </xdr:cNvPr>
        <xdr:cNvSpPr/>
      </xdr:nvSpPr>
      <xdr:spPr>
        <a:xfrm>
          <a:off x="8636000" y="13984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29" name="フローチャート: 判断 228">
          <a:extLst>
            <a:ext uri="{FF2B5EF4-FFF2-40B4-BE49-F238E27FC236}">
              <a16:creationId xmlns:a16="http://schemas.microsoft.com/office/drawing/2014/main" id="{0A49B819-F77D-4CD6-92A5-9B586EBD73D3}"/>
            </a:ext>
          </a:extLst>
        </xdr:cNvPr>
        <xdr:cNvSpPr/>
      </xdr:nvSpPr>
      <xdr:spPr>
        <a:xfrm>
          <a:off x="7842250" y="13944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30" name="フローチャート: 判断 229">
          <a:extLst>
            <a:ext uri="{FF2B5EF4-FFF2-40B4-BE49-F238E27FC236}">
              <a16:creationId xmlns:a16="http://schemas.microsoft.com/office/drawing/2014/main" id="{567C0CAF-3F97-485B-BE59-74BEF3B57609}"/>
            </a:ext>
          </a:extLst>
        </xdr:cNvPr>
        <xdr:cNvSpPr/>
      </xdr:nvSpPr>
      <xdr:spPr>
        <a:xfrm>
          <a:off x="7029450" y="1392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31" name="フローチャート: 判断 230">
          <a:extLst>
            <a:ext uri="{FF2B5EF4-FFF2-40B4-BE49-F238E27FC236}">
              <a16:creationId xmlns:a16="http://schemas.microsoft.com/office/drawing/2014/main" id="{65A7B9A3-5851-4930-8B7D-CF4BCAA5AF79}"/>
            </a:ext>
          </a:extLst>
        </xdr:cNvPr>
        <xdr:cNvSpPr/>
      </xdr:nvSpPr>
      <xdr:spPr>
        <a:xfrm>
          <a:off x="6235700" y="139443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2F6BFC3B-3016-494F-BFC9-379D9F47EC73}"/>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3DA49B76-F140-459D-B016-F1B29E1058EC}"/>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60AD2457-83D4-48A2-BD71-4B3CCB4479EF}"/>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DAEDFB98-9D51-4237-864B-E5158FAF4F9C}"/>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3D9ED19A-96F6-4D43-8EAA-9E945DFC998C}"/>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37592</xdr:rowOff>
    </xdr:from>
    <xdr:to>
      <xdr:col>50</xdr:col>
      <xdr:colOff>165100</xdr:colOff>
      <xdr:row>81</xdr:row>
      <xdr:rowOff>139192</xdr:rowOff>
    </xdr:to>
    <xdr:sp macro="" textlink="">
      <xdr:nvSpPr>
        <xdr:cNvPr id="237" name="楕円 236">
          <a:extLst>
            <a:ext uri="{FF2B5EF4-FFF2-40B4-BE49-F238E27FC236}">
              <a16:creationId xmlns:a16="http://schemas.microsoft.com/office/drawing/2014/main" id="{972E136A-15BA-4417-BCAB-50F44456D2CA}"/>
            </a:ext>
          </a:extLst>
        </xdr:cNvPr>
        <xdr:cNvSpPr/>
      </xdr:nvSpPr>
      <xdr:spPr>
        <a:xfrm>
          <a:off x="8636000" y="134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54356</xdr:rowOff>
    </xdr:from>
    <xdr:to>
      <xdr:col>46</xdr:col>
      <xdr:colOff>38100</xdr:colOff>
      <xdr:row>81</xdr:row>
      <xdr:rowOff>155956</xdr:rowOff>
    </xdr:to>
    <xdr:sp macro="" textlink="">
      <xdr:nvSpPr>
        <xdr:cNvPr id="238" name="楕円 237">
          <a:extLst>
            <a:ext uri="{FF2B5EF4-FFF2-40B4-BE49-F238E27FC236}">
              <a16:creationId xmlns:a16="http://schemas.microsoft.com/office/drawing/2014/main" id="{A77986FB-0BB4-48C3-866C-E10BED9409A2}"/>
            </a:ext>
          </a:extLst>
        </xdr:cNvPr>
        <xdr:cNvSpPr/>
      </xdr:nvSpPr>
      <xdr:spPr>
        <a:xfrm>
          <a:off x="7842250" y="134338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88392</xdr:rowOff>
    </xdr:from>
    <xdr:to>
      <xdr:col>50</xdr:col>
      <xdr:colOff>114300</xdr:colOff>
      <xdr:row>81</xdr:row>
      <xdr:rowOff>105156</xdr:rowOff>
    </xdr:to>
    <xdr:cxnSp macro="">
      <xdr:nvCxnSpPr>
        <xdr:cNvPr id="239" name="直線コネクタ 238">
          <a:extLst>
            <a:ext uri="{FF2B5EF4-FFF2-40B4-BE49-F238E27FC236}">
              <a16:creationId xmlns:a16="http://schemas.microsoft.com/office/drawing/2014/main" id="{93038F64-0470-4920-8AC8-040E04E32BAB}"/>
            </a:ext>
          </a:extLst>
        </xdr:cNvPr>
        <xdr:cNvCxnSpPr/>
      </xdr:nvCxnSpPr>
      <xdr:spPr>
        <a:xfrm flipV="1">
          <a:off x="7886700" y="13467842"/>
          <a:ext cx="8001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40" name="n_1aveValue【福祉施設】&#10;一人当たり面積">
          <a:extLst>
            <a:ext uri="{FF2B5EF4-FFF2-40B4-BE49-F238E27FC236}">
              <a16:creationId xmlns:a16="http://schemas.microsoft.com/office/drawing/2014/main" id="{E1740176-333D-4A1C-905C-7F8B53F61E7C}"/>
            </a:ext>
          </a:extLst>
        </xdr:cNvPr>
        <xdr:cNvSpPr txBox="1"/>
      </xdr:nvSpPr>
      <xdr:spPr>
        <a:xfrm>
          <a:off x="8458277" y="1407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41" name="n_2aveValue【福祉施設】&#10;一人当たり面積">
          <a:extLst>
            <a:ext uri="{FF2B5EF4-FFF2-40B4-BE49-F238E27FC236}">
              <a16:creationId xmlns:a16="http://schemas.microsoft.com/office/drawing/2014/main" id="{E63E1058-4F1E-472A-9BE9-FD84C526B0E7}"/>
            </a:ext>
          </a:extLst>
        </xdr:cNvPr>
        <xdr:cNvSpPr txBox="1"/>
      </xdr:nvSpPr>
      <xdr:spPr>
        <a:xfrm>
          <a:off x="7677227" y="1403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42" name="n_3aveValue【福祉施設】&#10;一人当たり面積">
          <a:extLst>
            <a:ext uri="{FF2B5EF4-FFF2-40B4-BE49-F238E27FC236}">
              <a16:creationId xmlns:a16="http://schemas.microsoft.com/office/drawing/2014/main" id="{A9B68698-6CB6-4986-8CA6-1DBC9581AF27}"/>
            </a:ext>
          </a:extLst>
        </xdr:cNvPr>
        <xdr:cNvSpPr txBox="1"/>
      </xdr:nvSpPr>
      <xdr:spPr>
        <a:xfrm>
          <a:off x="6864427" y="137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43" name="n_4aveValue【福祉施設】&#10;一人当たり面積">
          <a:extLst>
            <a:ext uri="{FF2B5EF4-FFF2-40B4-BE49-F238E27FC236}">
              <a16:creationId xmlns:a16="http://schemas.microsoft.com/office/drawing/2014/main" id="{90B13531-65C4-47A9-88A4-43317DD5E94B}"/>
            </a:ext>
          </a:extLst>
        </xdr:cNvPr>
        <xdr:cNvSpPr txBox="1"/>
      </xdr:nvSpPr>
      <xdr:spPr>
        <a:xfrm>
          <a:off x="6070677" y="137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155719</xdr:rowOff>
    </xdr:from>
    <xdr:ext cx="469744" cy="259045"/>
    <xdr:sp macro="" textlink="">
      <xdr:nvSpPr>
        <xdr:cNvPr id="244" name="n_1mainValue【福祉施設】&#10;一人当たり面積">
          <a:extLst>
            <a:ext uri="{FF2B5EF4-FFF2-40B4-BE49-F238E27FC236}">
              <a16:creationId xmlns:a16="http://schemas.microsoft.com/office/drawing/2014/main" id="{3AB8B370-ED0B-46EF-B978-3E03ACEE2102}"/>
            </a:ext>
          </a:extLst>
        </xdr:cNvPr>
        <xdr:cNvSpPr txBox="1"/>
      </xdr:nvSpPr>
      <xdr:spPr>
        <a:xfrm>
          <a:off x="8458277" y="132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1033</xdr:rowOff>
    </xdr:from>
    <xdr:ext cx="469744" cy="259045"/>
    <xdr:sp macro="" textlink="">
      <xdr:nvSpPr>
        <xdr:cNvPr id="245" name="n_2mainValue【福祉施設】&#10;一人当たり面積">
          <a:extLst>
            <a:ext uri="{FF2B5EF4-FFF2-40B4-BE49-F238E27FC236}">
              <a16:creationId xmlns:a16="http://schemas.microsoft.com/office/drawing/2014/main" id="{7A1A1F8E-BCAA-40D3-96AA-ABB158376C35}"/>
            </a:ext>
          </a:extLst>
        </xdr:cNvPr>
        <xdr:cNvSpPr txBox="1"/>
      </xdr:nvSpPr>
      <xdr:spPr>
        <a:xfrm>
          <a:off x="7677227" y="1321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E04D156F-1FA3-48A4-94D4-D708EB5D7305}"/>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E6EFF6E6-6F23-4B67-87FF-9B19F63EE228}"/>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7ACED068-3350-44ED-ADB2-8C50F1DCEB6A}"/>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11C7AE5E-EF63-4C96-85D9-63153BE43693}"/>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9610C938-A831-4DEC-B281-52C713DE7317}"/>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E94B58A8-22BE-4295-8C7E-C77B1C13DE77}"/>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F4905B6C-E807-47BC-AD41-95A7ED2F8426}"/>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AE3C1EEE-DB25-4F74-89F8-14014D7CEC2E}"/>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a:extLst>
            <a:ext uri="{FF2B5EF4-FFF2-40B4-BE49-F238E27FC236}">
              <a16:creationId xmlns:a16="http://schemas.microsoft.com/office/drawing/2014/main" id="{84FA9E33-5D5B-4C5C-B2D3-3B00C2557B5F}"/>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a:extLst>
            <a:ext uri="{FF2B5EF4-FFF2-40B4-BE49-F238E27FC236}">
              <a16:creationId xmlns:a16="http://schemas.microsoft.com/office/drawing/2014/main" id="{42AE5BA6-6929-4B44-BD45-CB36023969EE}"/>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a:extLst>
            <a:ext uri="{FF2B5EF4-FFF2-40B4-BE49-F238E27FC236}">
              <a16:creationId xmlns:a16="http://schemas.microsoft.com/office/drawing/2014/main" id="{F7631AE4-85E4-40C4-BFAE-DCE6BD18E09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a:extLst>
            <a:ext uri="{FF2B5EF4-FFF2-40B4-BE49-F238E27FC236}">
              <a16:creationId xmlns:a16="http://schemas.microsoft.com/office/drawing/2014/main" id="{A20A1CD7-F181-44E2-BC4C-68AF5A84E108}"/>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a:extLst>
            <a:ext uri="{FF2B5EF4-FFF2-40B4-BE49-F238E27FC236}">
              <a16:creationId xmlns:a16="http://schemas.microsoft.com/office/drawing/2014/main" id="{071A02DF-A1EA-4319-9E5F-FA5F686FB615}"/>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a:extLst>
            <a:ext uri="{FF2B5EF4-FFF2-40B4-BE49-F238E27FC236}">
              <a16:creationId xmlns:a16="http://schemas.microsoft.com/office/drawing/2014/main" id="{C7816E85-A593-43CC-8902-F9F17162D61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a:extLst>
            <a:ext uri="{FF2B5EF4-FFF2-40B4-BE49-F238E27FC236}">
              <a16:creationId xmlns:a16="http://schemas.microsoft.com/office/drawing/2014/main" id="{25EB048C-A4AA-40AE-AF4E-DD5CF96509D4}"/>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a:extLst>
            <a:ext uri="{FF2B5EF4-FFF2-40B4-BE49-F238E27FC236}">
              <a16:creationId xmlns:a16="http://schemas.microsoft.com/office/drawing/2014/main" id="{48BE5E9E-C188-4B11-9F89-81D4D097A8DB}"/>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a:extLst>
            <a:ext uri="{FF2B5EF4-FFF2-40B4-BE49-F238E27FC236}">
              <a16:creationId xmlns:a16="http://schemas.microsoft.com/office/drawing/2014/main" id="{7FECC2C2-49B5-4552-B211-20490C7B0207}"/>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a:extLst>
            <a:ext uri="{FF2B5EF4-FFF2-40B4-BE49-F238E27FC236}">
              <a16:creationId xmlns:a16="http://schemas.microsoft.com/office/drawing/2014/main" id="{5CD1952D-0364-455A-A8B1-E0244A99EBC2}"/>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a:extLst>
            <a:ext uri="{FF2B5EF4-FFF2-40B4-BE49-F238E27FC236}">
              <a16:creationId xmlns:a16="http://schemas.microsoft.com/office/drawing/2014/main" id="{4D95D65D-2B9D-4CE0-B37C-72011B4B2A8A}"/>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a:extLst>
            <a:ext uri="{FF2B5EF4-FFF2-40B4-BE49-F238E27FC236}">
              <a16:creationId xmlns:a16="http://schemas.microsoft.com/office/drawing/2014/main" id="{984D187D-C408-4E2D-8CA5-36A8B3C73BFC}"/>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a:extLst>
            <a:ext uri="{FF2B5EF4-FFF2-40B4-BE49-F238E27FC236}">
              <a16:creationId xmlns:a16="http://schemas.microsoft.com/office/drawing/2014/main" id="{8F6DD83E-A62B-4DB9-A750-3DE1A752A7DD}"/>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a:extLst>
            <a:ext uri="{FF2B5EF4-FFF2-40B4-BE49-F238E27FC236}">
              <a16:creationId xmlns:a16="http://schemas.microsoft.com/office/drawing/2014/main" id="{3A11194B-3B9C-4B23-99B2-34866E94B413}"/>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a:extLst>
            <a:ext uri="{FF2B5EF4-FFF2-40B4-BE49-F238E27FC236}">
              <a16:creationId xmlns:a16="http://schemas.microsoft.com/office/drawing/2014/main" id="{0B1F34BC-596C-4177-B4E2-A3F8CFA05D07}"/>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a:extLst>
            <a:ext uri="{FF2B5EF4-FFF2-40B4-BE49-F238E27FC236}">
              <a16:creationId xmlns:a16="http://schemas.microsoft.com/office/drawing/2014/main" id="{C8F7ACCA-6AEC-4142-B1A1-34E9C3B22840}"/>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0" name="正方形/長方形 269">
          <a:extLst>
            <a:ext uri="{FF2B5EF4-FFF2-40B4-BE49-F238E27FC236}">
              <a16:creationId xmlns:a16="http://schemas.microsoft.com/office/drawing/2014/main" id="{D87FF4D3-AF3B-4035-879E-D8D755D65EAB}"/>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1" name="正方形/長方形 270">
          <a:extLst>
            <a:ext uri="{FF2B5EF4-FFF2-40B4-BE49-F238E27FC236}">
              <a16:creationId xmlns:a16="http://schemas.microsoft.com/office/drawing/2014/main" id="{918439DD-9D62-441F-82CC-05470632CC46}"/>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2" name="正方形/長方形 271">
          <a:extLst>
            <a:ext uri="{FF2B5EF4-FFF2-40B4-BE49-F238E27FC236}">
              <a16:creationId xmlns:a16="http://schemas.microsoft.com/office/drawing/2014/main" id="{E653764D-5D9B-409C-B204-D7E372A23D3D}"/>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3" name="正方形/長方形 272">
          <a:extLst>
            <a:ext uri="{FF2B5EF4-FFF2-40B4-BE49-F238E27FC236}">
              <a16:creationId xmlns:a16="http://schemas.microsoft.com/office/drawing/2014/main" id="{B12F690D-3DD5-4D23-BAC1-9EA0E7B2DEC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4" name="正方形/長方形 273">
          <a:extLst>
            <a:ext uri="{FF2B5EF4-FFF2-40B4-BE49-F238E27FC236}">
              <a16:creationId xmlns:a16="http://schemas.microsoft.com/office/drawing/2014/main" id="{016C1E7D-E3AC-4003-B11D-442B90DFDC7A}"/>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5" name="正方形/長方形 274">
          <a:extLst>
            <a:ext uri="{FF2B5EF4-FFF2-40B4-BE49-F238E27FC236}">
              <a16:creationId xmlns:a16="http://schemas.microsoft.com/office/drawing/2014/main" id="{12D5DEC3-78E3-410D-A70D-35A67CE29D43}"/>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6" name="正方形/長方形 275">
          <a:extLst>
            <a:ext uri="{FF2B5EF4-FFF2-40B4-BE49-F238E27FC236}">
              <a16:creationId xmlns:a16="http://schemas.microsoft.com/office/drawing/2014/main" id="{14C3362E-AE15-4834-B5A9-1A806949D129}"/>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7" name="正方形/長方形 276">
          <a:extLst>
            <a:ext uri="{FF2B5EF4-FFF2-40B4-BE49-F238E27FC236}">
              <a16:creationId xmlns:a16="http://schemas.microsoft.com/office/drawing/2014/main" id="{9D874F2B-9BA8-4A72-A252-364936100D75}"/>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8" name="正方形/長方形 277">
          <a:extLst>
            <a:ext uri="{FF2B5EF4-FFF2-40B4-BE49-F238E27FC236}">
              <a16:creationId xmlns:a16="http://schemas.microsoft.com/office/drawing/2014/main" id="{266CF9FE-09FE-4260-A556-E38EB60DAC25}"/>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9" name="正方形/長方形 278">
          <a:extLst>
            <a:ext uri="{FF2B5EF4-FFF2-40B4-BE49-F238E27FC236}">
              <a16:creationId xmlns:a16="http://schemas.microsoft.com/office/drawing/2014/main" id="{839054A3-2B77-4C52-97DC-A4B0960DC99B}"/>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0" name="正方形/長方形 279">
          <a:extLst>
            <a:ext uri="{FF2B5EF4-FFF2-40B4-BE49-F238E27FC236}">
              <a16:creationId xmlns:a16="http://schemas.microsoft.com/office/drawing/2014/main" id="{C8A94B91-B96F-4322-AED4-785CA7A73B4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1" name="正方形/長方形 280">
          <a:extLst>
            <a:ext uri="{FF2B5EF4-FFF2-40B4-BE49-F238E27FC236}">
              <a16:creationId xmlns:a16="http://schemas.microsoft.com/office/drawing/2014/main" id="{57B5D572-3AAC-4DE1-BB70-29FAF0B0482F}"/>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2" name="正方形/長方形 281">
          <a:extLst>
            <a:ext uri="{FF2B5EF4-FFF2-40B4-BE49-F238E27FC236}">
              <a16:creationId xmlns:a16="http://schemas.microsoft.com/office/drawing/2014/main" id="{4EBF2074-77E2-491A-806B-FFBC2270F94F}"/>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3" name="正方形/長方形 282">
          <a:extLst>
            <a:ext uri="{FF2B5EF4-FFF2-40B4-BE49-F238E27FC236}">
              <a16:creationId xmlns:a16="http://schemas.microsoft.com/office/drawing/2014/main" id="{4CB994F7-B278-4ECD-BCC0-94C03E05D956}"/>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4" name="正方形/長方形 283">
          <a:extLst>
            <a:ext uri="{FF2B5EF4-FFF2-40B4-BE49-F238E27FC236}">
              <a16:creationId xmlns:a16="http://schemas.microsoft.com/office/drawing/2014/main" id="{EE91303D-0B81-4FAA-B6DC-816E2F3AF1BC}"/>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5" name="正方形/長方形 284">
          <a:extLst>
            <a:ext uri="{FF2B5EF4-FFF2-40B4-BE49-F238E27FC236}">
              <a16:creationId xmlns:a16="http://schemas.microsoft.com/office/drawing/2014/main" id="{C586237A-0B33-4FB0-822A-E14D25ACCF0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6" name="テキスト ボックス 285">
          <a:extLst>
            <a:ext uri="{FF2B5EF4-FFF2-40B4-BE49-F238E27FC236}">
              <a16:creationId xmlns:a16="http://schemas.microsoft.com/office/drawing/2014/main" id="{1D868958-C420-44ED-A029-4B5C42B12902}"/>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7" name="直線コネクタ 286">
          <a:extLst>
            <a:ext uri="{FF2B5EF4-FFF2-40B4-BE49-F238E27FC236}">
              <a16:creationId xmlns:a16="http://schemas.microsoft.com/office/drawing/2014/main" id="{2AB0F091-F3CA-4759-BD16-BB69E9E1D36F}"/>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88" name="テキスト ボックス 287">
          <a:extLst>
            <a:ext uri="{FF2B5EF4-FFF2-40B4-BE49-F238E27FC236}">
              <a16:creationId xmlns:a16="http://schemas.microsoft.com/office/drawing/2014/main" id="{5FCB16D1-5A1C-44CB-9819-CAF9BCC4A484}"/>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89" name="直線コネクタ 288">
          <a:extLst>
            <a:ext uri="{FF2B5EF4-FFF2-40B4-BE49-F238E27FC236}">
              <a16:creationId xmlns:a16="http://schemas.microsoft.com/office/drawing/2014/main" id="{25D1B296-6FF7-4A28-99AE-D221723B39B4}"/>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90" name="テキスト ボックス 289">
          <a:extLst>
            <a:ext uri="{FF2B5EF4-FFF2-40B4-BE49-F238E27FC236}">
              <a16:creationId xmlns:a16="http://schemas.microsoft.com/office/drawing/2014/main" id="{7B23782B-0452-488F-BD1B-1D67529BDE92}"/>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1" name="直線コネクタ 290">
          <a:extLst>
            <a:ext uri="{FF2B5EF4-FFF2-40B4-BE49-F238E27FC236}">
              <a16:creationId xmlns:a16="http://schemas.microsoft.com/office/drawing/2014/main" id="{01AE18DB-C7C5-411C-B5E2-C34571EF5CDA}"/>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2" name="テキスト ボックス 291">
          <a:extLst>
            <a:ext uri="{FF2B5EF4-FFF2-40B4-BE49-F238E27FC236}">
              <a16:creationId xmlns:a16="http://schemas.microsoft.com/office/drawing/2014/main" id="{4DA1398C-4518-4099-825A-FDEFCEBA94E2}"/>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3" name="直線コネクタ 292">
          <a:extLst>
            <a:ext uri="{FF2B5EF4-FFF2-40B4-BE49-F238E27FC236}">
              <a16:creationId xmlns:a16="http://schemas.microsoft.com/office/drawing/2014/main" id="{7BC69F22-8151-45A8-A8FA-65689A3AE261}"/>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4" name="テキスト ボックス 293">
          <a:extLst>
            <a:ext uri="{FF2B5EF4-FFF2-40B4-BE49-F238E27FC236}">
              <a16:creationId xmlns:a16="http://schemas.microsoft.com/office/drawing/2014/main" id="{9D7C54F1-2B10-406C-A11D-441869491EC4}"/>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5" name="直線コネクタ 294">
          <a:extLst>
            <a:ext uri="{FF2B5EF4-FFF2-40B4-BE49-F238E27FC236}">
              <a16:creationId xmlns:a16="http://schemas.microsoft.com/office/drawing/2014/main" id="{8C192EEE-8F57-4662-B505-DE2CD13A61A0}"/>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6" name="テキスト ボックス 295">
          <a:extLst>
            <a:ext uri="{FF2B5EF4-FFF2-40B4-BE49-F238E27FC236}">
              <a16:creationId xmlns:a16="http://schemas.microsoft.com/office/drawing/2014/main" id="{353CC281-351A-4669-830E-1227DA0F2C3C}"/>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7" name="直線コネクタ 296">
          <a:extLst>
            <a:ext uri="{FF2B5EF4-FFF2-40B4-BE49-F238E27FC236}">
              <a16:creationId xmlns:a16="http://schemas.microsoft.com/office/drawing/2014/main" id="{603DCEBF-863D-4E83-8B67-E4FB2A0EEAD8}"/>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8" name="テキスト ボックス 297">
          <a:extLst>
            <a:ext uri="{FF2B5EF4-FFF2-40B4-BE49-F238E27FC236}">
              <a16:creationId xmlns:a16="http://schemas.microsoft.com/office/drawing/2014/main" id="{64BE6E07-441C-4343-8931-F0B66DD7453B}"/>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9" name="直線コネクタ 298">
          <a:extLst>
            <a:ext uri="{FF2B5EF4-FFF2-40B4-BE49-F238E27FC236}">
              <a16:creationId xmlns:a16="http://schemas.microsoft.com/office/drawing/2014/main" id="{C6176CA0-3EDB-40F4-B2C6-C5830F654150}"/>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00" name="テキスト ボックス 299">
          <a:extLst>
            <a:ext uri="{FF2B5EF4-FFF2-40B4-BE49-F238E27FC236}">
              <a16:creationId xmlns:a16="http://schemas.microsoft.com/office/drawing/2014/main" id="{0B977FBD-289C-4080-B513-45E11D86DB30}"/>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1" name="直線コネクタ 300">
          <a:extLst>
            <a:ext uri="{FF2B5EF4-FFF2-40B4-BE49-F238E27FC236}">
              <a16:creationId xmlns:a16="http://schemas.microsoft.com/office/drawing/2014/main" id="{C3706E92-5581-4EF9-BEFB-8EE28695FD73}"/>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2" name="【保健センター・保健所】&#10;有形固定資産減価償却率グラフ枠">
          <a:extLst>
            <a:ext uri="{FF2B5EF4-FFF2-40B4-BE49-F238E27FC236}">
              <a16:creationId xmlns:a16="http://schemas.microsoft.com/office/drawing/2014/main" id="{A871610D-03A7-41A7-BDB6-62EE789C6B36}"/>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303" name="直線コネクタ 302">
          <a:extLst>
            <a:ext uri="{FF2B5EF4-FFF2-40B4-BE49-F238E27FC236}">
              <a16:creationId xmlns:a16="http://schemas.microsoft.com/office/drawing/2014/main" id="{8C8DB536-5FBD-4CDC-A6D1-D8171E0FA74D}"/>
            </a:ext>
          </a:extLst>
        </xdr:cNvPr>
        <xdr:cNvCxnSpPr/>
      </xdr:nvCxnSpPr>
      <xdr:spPr>
        <a:xfrm flipV="1">
          <a:off x="14699614" y="9284607"/>
          <a:ext cx="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04" name="【保健センター・保健所】&#10;有形固定資産減価償却率最小値テキスト">
          <a:extLst>
            <a:ext uri="{FF2B5EF4-FFF2-40B4-BE49-F238E27FC236}">
              <a16:creationId xmlns:a16="http://schemas.microsoft.com/office/drawing/2014/main" id="{FFA4AE76-F697-445A-81B8-42E8098B01BA}"/>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05" name="直線コネクタ 304">
          <a:extLst>
            <a:ext uri="{FF2B5EF4-FFF2-40B4-BE49-F238E27FC236}">
              <a16:creationId xmlns:a16="http://schemas.microsoft.com/office/drawing/2014/main" id="{4FA39887-2CF3-416F-8C48-D9F226706463}"/>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306" name="【保健センター・保健所】&#10;有形固定資産減価償却率最大値テキスト">
          <a:extLst>
            <a:ext uri="{FF2B5EF4-FFF2-40B4-BE49-F238E27FC236}">
              <a16:creationId xmlns:a16="http://schemas.microsoft.com/office/drawing/2014/main" id="{897EFDA2-FA9D-4B03-A325-598DA4734E6C}"/>
            </a:ext>
          </a:extLst>
        </xdr:cNvPr>
        <xdr:cNvSpPr txBox="1"/>
      </xdr:nvSpPr>
      <xdr:spPr>
        <a:xfrm>
          <a:off x="14738350" y="907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307" name="直線コネクタ 306">
          <a:extLst>
            <a:ext uri="{FF2B5EF4-FFF2-40B4-BE49-F238E27FC236}">
              <a16:creationId xmlns:a16="http://schemas.microsoft.com/office/drawing/2014/main" id="{797098B1-E009-4596-9B6B-15F2C36B3175}"/>
            </a:ext>
          </a:extLst>
        </xdr:cNvPr>
        <xdr:cNvCxnSpPr/>
      </xdr:nvCxnSpPr>
      <xdr:spPr>
        <a:xfrm>
          <a:off x="14611350" y="9284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308" name="【保健センター・保健所】&#10;有形固定資産減価償却率平均値テキスト">
          <a:extLst>
            <a:ext uri="{FF2B5EF4-FFF2-40B4-BE49-F238E27FC236}">
              <a16:creationId xmlns:a16="http://schemas.microsoft.com/office/drawing/2014/main" id="{66CC69FB-3248-4CB4-8DEE-382489BFA0B2}"/>
            </a:ext>
          </a:extLst>
        </xdr:cNvPr>
        <xdr:cNvSpPr txBox="1"/>
      </xdr:nvSpPr>
      <xdr:spPr>
        <a:xfrm>
          <a:off x="14738350" y="988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09" name="フローチャート: 判断 308">
          <a:extLst>
            <a:ext uri="{FF2B5EF4-FFF2-40B4-BE49-F238E27FC236}">
              <a16:creationId xmlns:a16="http://schemas.microsoft.com/office/drawing/2014/main" id="{27B4D928-1A1D-492D-B40C-C2DF245575B2}"/>
            </a:ext>
          </a:extLst>
        </xdr:cNvPr>
        <xdr:cNvSpPr/>
      </xdr:nvSpPr>
      <xdr:spPr>
        <a:xfrm>
          <a:off x="14649450" y="99021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10" name="フローチャート: 判断 309">
          <a:extLst>
            <a:ext uri="{FF2B5EF4-FFF2-40B4-BE49-F238E27FC236}">
              <a16:creationId xmlns:a16="http://schemas.microsoft.com/office/drawing/2014/main" id="{0F872B8A-06E6-41F4-83CE-CEE003006692}"/>
            </a:ext>
          </a:extLst>
        </xdr:cNvPr>
        <xdr:cNvSpPr/>
      </xdr:nvSpPr>
      <xdr:spPr>
        <a:xfrm>
          <a:off x="13887450" y="991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311" name="フローチャート: 判断 310">
          <a:extLst>
            <a:ext uri="{FF2B5EF4-FFF2-40B4-BE49-F238E27FC236}">
              <a16:creationId xmlns:a16="http://schemas.microsoft.com/office/drawing/2014/main" id="{90BF64F6-1CB9-49DD-88E3-4AA7AD31DA22}"/>
            </a:ext>
          </a:extLst>
        </xdr:cNvPr>
        <xdr:cNvSpPr/>
      </xdr:nvSpPr>
      <xdr:spPr>
        <a:xfrm>
          <a:off x="13093700" y="9895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312" name="フローチャート: 判断 311">
          <a:extLst>
            <a:ext uri="{FF2B5EF4-FFF2-40B4-BE49-F238E27FC236}">
              <a16:creationId xmlns:a16="http://schemas.microsoft.com/office/drawing/2014/main" id="{AB15FB92-5D0D-427C-B0BB-2553991CF59F}"/>
            </a:ext>
          </a:extLst>
        </xdr:cNvPr>
        <xdr:cNvSpPr/>
      </xdr:nvSpPr>
      <xdr:spPr>
        <a:xfrm>
          <a:off x="12299950" y="98695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313" name="フローチャート: 判断 312">
          <a:extLst>
            <a:ext uri="{FF2B5EF4-FFF2-40B4-BE49-F238E27FC236}">
              <a16:creationId xmlns:a16="http://schemas.microsoft.com/office/drawing/2014/main" id="{A61D21D5-7180-4547-9D6B-4854E398D7A2}"/>
            </a:ext>
          </a:extLst>
        </xdr:cNvPr>
        <xdr:cNvSpPr/>
      </xdr:nvSpPr>
      <xdr:spPr>
        <a:xfrm>
          <a:off x="11487150" y="981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060B7DB1-536A-437E-BE83-A180605241BB}"/>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48A307F5-B0CA-4527-8F37-F4906179EF79}"/>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1EA6FC5E-7496-4C98-BCEE-1F11D76B23B4}"/>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A65881E0-5D6E-4BE0-982F-3275556B233A}"/>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7B3AA66E-E8E0-478D-AFCE-C2C72D2E590B}"/>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319" name="楕円 318">
          <a:extLst>
            <a:ext uri="{FF2B5EF4-FFF2-40B4-BE49-F238E27FC236}">
              <a16:creationId xmlns:a16="http://schemas.microsoft.com/office/drawing/2014/main" id="{5648B17B-85EC-470E-A68B-D56FAFFBCA16}"/>
            </a:ext>
          </a:extLst>
        </xdr:cNvPr>
        <xdr:cNvSpPr/>
      </xdr:nvSpPr>
      <xdr:spPr>
        <a:xfrm>
          <a:off x="13887450" y="98352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150041</xdr:rowOff>
    </xdr:from>
    <xdr:to>
      <xdr:col>76</xdr:col>
      <xdr:colOff>165100</xdr:colOff>
      <xdr:row>59</xdr:row>
      <xdr:rowOff>80191</xdr:rowOff>
    </xdr:to>
    <xdr:sp macro="" textlink="">
      <xdr:nvSpPr>
        <xdr:cNvPr id="320" name="楕円 319">
          <a:extLst>
            <a:ext uri="{FF2B5EF4-FFF2-40B4-BE49-F238E27FC236}">
              <a16:creationId xmlns:a16="http://schemas.microsoft.com/office/drawing/2014/main" id="{AB3381DD-D188-4349-8117-F05126794FA7}"/>
            </a:ext>
          </a:extLst>
        </xdr:cNvPr>
        <xdr:cNvSpPr/>
      </xdr:nvSpPr>
      <xdr:spPr>
        <a:xfrm>
          <a:off x="13093700" y="97321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29391</xdr:rowOff>
    </xdr:from>
    <xdr:to>
      <xdr:col>81</xdr:col>
      <xdr:colOff>50800</xdr:colOff>
      <xdr:row>59</xdr:row>
      <xdr:rowOff>138793</xdr:rowOff>
    </xdr:to>
    <xdr:cxnSp macro="">
      <xdr:nvCxnSpPr>
        <xdr:cNvPr id="321" name="直線コネクタ 320">
          <a:extLst>
            <a:ext uri="{FF2B5EF4-FFF2-40B4-BE49-F238E27FC236}">
              <a16:creationId xmlns:a16="http://schemas.microsoft.com/office/drawing/2014/main" id="{D157B862-F30B-4B0C-AB06-566A355C01AF}"/>
            </a:ext>
          </a:extLst>
        </xdr:cNvPr>
        <xdr:cNvCxnSpPr/>
      </xdr:nvCxnSpPr>
      <xdr:spPr>
        <a:xfrm>
          <a:off x="13144500" y="9776641"/>
          <a:ext cx="79375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322" name="n_1aveValue【保健センター・保健所】&#10;有形固定資産減価償却率">
          <a:extLst>
            <a:ext uri="{FF2B5EF4-FFF2-40B4-BE49-F238E27FC236}">
              <a16:creationId xmlns:a16="http://schemas.microsoft.com/office/drawing/2014/main" id="{74C19518-3D4C-404D-ABFB-26DC4629ACF5}"/>
            </a:ext>
          </a:extLst>
        </xdr:cNvPr>
        <xdr:cNvSpPr txBox="1"/>
      </xdr:nvSpPr>
      <xdr:spPr>
        <a:xfrm>
          <a:off x="13742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323" name="n_2aveValue【保健センター・保健所】&#10;有形固定資産減価償却率">
          <a:extLst>
            <a:ext uri="{FF2B5EF4-FFF2-40B4-BE49-F238E27FC236}">
              <a16:creationId xmlns:a16="http://schemas.microsoft.com/office/drawing/2014/main" id="{956110D8-4FDF-4441-A497-A49BB2643753}"/>
            </a:ext>
          </a:extLst>
        </xdr:cNvPr>
        <xdr:cNvSpPr txBox="1"/>
      </xdr:nvSpPr>
      <xdr:spPr>
        <a:xfrm>
          <a:off x="1296099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324" name="n_3aveValue【保健センター・保健所】&#10;有形固定資産減価償却率">
          <a:extLst>
            <a:ext uri="{FF2B5EF4-FFF2-40B4-BE49-F238E27FC236}">
              <a16:creationId xmlns:a16="http://schemas.microsoft.com/office/drawing/2014/main" id="{332FF9EB-FB60-4BB5-887E-C9B8BB1AC420}"/>
            </a:ext>
          </a:extLst>
        </xdr:cNvPr>
        <xdr:cNvSpPr txBox="1"/>
      </xdr:nvSpPr>
      <xdr:spPr>
        <a:xfrm>
          <a:off x="12167244" y="965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325" name="n_4aveValue【保健センター・保健所】&#10;有形固定資産減価償却率">
          <a:extLst>
            <a:ext uri="{FF2B5EF4-FFF2-40B4-BE49-F238E27FC236}">
              <a16:creationId xmlns:a16="http://schemas.microsoft.com/office/drawing/2014/main" id="{576ABF38-9089-401B-B055-3B3F4DE99627}"/>
            </a:ext>
          </a:extLst>
        </xdr:cNvPr>
        <xdr:cNvSpPr txBox="1"/>
      </xdr:nvSpPr>
      <xdr:spPr>
        <a:xfrm>
          <a:off x="1135444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34670</xdr:rowOff>
    </xdr:from>
    <xdr:ext cx="405111" cy="259045"/>
    <xdr:sp macro="" textlink="">
      <xdr:nvSpPr>
        <xdr:cNvPr id="326" name="n_1mainValue【保健センター・保健所】&#10;有形固定資産減価償却率">
          <a:extLst>
            <a:ext uri="{FF2B5EF4-FFF2-40B4-BE49-F238E27FC236}">
              <a16:creationId xmlns:a16="http://schemas.microsoft.com/office/drawing/2014/main" id="{78A96DA6-5FA9-4B77-BF16-0B4174CF2EF7}"/>
            </a:ext>
          </a:extLst>
        </xdr:cNvPr>
        <xdr:cNvSpPr txBox="1"/>
      </xdr:nvSpPr>
      <xdr:spPr>
        <a:xfrm>
          <a:off x="13742044" y="96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96718</xdr:rowOff>
    </xdr:from>
    <xdr:ext cx="405111" cy="259045"/>
    <xdr:sp macro="" textlink="">
      <xdr:nvSpPr>
        <xdr:cNvPr id="327" name="n_2mainValue【保健センター・保健所】&#10;有形固定資産減価償却率">
          <a:extLst>
            <a:ext uri="{FF2B5EF4-FFF2-40B4-BE49-F238E27FC236}">
              <a16:creationId xmlns:a16="http://schemas.microsoft.com/office/drawing/2014/main" id="{AD58F478-0D9E-415D-BF74-C8701E414D06}"/>
            </a:ext>
          </a:extLst>
        </xdr:cNvPr>
        <xdr:cNvSpPr txBox="1"/>
      </xdr:nvSpPr>
      <xdr:spPr>
        <a:xfrm>
          <a:off x="12960994" y="9513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8" name="正方形/長方形 327">
          <a:extLst>
            <a:ext uri="{FF2B5EF4-FFF2-40B4-BE49-F238E27FC236}">
              <a16:creationId xmlns:a16="http://schemas.microsoft.com/office/drawing/2014/main" id="{ECE11230-709D-4BED-9B8C-E32BE2D63D85}"/>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9" name="正方形/長方形 328">
          <a:extLst>
            <a:ext uri="{FF2B5EF4-FFF2-40B4-BE49-F238E27FC236}">
              <a16:creationId xmlns:a16="http://schemas.microsoft.com/office/drawing/2014/main" id="{697C8915-F43A-4652-9145-A8A0F102B237}"/>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0" name="正方形/長方形 329">
          <a:extLst>
            <a:ext uri="{FF2B5EF4-FFF2-40B4-BE49-F238E27FC236}">
              <a16:creationId xmlns:a16="http://schemas.microsoft.com/office/drawing/2014/main" id="{D30FC62B-B304-4012-B0EF-5B8CF2227679}"/>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1" name="正方形/長方形 330">
          <a:extLst>
            <a:ext uri="{FF2B5EF4-FFF2-40B4-BE49-F238E27FC236}">
              <a16:creationId xmlns:a16="http://schemas.microsoft.com/office/drawing/2014/main" id="{B7DFAA0D-5098-4F8E-9C05-BF0AC032BDB9}"/>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2" name="正方形/長方形 331">
          <a:extLst>
            <a:ext uri="{FF2B5EF4-FFF2-40B4-BE49-F238E27FC236}">
              <a16:creationId xmlns:a16="http://schemas.microsoft.com/office/drawing/2014/main" id="{8B7C5405-581A-4272-935A-117F3BD03125}"/>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3" name="正方形/長方形 332">
          <a:extLst>
            <a:ext uri="{FF2B5EF4-FFF2-40B4-BE49-F238E27FC236}">
              <a16:creationId xmlns:a16="http://schemas.microsoft.com/office/drawing/2014/main" id="{90883CC9-6711-43FE-9865-D415594E994E}"/>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4" name="正方形/長方形 333">
          <a:extLst>
            <a:ext uri="{FF2B5EF4-FFF2-40B4-BE49-F238E27FC236}">
              <a16:creationId xmlns:a16="http://schemas.microsoft.com/office/drawing/2014/main" id="{ED3DE1E3-27B3-4DDF-AA82-C40B3DB66808}"/>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5" name="正方形/長方形 334">
          <a:extLst>
            <a:ext uri="{FF2B5EF4-FFF2-40B4-BE49-F238E27FC236}">
              <a16:creationId xmlns:a16="http://schemas.microsoft.com/office/drawing/2014/main" id="{C262C536-38D2-43DD-ADC6-29AF95F608D1}"/>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6" name="テキスト ボックス 335">
          <a:extLst>
            <a:ext uri="{FF2B5EF4-FFF2-40B4-BE49-F238E27FC236}">
              <a16:creationId xmlns:a16="http://schemas.microsoft.com/office/drawing/2014/main" id="{6B7BDABD-9DF6-4C77-88FC-83C5B9B5FC26}"/>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7" name="直線コネクタ 336">
          <a:extLst>
            <a:ext uri="{FF2B5EF4-FFF2-40B4-BE49-F238E27FC236}">
              <a16:creationId xmlns:a16="http://schemas.microsoft.com/office/drawing/2014/main" id="{C06E00F1-527E-44A9-8B97-4130E2B5D9B4}"/>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38" name="直線コネクタ 337">
          <a:extLst>
            <a:ext uri="{FF2B5EF4-FFF2-40B4-BE49-F238E27FC236}">
              <a16:creationId xmlns:a16="http://schemas.microsoft.com/office/drawing/2014/main" id="{A47A747E-E934-46CD-ACC4-46D972774E12}"/>
            </a:ext>
          </a:extLst>
        </xdr:cNvPr>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39" name="テキスト ボックス 338">
          <a:extLst>
            <a:ext uri="{FF2B5EF4-FFF2-40B4-BE49-F238E27FC236}">
              <a16:creationId xmlns:a16="http://schemas.microsoft.com/office/drawing/2014/main" id="{E35F061E-8B3B-4C3A-9797-BC699EAC54F8}"/>
            </a:ext>
          </a:extLst>
        </xdr:cNvPr>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0" name="直線コネクタ 339">
          <a:extLst>
            <a:ext uri="{FF2B5EF4-FFF2-40B4-BE49-F238E27FC236}">
              <a16:creationId xmlns:a16="http://schemas.microsoft.com/office/drawing/2014/main" id="{2D03B95B-2732-4A0A-8710-F4B6BD404BE6}"/>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1" name="テキスト ボックス 340">
          <a:extLst>
            <a:ext uri="{FF2B5EF4-FFF2-40B4-BE49-F238E27FC236}">
              <a16:creationId xmlns:a16="http://schemas.microsoft.com/office/drawing/2014/main" id="{4717EDFB-3C06-4B8C-AF6F-FF37961231CA}"/>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42" name="直線コネクタ 341">
          <a:extLst>
            <a:ext uri="{FF2B5EF4-FFF2-40B4-BE49-F238E27FC236}">
              <a16:creationId xmlns:a16="http://schemas.microsoft.com/office/drawing/2014/main" id="{149D95FE-55E0-4826-A237-C60EAB41FF66}"/>
            </a:ext>
          </a:extLst>
        </xdr:cNvPr>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43" name="テキスト ボックス 342">
          <a:extLst>
            <a:ext uri="{FF2B5EF4-FFF2-40B4-BE49-F238E27FC236}">
              <a16:creationId xmlns:a16="http://schemas.microsoft.com/office/drawing/2014/main" id="{77543FB3-D3BD-4EAB-B166-9288805E8D5F}"/>
            </a:ext>
          </a:extLst>
        </xdr:cNvPr>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4" name="直線コネクタ 343">
          <a:extLst>
            <a:ext uri="{FF2B5EF4-FFF2-40B4-BE49-F238E27FC236}">
              <a16:creationId xmlns:a16="http://schemas.microsoft.com/office/drawing/2014/main" id="{8E137B78-E639-49B8-B977-399FFADD21DD}"/>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5" name="テキスト ボックス 344">
          <a:extLst>
            <a:ext uri="{FF2B5EF4-FFF2-40B4-BE49-F238E27FC236}">
              <a16:creationId xmlns:a16="http://schemas.microsoft.com/office/drawing/2014/main" id="{35799239-82FD-46C5-A648-30687EB52572}"/>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6" name="【保健センター・保健所】&#10;一人当たり面積グラフ枠">
          <a:extLst>
            <a:ext uri="{FF2B5EF4-FFF2-40B4-BE49-F238E27FC236}">
              <a16:creationId xmlns:a16="http://schemas.microsoft.com/office/drawing/2014/main" id="{8123A271-0221-4A44-9873-9E086A3FA721}"/>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347" name="直線コネクタ 346">
          <a:extLst>
            <a:ext uri="{FF2B5EF4-FFF2-40B4-BE49-F238E27FC236}">
              <a16:creationId xmlns:a16="http://schemas.microsoft.com/office/drawing/2014/main" id="{A7AF6CC7-E990-4360-BD9E-131BBF8A30EB}"/>
            </a:ext>
          </a:extLst>
        </xdr:cNvPr>
        <xdr:cNvCxnSpPr/>
      </xdr:nvCxnSpPr>
      <xdr:spPr>
        <a:xfrm flipV="1">
          <a:off x="19951064" y="9269667"/>
          <a:ext cx="0" cy="11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348" name="【保健センター・保健所】&#10;一人当たり面積最小値テキスト">
          <a:extLst>
            <a:ext uri="{FF2B5EF4-FFF2-40B4-BE49-F238E27FC236}">
              <a16:creationId xmlns:a16="http://schemas.microsoft.com/office/drawing/2014/main" id="{2B054BE2-133A-49FF-A09C-214A5D3D8F62}"/>
            </a:ext>
          </a:extLst>
        </xdr:cNvPr>
        <xdr:cNvSpPr txBox="1"/>
      </xdr:nvSpPr>
      <xdr:spPr>
        <a:xfrm>
          <a:off x="19989800" y="1045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349" name="直線コネクタ 348">
          <a:extLst>
            <a:ext uri="{FF2B5EF4-FFF2-40B4-BE49-F238E27FC236}">
              <a16:creationId xmlns:a16="http://schemas.microsoft.com/office/drawing/2014/main" id="{091E6110-2201-4AAD-A742-9B82CB3E8A3E}"/>
            </a:ext>
          </a:extLst>
        </xdr:cNvPr>
        <xdr:cNvCxnSpPr/>
      </xdr:nvCxnSpPr>
      <xdr:spPr>
        <a:xfrm>
          <a:off x="19881850" y="104545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350" name="【保健センター・保健所】&#10;一人当たり面積最大値テキスト">
          <a:extLst>
            <a:ext uri="{FF2B5EF4-FFF2-40B4-BE49-F238E27FC236}">
              <a16:creationId xmlns:a16="http://schemas.microsoft.com/office/drawing/2014/main" id="{E75A6316-C1EE-4A39-9D4F-266CA1AE6754}"/>
            </a:ext>
          </a:extLst>
        </xdr:cNvPr>
        <xdr:cNvSpPr txBox="1"/>
      </xdr:nvSpPr>
      <xdr:spPr>
        <a:xfrm>
          <a:off x="19989800" y="905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351" name="直線コネクタ 350">
          <a:extLst>
            <a:ext uri="{FF2B5EF4-FFF2-40B4-BE49-F238E27FC236}">
              <a16:creationId xmlns:a16="http://schemas.microsoft.com/office/drawing/2014/main" id="{83C4AE72-D4D1-4481-BA49-64C40783267C}"/>
            </a:ext>
          </a:extLst>
        </xdr:cNvPr>
        <xdr:cNvCxnSpPr/>
      </xdr:nvCxnSpPr>
      <xdr:spPr>
        <a:xfrm>
          <a:off x="19881850" y="9269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352" name="【保健センター・保健所】&#10;一人当たり面積平均値テキスト">
          <a:extLst>
            <a:ext uri="{FF2B5EF4-FFF2-40B4-BE49-F238E27FC236}">
              <a16:creationId xmlns:a16="http://schemas.microsoft.com/office/drawing/2014/main" id="{D027215A-DBCF-497D-B98E-7AA7625CC42E}"/>
            </a:ext>
          </a:extLst>
        </xdr:cNvPr>
        <xdr:cNvSpPr txBox="1"/>
      </xdr:nvSpPr>
      <xdr:spPr>
        <a:xfrm>
          <a:off x="19989800" y="1015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353" name="フローチャート: 判断 352">
          <a:extLst>
            <a:ext uri="{FF2B5EF4-FFF2-40B4-BE49-F238E27FC236}">
              <a16:creationId xmlns:a16="http://schemas.microsoft.com/office/drawing/2014/main" id="{A8348095-8D6E-47CF-AE16-66E520DB364D}"/>
            </a:ext>
          </a:extLst>
        </xdr:cNvPr>
        <xdr:cNvSpPr/>
      </xdr:nvSpPr>
      <xdr:spPr>
        <a:xfrm>
          <a:off x="19900900" y="101729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354" name="フローチャート: 判断 353">
          <a:extLst>
            <a:ext uri="{FF2B5EF4-FFF2-40B4-BE49-F238E27FC236}">
              <a16:creationId xmlns:a16="http://schemas.microsoft.com/office/drawing/2014/main" id="{BF0580ED-C98C-497A-9F2B-2A09D03E7473}"/>
            </a:ext>
          </a:extLst>
        </xdr:cNvPr>
        <xdr:cNvSpPr/>
      </xdr:nvSpPr>
      <xdr:spPr>
        <a:xfrm>
          <a:off x="19157950" y="101849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355" name="フローチャート: 判断 354">
          <a:extLst>
            <a:ext uri="{FF2B5EF4-FFF2-40B4-BE49-F238E27FC236}">
              <a16:creationId xmlns:a16="http://schemas.microsoft.com/office/drawing/2014/main" id="{2E3788B8-21D6-4D1F-8D52-07317A04C65E}"/>
            </a:ext>
          </a:extLst>
        </xdr:cNvPr>
        <xdr:cNvSpPr/>
      </xdr:nvSpPr>
      <xdr:spPr>
        <a:xfrm>
          <a:off x="18345150" y="10207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56" name="フローチャート: 判断 355">
          <a:extLst>
            <a:ext uri="{FF2B5EF4-FFF2-40B4-BE49-F238E27FC236}">
              <a16:creationId xmlns:a16="http://schemas.microsoft.com/office/drawing/2014/main" id="{6AFFB31C-BBB2-4CDB-BCE4-AE9CF90F09F9}"/>
            </a:ext>
          </a:extLst>
        </xdr:cNvPr>
        <xdr:cNvSpPr/>
      </xdr:nvSpPr>
      <xdr:spPr>
        <a:xfrm>
          <a:off x="17551400" y="101889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357" name="フローチャート: 判断 356">
          <a:extLst>
            <a:ext uri="{FF2B5EF4-FFF2-40B4-BE49-F238E27FC236}">
              <a16:creationId xmlns:a16="http://schemas.microsoft.com/office/drawing/2014/main" id="{DDAA2490-D0CB-46EA-B6B8-29BCCFA0DAFD}"/>
            </a:ext>
          </a:extLst>
        </xdr:cNvPr>
        <xdr:cNvSpPr/>
      </xdr:nvSpPr>
      <xdr:spPr>
        <a:xfrm>
          <a:off x="16757650" y="101935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8848BD11-7383-4C3D-BA33-21FFA5CA5EA7}"/>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2120F3D5-D06D-41C8-AA97-B9F6F6FE1734}"/>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8DEE1F67-9C98-4702-ACE7-CFDD1812C1A5}"/>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C24999F4-27E4-4412-8BE8-E3EF52D6CA7A}"/>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6DD6B872-68A5-49FA-B180-1A62A7C54CB9}"/>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137223</xdr:rowOff>
    </xdr:from>
    <xdr:to>
      <xdr:col>112</xdr:col>
      <xdr:colOff>38100</xdr:colOff>
      <xdr:row>61</xdr:row>
      <xdr:rowOff>67373</xdr:rowOff>
    </xdr:to>
    <xdr:sp macro="" textlink="">
      <xdr:nvSpPr>
        <xdr:cNvPr id="363" name="楕円 362">
          <a:extLst>
            <a:ext uri="{FF2B5EF4-FFF2-40B4-BE49-F238E27FC236}">
              <a16:creationId xmlns:a16="http://schemas.microsoft.com/office/drawing/2014/main" id="{F3F3734B-3B89-4A82-BFB7-6E0BD91CEF0E}"/>
            </a:ext>
          </a:extLst>
        </xdr:cNvPr>
        <xdr:cNvSpPr/>
      </xdr:nvSpPr>
      <xdr:spPr>
        <a:xfrm>
          <a:off x="19157950" y="100495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144653</xdr:rowOff>
    </xdr:from>
    <xdr:to>
      <xdr:col>107</xdr:col>
      <xdr:colOff>101600</xdr:colOff>
      <xdr:row>61</xdr:row>
      <xdr:rowOff>74803</xdr:rowOff>
    </xdr:to>
    <xdr:sp macro="" textlink="">
      <xdr:nvSpPr>
        <xdr:cNvPr id="364" name="楕円 363">
          <a:extLst>
            <a:ext uri="{FF2B5EF4-FFF2-40B4-BE49-F238E27FC236}">
              <a16:creationId xmlns:a16="http://schemas.microsoft.com/office/drawing/2014/main" id="{D1C709DD-A8F4-4F41-8093-90C38AB67337}"/>
            </a:ext>
          </a:extLst>
        </xdr:cNvPr>
        <xdr:cNvSpPr/>
      </xdr:nvSpPr>
      <xdr:spPr>
        <a:xfrm>
          <a:off x="18345150" y="100570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16573</xdr:rowOff>
    </xdr:from>
    <xdr:to>
      <xdr:col>111</xdr:col>
      <xdr:colOff>177800</xdr:colOff>
      <xdr:row>61</xdr:row>
      <xdr:rowOff>24003</xdr:rowOff>
    </xdr:to>
    <xdr:cxnSp macro="">
      <xdr:nvCxnSpPr>
        <xdr:cNvPr id="365" name="直線コネクタ 364">
          <a:extLst>
            <a:ext uri="{FF2B5EF4-FFF2-40B4-BE49-F238E27FC236}">
              <a16:creationId xmlns:a16="http://schemas.microsoft.com/office/drawing/2014/main" id="{0B7B50D0-3896-45BB-BD26-C2D777C26683}"/>
            </a:ext>
          </a:extLst>
        </xdr:cNvPr>
        <xdr:cNvCxnSpPr/>
      </xdr:nvCxnSpPr>
      <xdr:spPr>
        <a:xfrm flipV="1">
          <a:off x="18395950" y="10094023"/>
          <a:ext cx="80645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366" name="n_1aveValue【保健センター・保健所】&#10;一人当たり面積">
          <a:extLst>
            <a:ext uri="{FF2B5EF4-FFF2-40B4-BE49-F238E27FC236}">
              <a16:creationId xmlns:a16="http://schemas.microsoft.com/office/drawing/2014/main" id="{5333E349-05F5-40B9-BB6A-3366AF495619}"/>
            </a:ext>
          </a:extLst>
        </xdr:cNvPr>
        <xdr:cNvSpPr txBox="1"/>
      </xdr:nvSpPr>
      <xdr:spPr>
        <a:xfrm>
          <a:off x="18980227" y="1027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367" name="n_2aveValue【保健センター・保健所】&#10;一人当たり面積">
          <a:extLst>
            <a:ext uri="{FF2B5EF4-FFF2-40B4-BE49-F238E27FC236}">
              <a16:creationId xmlns:a16="http://schemas.microsoft.com/office/drawing/2014/main" id="{D5C58947-99F1-4579-9E19-D392C4DCDDC1}"/>
            </a:ext>
          </a:extLst>
        </xdr:cNvPr>
        <xdr:cNvSpPr txBox="1"/>
      </xdr:nvSpPr>
      <xdr:spPr>
        <a:xfrm>
          <a:off x="18180127" y="1029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368" name="n_3aveValue【保健センター・保健所】&#10;一人当たり面積">
          <a:extLst>
            <a:ext uri="{FF2B5EF4-FFF2-40B4-BE49-F238E27FC236}">
              <a16:creationId xmlns:a16="http://schemas.microsoft.com/office/drawing/2014/main" id="{2DAEDBCC-BEA6-4512-99ED-0310A3B89EAF}"/>
            </a:ext>
          </a:extLst>
        </xdr:cNvPr>
        <xdr:cNvSpPr txBox="1"/>
      </xdr:nvSpPr>
      <xdr:spPr>
        <a:xfrm>
          <a:off x="17386377" y="997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369" name="n_4aveValue【保健センター・保健所】&#10;一人当たり面積">
          <a:extLst>
            <a:ext uri="{FF2B5EF4-FFF2-40B4-BE49-F238E27FC236}">
              <a16:creationId xmlns:a16="http://schemas.microsoft.com/office/drawing/2014/main" id="{53F28E42-F2C7-4DB8-A9FF-CFC8E9BEA8AC}"/>
            </a:ext>
          </a:extLst>
        </xdr:cNvPr>
        <xdr:cNvSpPr txBox="1"/>
      </xdr:nvSpPr>
      <xdr:spPr>
        <a:xfrm>
          <a:off x="16592627" y="997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83900</xdr:rowOff>
    </xdr:from>
    <xdr:ext cx="469744" cy="259045"/>
    <xdr:sp macro="" textlink="">
      <xdr:nvSpPr>
        <xdr:cNvPr id="370" name="n_1mainValue【保健センター・保健所】&#10;一人当たり面積">
          <a:extLst>
            <a:ext uri="{FF2B5EF4-FFF2-40B4-BE49-F238E27FC236}">
              <a16:creationId xmlns:a16="http://schemas.microsoft.com/office/drawing/2014/main" id="{31C15CE2-DAD9-43DF-B95F-DA8EAB80A4D9}"/>
            </a:ext>
          </a:extLst>
        </xdr:cNvPr>
        <xdr:cNvSpPr txBox="1"/>
      </xdr:nvSpPr>
      <xdr:spPr>
        <a:xfrm>
          <a:off x="18980227" y="983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91330</xdr:rowOff>
    </xdr:from>
    <xdr:ext cx="469744" cy="259045"/>
    <xdr:sp macro="" textlink="">
      <xdr:nvSpPr>
        <xdr:cNvPr id="371" name="n_2mainValue【保健センター・保健所】&#10;一人当たり面積">
          <a:extLst>
            <a:ext uri="{FF2B5EF4-FFF2-40B4-BE49-F238E27FC236}">
              <a16:creationId xmlns:a16="http://schemas.microsoft.com/office/drawing/2014/main" id="{D9AD36FF-8C6B-4D1C-82B0-1ABA1E60ADF8}"/>
            </a:ext>
          </a:extLst>
        </xdr:cNvPr>
        <xdr:cNvSpPr txBox="1"/>
      </xdr:nvSpPr>
      <xdr:spPr>
        <a:xfrm>
          <a:off x="18180127" y="983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2" name="正方形/長方形 371">
          <a:extLst>
            <a:ext uri="{FF2B5EF4-FFF2-40B4-BE49-F238E27FC236}">
              <a16:creationId xmlns:a16="http://schemas.microsoft.com/office/drawing/2014/main" id="{9926CD09-71F9-4DF7-9FA8-4DB44A0F181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3" name="正方形/長方形 372">
          <a:extLst>
            <a:ext uri="{FF2B5EF4-FFF2-40B4-BE49-F238E27FC236}">
              <a16:creationId xmlns:a16="http://schemas.microsoft.com/office/drawing/2014/main" id="{42D6BC01-38CD-4EE6-A040-63AA34D3188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4" name="正方形/長方形 373">
          <a:extLst>
            <a:ext uri="{FF2B5EF4-FFF2-40B4-BE49-F238E27FC236}">
              <a16:creationId xmlns:a16="http://schemas.microsoft.com/office/drawing/2014/main" id="{E30F597B-B044-497A-8961-133CE5D13EA2}"/>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5" name="正方形/長方形 374">
          <a:extLst>
            <a:ext uri="{FF2B5EF4-FFF2-40B4-BE49-F238E27FC236}">
              <a16:creationId xmlns:a16="http://schemas.microsoft.com/office/drawing/2014/main" id="{E6604B0D-7F7C-47E4-83D0-AC4065BCC3FD}"/>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6" name="正方形/長方形 375">
          <a:extLst>
            <a:ext uri="{FF2B5EF4-FFF2-40B4-BE49-F238E27FC236}">
              <a16:creationId xmlns:a16="http://schemas.microsoft.com/office/drawing/2014/main" id="{729CEA18-05A5-4629-857D-42CFE1D1EAB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7" name="正方形/長方形 376">
          <a:extLst>
            <a:ext uri="{FF2B5EF4-FFF2-40B4-BE49-F238E27FC236}">
              <a16:creationId xmlns:a16="http://schemas.microsoft.com/office/drawing/2014/main" id="{9915E6C4-32E6-4806-8B2A-84BAD4318A07}"/>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8" name="正方形/長方形 377">
          <a:extLst>
            <a:ext uri="{FF2B5EF4-FFF2-40B4-BE49-F238E27FC236}">
              <a16:creationId xmlns:a16="http://schemas.microsoft.com/office/drawing/2014/main" id="{EAFE47A7-EF27-400D-9D6E-606212F628C7}"/>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9" name="正方形/長方形 378">
          <a:extLst>
            <a:ext uri="{FF2B5EF4-FFF2-40B4-BE49-F238E27FC236}">
              <a16:creationId xmlns:a16="http://schemas.microsoft.com/office/drawing/2014/main" id="{C95DA0F7-610C-4627-81AD-94AB2DF538CD}"/>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0" name="テキスト ボックス 379">
          <a:extLst>
            <a:ext uri="{FF2B5EF4-FFF2-40B4-BE49-F238E27FC236}">
              <a16:creationId xmlns:a16="http://schemas.microsoft.com/office/drawing/2014/main" id="{EB71C3F7-EEF7-4F4F-9AC5-6C0B49D216AD}"/>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1" name="直線コネクタ 380">
          <a:extLst>
            <a:ext uri="{FF2B5EF4-FFF2-40B4-BE49-F238E27FC236}">
              <a16:creationId xmlns:a16="http://schemas.microsoft.com/office/drawing/2014/main" id="{8BAF3A9E-5656-497B-B82F-5A0F85F3B104}"/>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2" name="テキスト ボックス 381">
          <a:extLst>
            <a:ext uri="{FF2B5EF4-FFF2-40B4-BE49-F238E27FC236}">
              <a16:creationId xmlns:a16="http://schemas.microsoft.com/office/drawing/2014/main" id="{85B99753-B628-4919-9C69-86A4D8F4E53A}"/>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3" name="直線コネクタ 382">
          <a:extLst>
            <a:ext uri="{FF2B5EF4-FFF2-40B4-BE49-F238E27FC236}">
              <a16:creationId xmlns:a16="http://schemas.microsoft.com/office/drawing/2014/main" id="{9E6D8693-9801-4B32-A55F-F3793C120CE3}"/>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84" name="テキスト ボックス 383">
          <a:extLst>
            <a:ext uri="{FF2B5EF4-FFF2-40B4-BE49-F238E27FC236}">
              <a16:creationId xmlns:a16="http://schemas.microsoft.com/office/drawing/2014/main" id="{3645DB13-CFE5-45D4-9DE5-5D84EE7B84DF}"/>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5" name="直線コネクタ 384">
          <a:extLst>
            <a:ext uri="{FF2B5EF4-FFF2-40B4-BE49-F238E27FC236}">
              <a16:creationId xmlns:a16="http://schemas.microsoft.com/office/drawing/2014/main" id="{624E97CA-76D4-4F94-A969-3C0CAFDAD29A}"/>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6" name="テキスト ボックス 385">
          <a:extLst>
            <a:ext uri="{FF2B5EF4-FFF2-40B4-BE49-F238E27FC236}">
              <a16:creationId xmlns:a16="http://schemas.microsoft.com/office/drawing/2014/main" id="{9F786581-A4AD-4202-877D-DBA3C5CA51D8}"/>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7" name="直線コネクタ 386">
          <a:extLst>
            <a:ext uri="{FF2B5EF4-FFF2-40B4-BE49-F238E27FC236}">
              <a16:creationId xmlns:a16="http://schemas.microsoft.com/office/drawing/2014/main" id="{BFE4BAE8-4B14-44A1-8E35-C5C8A4CCB059}"/>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8" name="テキスト ボックス 387">
          <a:extLst>
            <a:ext uri="{FF2B5EF4-FFF2-40B4-BE49-F238E27FC236}">
              <a16:creationId xmlns:a16="http://schemas.microsoft.com/office/drawing/2014/main" id="{3B96C3B6-00B4-4AED-A76C-07E9018B816A}"/>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9" name="直線コネクタ 388">
          <a:extLst>
            <a:ext uri="{FF2B5EF4-FFF2-40B4-BE49-F238E27FC236}">
              <a16:creationId xmlns:a16="http://schemas.microsoft.com/office/drawing/2014/main" id="{BC8303D0-CCC8-42D7-B938-6D3436CF13F3}"/>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0" name="テキスト ボックス 389">
          <a:extLst>
            <a:ext uri="{FF2B5EF4-FFF2-40B4-BE49-F238E27FC236}">
              <a16:creationId xmlns:a16="http://schemas.microsoft.com/office/drawing/2014/main" id="{99EF3A49-DF8F-40BF-BA7E-6DEB9954EFE1}"/>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1" name="直線コネクタ 390">
          <a:extLst>
            <a:ext uri="{FF2B5EF4-FFF2-40B4-BE49-F238E27FC236}">
              <a16:creationId xmlns:a16="http://schemas.microsoft.com/office/drawing/2014/main" id="{E0BF97F3-43B1-4EE1-9A55-9A740E1D952E}"/>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92" name="テキスト ボックス 391">
          <a:extLst>
            <a:ext uri="{FF2B5EF4-FFF2-40B4-BE49-F238E27FC236}">
              <a16:creationId xmlns:a16="http://schemas.microsoft.com/office/drawing/2014/main" id="{FF28C192-E5AF-4A7D-897C-047929F98E6A}"/>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3" name="直線コネクタ 392">
          <a:extLst>
            <a:ext uri="{FF2B5EF4-FFF2-40B4-BE49-F238E27FC236}">
              <a16:creationId xmlns:a16="http://schemas.microsoft.com/office/drawing/2014/main" id="{E446CCAC-27D2-4977-88E4-59D43DBF6FB2}"/>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4" name="【消防施設】&#10;有形固定資産減価償却率グラフ枠">
          <a:extLst>
            <a:ext uri="{FF2B5EF4-FFF2-40B4-BE49-F238E27FC236}">
              <a16:creationId xmlns:a16="http://schemas.microsoft.com/office/drawing/2014/main" id="{F6707C1B-56A0-429E-BB5B-799C63E49141}"/>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95" name="直線コネクタ 394">
          <a:extLst>
            <a:ext uri="{FF2B5EF4-FFF2-40B4-BE49-F238E27FC236}">
              <a16:creationId xmlns:a16="http://schemas.microsoft.com/office/drawing/2014/main" id="{0700EA5A-B5A7-400C-834A-5DA5DC07BC33}"/>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96" name="【消防施設】&#10;有形固定資産減価償却率最小値テキスト">
          <a:extLst>
            <a:ext uri="{FF2B5EF4-FFF2-40B4-BE49-F238E27FC236}">
              <a16:creationId xmlns:a16="http://schemas.microsoft.com/office/drawing/2014/main" id="{139BCBBB-0AC0-4219-8261-F42D411C664C}"/>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97" name="直線コネクタ 396">
          <a:extLst>
            <a:ext uri="{FF2B5EF4-FFF2-40B4-BE49-F238E27FC236}">
              <a16:creationId xmlns:a16="http://schemas.microsoft.com/office/drawing/2014/main" id="{9A54A4F6-95DB-4906-8322-83C00A43B0BF}"/>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98" name="【消防施設】&#10;有形固定資産減価償却率最大値テキスト">
          <a:extLst>
            <a:ext uri="{FF2B5EF4-FFF2-40B4-BE49-F238E27FC236}">
              <a16:creationId xmlns:a16="http://schemas.microsoft.com/office/drawing/2014/main" id="{3FF70185-F3DD-47CC-A49A-E8C3B6BC5A4F}"/>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99" name="直線コネクタ 398">
          <a:extLst>
            <a:ext uri="{FF2B5EF4-FFF2-40B4-BE49-F238E27FC236}">
              <a16:creationId xmlns:a16="http://schemas.microsoft.com/office/drawing/2014/main" id="{ECDC2F33-F817-4172-91C3-7CCB1FB03D44}"/>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400" name="【消防施設】&#10;有形固定資産減価償却率平均値テキスト">
          <a:extLst>
            <a:ext uri="{FF2B5EF4-FFF2-40B4-BE49-F238E27FC236}">
              <a16:creationId xmlns:a16="http://schemas.microsoft.com/office/drawing/2014/main" id="{6DE37555-9C5C-4E5E-9354-EEA2619BF5F8}"/>
            </a:ext>
          </a:extLst>
        </xdr:cNvPr>
        <xdr:cNvSpPr txBox="1"/>
      </xdr:nvSpPr>
      <xdr:spPr>
        <a:xfrm>
          <a:off x="14738350" y="13495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01" name="フローチャート: 判断 400">
          <a:extLst>
            <a:ext uri="{FF2B5EF4-FFF2-40B4-BE49-F238E27FC236}">
              <a16:creationId xmlns:a16="http://schemas.microsoft.com/office/drawing/2014/main" id="{3321AD2B-EA6A-4A6F-A3CD-5619934DA7C5}"/>
            </a:ext>
          </a:extLst>
        </xdr:cNvPr>
        <xdr:cNvSpPr/>
      </xdr:nvSpPr>
      <xdr:spPr>
        <a:xfrm>
          <a:off x="14649450" y="135166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02" name="フローチャート: 判断 401">
          <a:extLst>
            <a:ext uri="{FF2B5EF4-FFF2-40B4-BE49-F238E27FC236}">
              <a16:creationId xmlns:a16="http://schemas.microsoft.com/office/drawing/2014/main" id="{804C2A29-5877-460C-B9E6-D9175F8DAEBD}"/>
            </a:ext>
          </a:extLst>
        </xdr:cNvPr>
        <xdr:cNvSpPr/>
      </xdr:nvSpPr>
      <xdr:spPr>
        <a:xfrm>
          <a:off x="138874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03" name="フローチャート: 判断 402">
          <a:extLst>
            <a:ext uri="{FF2B5EF4-FFF2-40B4-BE49-F238E27FC236}">
              <a16:creationId xmlns:a16="http://schemas.microsoft.com/office/drawing/2014/main" id="{E20E8D53-F35A-4CE7-AFDB-E23768EF256F}"/>
            </a:ext>
          </a:extLst>
        </xdr:cNvPr>
        <xdr:cNvSpPr/>
      </xdr:nvSpPr>
      <xdr:spPr>
        <a:xfrm>
          <a:off x="13093700" y="1356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04" name="フローチャート: 判断 403">
          <a:extLst>
            <a:ext uri="{FF2B5EF4-FFF2-40B4-BE49-F238E27FC236}">
              <a16:creationId xmlns:a16="http://schemas.microsoft.com/office/drawing/2014/main" id="{3351A29E-6EDF-4401-A145-D0708B39E6D5}"/>
            </a:ext>
          </a:extLst>
        </xdr:cNvPr>
        <xdr:cNvSpPr/>
      </xdr:nvSpPr>
      <xdr:spPr>
        <a:xfrm>
          <a:off x="12299950" y="13552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05" name="フローチャート: 判断 404">
          <a:extLst>
            <a:ext uri="{FF2B5EF4-FFF2-40B4-BE49-F238E27FC236}">
              <a16:creationId xmlns:a16="http://schemas.microsoft.com/office/drawing/2014/main" id="{CD99AC7A-76C6-4EEA-AA6C-5D6FBF3DB5CB}"/>
            </a:ext>
          </a:extLst>
        </xdr:cNvPr>
        <xdr:cNvSpPr/>
      </xdr:nvSpPr>
      <xdr:spPr>
        <a:xfrm>
          <a:off x="11487150"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0DF85F3B-504A-451F-96CF-C93A976CDDFC}"/>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B39AEEA7-DF6D-4848-B647-0DAA833717AB}"/>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1BEEB535-1E37-4A60-B13C-E9CE27996F88}"/>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2E3B3D09-FDDE-4E59-9E4A-04C5B69FFC36}"/>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A3AA97FD-BD67-4975-B9CC-05D4D855AF6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411" name="楕円 410">
          <a:extLst>
            <a:ext uri="{FF2B5EF4-FFF2-40B4-BE49-F238E27FC236}">
              <a16:creationId xmlns:a16="http://schemas.microsoft.com/office/drawing/2014/main" id="{3B275522-7126-49F7-A048-C3D621372906}"/>
            </a:ext>
          </a:extLst>
        </xdr:cNvPr>
        <xdr:cNvSpPr/>
      </xdr:nvSpPr>
      <xdr:spPr>
        <a:xfrm>
          <a:off x="13887450" y="13669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95250</xdr:rowOff>
    </xdr:from>
    <xdr:to>
      <xdr:col>76</xdr:col>
      <xdr:colOff>165100</xdr:colOff>
      <xdr:row>84</xdr:row>
      <xdr:rowOff>25400</xdr:rowOff>
    </xdr:to>
    <xdr:sp macro="" textlink="">
      <xdr:nvSpPr>
        <xdr:cNvPr id="412" name="楕円 411">
          <a:extLst>
            <a:ext uri="{FF2B5EF4-FFF2-40B4-BE49-F238E27FC236}">
              <a16:creationId xmlns:a16="http://schemas.microsoft.com/office/drawing/2014/main" id="{05EA4B73-0F09-40F8-BA85-894244C835FA}"/>
            </a:ext>
          </a:extLst>
        </xdr:cNvPr>
        <xdr:cNvSpPr/>
      </xdr:nvSpPr>
      <xdr:spPr>
        <a:xfrm>
          <a:off x="13093700" y="13804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146050</xdr:rowOff>
    </xdr:to>
    <xdr:cxnSp macro="">
      <xdr:nvCxnSpPr>
        <xdr:cNvPr id="413" name="直線コネクタ 412">
          <a:extLst>
            <a:ext uri="{FF2B5EF4-FFF2-40B4-BE49-F238E27FC236}">
              <a16:creationId xmlns:a16="http://schemas.microsoft.com/office/drawing/2014/main" id="{F1741154-A48F-4AB0-8B59-47CBC0F332BE}"/>
            </a:ext>
          </a:extLst>
        </xdr:cNvPr>
        <xdr:cNvCxnSpPr/>
      </xdr:nvCxnSpPr>
      <xdr:spPr>
        <a:xfrm flipV="1">
          <a:off x="13144500" y="13713461"/>
          <a:ext cx="793750" cy="1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14" name="n_1aveValue【消防施設】&#10;有形固定資産減価償却率">
          <a:extLst>
            <a:ext uri="{FF2B5EF4-FFF2-40B4-BE49-F238E27FC236}">
              <a16:creationId xmlns:a16="http://schemas.microsoft.com/office/drawing/2014/main" id="{CC63F614-C98E-4B34-BA2C-3A6C828FA8EA}"/>
            </a:ext>
          </a:extLst>
        </xdr:cNvPr>
        <xdr:cNvSpPr txBox="1"/>
      </xdr:nvSpPr>
      <xdr:spPr>
        <a:xfrm>
          <a:off x="137420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415" name="n_2aveValue【消防施設】&#10;有形固定資産減価償却率">
          <a:extLst>
            <a:ext uri="{FF2B5EF4-FFF2-40B4-BE49-F238E27FC236}">
              <a16:creationId xmlns:a16="http://schemas.microsoft.com/office/drawing/2014/main" id="{33045058-2012-40D9-8B00-FB5FDF2CDFE1}"/>
            </a:ext>
          </a:extLst>
        </xdr:cNvPr>
        <xdr:cNvSpPr txBox="1"/>
      </xdr:nvSpPr>
      <xdr:spPr>
        <a:xfrm>
          <a:off x="12960994"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416" name="n_3aveValue【消防施設】&#10;有形固定資産減価償却率">
          <a:extLst>
            <a:ext uri="{FF2B5EF4-FFF2-40B4-BE49-F238E27FC236}">
              <a16:creationId xmlns:a16="http://schemas.microsoft.com/office/drawing/2014/main" id="{3C9E9D8A-2A57-4988-A705-53484D1631CA}"/>
            </a:ext>
          </a:extLst>
        </xdr:cNvPr>
        <xdr:cNvSpPr txBox="1"/>
      </xdr:nvSpPr>
      <xdr:spPr>
        <a:xfrm>
          <a:off x="12167244" y="1334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17" name="n_4aveValue【消防施設】&#10;有形固定資産減価償却率">
          <a:extLst>
            <a:ext uri="{FF2B5EF4-FFF2-40B4-BE49-F238E27FC236}">
              <a16:creationId xmlns:a16="http://schemas.microsoft.com/office/drawing/2014/main" id="{B40E48EB-9453-4DC4-BA7C-0811146E1431}"/>
            </a:ext>
          </a:extLst>
        </xdr:cNvPr>
        <xdr:cNvSpPr txBox="1"/>
      </xdr:nvSpPr>
      <xdr:spPr>
        <a:xfrm>
          <a:off x="11354444" y="1329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45738</xdr:rowOff>
    </xdr:from>
    <xdr:ext cx="405111" cy="259045"/>
    <xdr:sp macro="" textlink="">
      <xdr:nvSpPr>
        <xdr:cNvPr id="418" name="n_1mainValue【消防施設】&#10;有形固定資産減価償却率">
          <a:extLst>
            <a:ext uri="{FF2B5EF4-FFF2-40B4-BE49-F238E27FC236}">
              <a16:creationId xmlns:a16="http://schemas.microsoft.com/office/drawing/2014/main" id="{57FAAE6E-642A-40E5-93AB-4DAC7AB9165C}"/>
            </a:ext>
          </a:extLst>
        </xdr:cNvPr>
        <xdr:cNvSpPr txBox="1"/>
      </xdr:nvSpPr>
      <xdr:spPr>
        <a:xfrm>
          <a:off x="137420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16527</xdr:rowOff>
    </xdr:from>
    <xdr:ext cx="405111" cy="259045"/>
    <xdr:sp macro="" textlink="">
      <xdr:nvSpPr>
        <xdr:cNvPr id="419" name="n_2mainValue【消防施設】&#10;有形固定資産減価償却率">
          <a:extLst>
            <a:ext uri="{FF2B5EF4-FFF2-40B4-BE49-F238E27FC236}">
              <a16:creationId xmlns:a16="http://schemas.microsoft.com/office/drawing/2014/main" id="{F036D369-13B2-4F5A-83D9-D7311669E6C8}"/>
            </a:ext>
          </a:extLst>
        </xdr:cNvPr>
        <xdr:cNvSpPr txBox="1"/>
      </xdr:nvSpPr>
      <xdr:spPr>
        <a:xfrm>
          <a:off x="12960994" y="1389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0" name="正方形/長方形 419">
          <a:extLst>
            <a:ext uri="{FF2B5EF4-FFF2-40B4-BE49-F238E27FC236}">
              <a16:creationId xmlns:a16="http://schemas.microsoft.com/office/drawing/2014/main" id="{21F8CA7E-4AA7-4D31-8326-6010F6A62DD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1" name="正方形/長方形 420">
          <a:extLst>
            <a:ext uri="{FF2B5EF4-FFF2-40B4-BE49-F238E27FC236}">
              <a16:creationId xmlns:a16="http://schemas.microsoft.com/office/drawing/2014/main" id="{4AED22ED-09B2-49BF-B306-78E426DC3561}"/>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2" name="正方形/長方形 421">
          <a:extLst>
            <a:ext uri="{FF2B5EF4-FFF2-40B4-BE49-F238E27FC236}">
              <a16:creationId xmlns:a16="http://schemas.microsoft.com/office/drawing/2014/main" id="{72031C17-318C-495A-8CE9-17D506D4D819}"/>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3" name="正方形/長方形 422">
          <a:extLst>
            <a:ext uri="{FF2B5EF4-FFF2-40B4-BE49-F238E27FC236}">
              <a16:creationId xmlns:a16="http://schemas.microsoft.com/office/drawing/2014/main" id="{8679ACC6-FD19-4749-B8A6-034BD129589F}"/>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4" name="正方形/長方形 423">
          <a:extLst>
            <a:ext uri="{FF2B5EF4-FFF2-40B4-BE49-F238E27FC236}">
              <a16:creationId xmlns:a16="http://schemas.microsoft.com/office/drawing/2014/main" id="{94A9E28F-BD3C-451F-9F77-C80971E6410B}"/>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5" name="正方形/長方形 424">
          <a:extLst>
            <a:ext uri="{FF2B5EF4-FFF2-40B4-BE49-F238E27FC236}">
              <a16:creationId xmlns:a16="http://schemas.microsoft.com/office/drawing/2014/main" id="{DD4A669D-E697-4F04-84B8-3E1176D2E79F}"/>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6" name="正方形/長方形 425">
          <a:extLst>
            <a:ext uri="{FF2B5EF4-FFF2-40B4-BE49-F238E27FC236}">
              <a16:creationId xmlns:a16="http://schemas.microsoft.com/office/drawing/2014/main" id="{B87C88DC-118D-4D13-839D-60C824FCA96F}"/>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7" name="正方形/長方形 426">
          <a:extLst>
            <a:ext uri="{FF2B5EF4-FFF2-40B4-BE49-F238E27FC236}">
              <a16:creationId xmlns:a16="http://schemas.microsoft.com/office/drawing/2014/main" id="{C22AA5D4-54C3-4FB1-94DB-4E00E035AC52}"/>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8" name="テキスト ボックス 427">
          <a:extLst>
            <a:ext uri="{FF2B5EF4-FFF2-40B4-BE49-F238E27FC236}">
              <a16:creationId xmlns:a16="http://schemas.microsoft.com/office/drawing/2014/main" id="{17EF4777-6E79-4B74-AAB3-C86BF7F5EC8E}"/>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9" name="直線コネクタ 428">
          <a:extLst>
            <a:ext uri="{FF2B5EF4-FFF2-40B4-BE49-F238E27FC236}">
              <a16:creationId xmlns:a16="http://schemas.microsoft.com/office/drawing/2014/main" id="{D7064421-E854-49E7-9A2B-8B593A655F15}"/>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0" name="直線コネクタ 429">
          <a:extLst>
            <a:ext uri="{FF2B5EF4-FFF2-40B4-BE49-F238E27FC236}">
              <a16:creationId xmlns:a16="http://schemas.microsoft.com/office/drawing/2014/main" id="{B7169BF9-78E8-4698-BF35-0EFD0C3E325D}"/>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31" name="テキスト ボックス 430">
          <a:extLst>
            <a:ext uri="{FF2B5EF4-FFF2-40B4-BE49-F238E27FC236}">
              <a16:creationId xmlns:a16="http://schemas.microsoft.com/office/drawing/2014/main" id="{9B67B442-319F-481F-BD48-A6D7D683F2C3}"/>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32" name="直線コネクタ 431">
          <a:extLst>
            <a:ext uri="{FF2B5EF4-FFF2-40B4-BE49-F238E27FC236}">
              <a16:creationId xmlns:a16="http://schemas.microsoft.com/office/drawing/2014/main" id="{EDC533D2-2ACE-4C09-B7D5-6BD66E479B94}"/>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33" name="テキスト ボックス 432">
          <a:extLst>
            <a:ext uri="{FF2B5EF4-FFF2-40B4-BE49-F238E27FC236}">
              <a16:creationId xmlns:a16="http://schemas.microsoft.com/office/drawing/2014/main" id="{C0393489-7DE1-4420-9330-D66399F111E6}"/>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34" name="直線コネクタ 433">
          <a:extLst>
            <a:ext uri="{FF2B5EF4-FFF2-40B4-BE49-F238E27FC236}">
              <a16:creationId xmlns:a16="http://schemas.microsoft.com/office/drawing/2014/main" id="{F73B6B80-0250-4EFB-AB17-0FA26CF667E1}"/>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35" name="テキスト ボックス 434">
          <a:extLst>
            <a:ext uri="{FF2B5EF4-FFF2-40B4-BE49-F238E27FC236}">
              <a16:creationId xmlns:a16="http://schemas.microsoft.com/office/drawing/2014/main" id="{ED69D88F-EA81-42E5-B5D1-A56290ED259B}"/>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36" name="直線コネクタ 435">
          <a:extLst>
            <a:ext uri="{FF2B5EF4-FFF2-40B4-BE49-F238E27FC236}">
              <a16:creationId xmlns:a16="http://schemas.microsoft.com/office/drawing/2014/main" id="{B80358C7-2968-4663-B3EC-8360EF819E0F}"/>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37" name="テキスト ボックス 436">
          <a:extLst>
            <a:ext uri="{FF2B5EF4-FFF2-40B4-BE49-F238E27FC236}">
              <a16:creationId xmlns:a16="http://schemas.microsoft.com/office/drawing/2014/main" id="{4B3C2D85-6F64-4DCB-BF1B-EA1532C3709E}"/>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8" name="直線コネクタ 437">
          <a:extLst>
            <a:ext uri="{FF2B5EF4-FFF2-40B4-BE49-F238E27FC236}">
              <a16:creationId xmlns:a16="http://schemas.microsoft.com/office/drawing/2014/main" id="{F36C77AE-48A3-439C-B84A-ACAE361103DE}"/>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9" name="テキスト ボックス 438">
          <a:extLst>
            <a:ext uri="{FF2B5EF4-FFF2-40B4-BE49-F238E27FC236}">
              <a16:creationId xmlns:a16="http://schemas.microsoft.com/office/drawing/2014/main" id="{6AD47F7C-3565-49CE-9965-C6BDE027DBFD}"/>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0" name="直線コネクタ 439">
          <a:extLst>
            <a:ext uri="{FF2B5EF4-FFF2-40B4-BE49-F238E27FC236}">
              <a16:creationId xmlns:a16="http://schemas.microsoft.com/office/drawing/2014/main" id="{F87A8092-2FB0-4845-90A3-09847E220EE7}"/>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1" name="テキスト ボックス 440">
          <a:extLst>
            <a:ext uri="{FF2B5EF4-FFF2-40B4-BE49-F238E27FC236}">
              <a16:creationId xmlns:a16="http://schemas.microsoft.com/office/drawing/2014/main" id="{564CCDB9-425D-42B9-AF7D-6CDF5E1DC32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2" name="【消防施設】&#10;一人当たり面積グラフ枠">
          <a:extLst>
            <a:ext uri="{FF2B5EF4-FFF2-40B4-BE49-F238E27FC236}">
              <a16:creationId xmlns:a16="http://schemas.microsoft.com/office/drawing/2014/main" id="{29284C8F-E9E9-4868-8CAA-DC0C07F0178A}"/>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43" name="直線コネクタ 442">
          <a:extLst>
            <a:ext uri="{FF2B5EF4-FFF2-40B4-BE49-F238E27FC236}">
              <a16:creationId xmlns:a16="http://schemas.microsoft.com/office/drawing/2014/main" id="{A524DEE3-9F00-48D5-B5F0-5D78ACB83310}"/>
            </a:ext>
          </a:extLst>
        </xdr:cNvPr>
        <xdr:cNvCxnSpPr/>
      </xdr:nvCxnSpPr>
      <xdr:spPr>
        <a:xfrm flipV="1">
          <a:off x="19951064" y="13015213"/>
          <a:ext cx="0" cy="1299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44" name="【消防施設】&#10;一人当たり面積最小値テキスト">
          <a:extLst>
            <a:ext uri="{FF2B5EF4-FFF2-40B4-BE49-F238E27FC236}">
              <a16:creationId xmlns:a16="http://schemas.microsoft.com/office/drawing/2014/main" id="{609938C4-23FB-4028-8550-0A6ACFF70E81}"/>
            </a:ext>
          </a:extLst>
        </xdr:cNvPr>
        <xdr:cNvSpPr txBox="1"/>
      </xdr:nvSpPr>
      <xdr:spPr>
        <a:xfrm>
          <a:off x="19989800" y="14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45" name="直線コネクタ 444">
          <a:extLst>
            <a:ext uri="{FF2B5EF4-FFF2-40B4-BE49-F238E27FC236}">
              <a16:creationId xmlns:a16="http://schemas.microsoft.com/office/drawing/2014/main" id="{F2C57995-6F9B-4F6A-A146-E0FD4600DD07}"/>
            </a:ext>
          </a:extLst>
        </xdr:cNvPr>
        <xdr:cNvCxnSpPr/>
      </xdr:nvCxnSpPr>
      <xdr:spPr>
        <a:xfrm>
          <a:off x="19881850" y="14314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46" name="【消防施設】&#10;一人当たり面積最大値テキスト">
          <a:extLst>
            <a:ext uri="{FF2B5EF4-FFF2-40B4-BE49-F238E27FC236}">
              <a16:creationId xmlns:a16="http://schemas.microsoft.com/office/drawing/2014/main" id="{938C6637-8038-4868-88B4-9355186A5AF5}"/>
            </a:ext>
          </a:extLst>
        </xdr:cNvPr>
        <xdr:cNvSpPr txBox="1"/>
      </xdr:nvSpPr>
      <xdr:spPr>
        <a:xfrm>
          <a:off x="19989800" y="127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47" name="直線コネクタ 446">
          <a:extLst>
            <a:ext uri="{FF2B5EF4-FFF2-40B4-BE49-F238E27FC236}">
              <a16:creationId xmlns:a16="http://schemas.microsoft.com/office/drawing/2014/main" id="{AE34756C-D112-4306-86FA-931EB4C29283}"/>
            </a:ext>
          </a:extLst>
        </xdr:cNvPr>
        <xdr:cNvCxnSpPr/>
      </xdr:nvCxnSpPr>
      <xdr:spPr>
        <a:xfrm>
          <a:off x="19881850" y="130152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448" name="【消防施設】&#10;一人当たり面積平均値テキスト">
          <a:extLst>
            <a:ext uri="{FF2B5EF4-FFF2-40B4-BE49-F238E27FC236}">
              <a16:creationId xmlns:a16="http://schemas.microsoft.com/office/drawing/2014/main" id="{5F8E9A58-3104-4278-B4A5-CEE4E6D539B0}"/>
            </a:ext>
          </a:extLst>
        </xdr:cNvPr>
        <xdr:cNvSpPr txBox="1"/>
      </xdr:nvSpPr>
      <xdr:spPr>
        <a:xfrm>
          <a:off x="19989800" y="14005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49" name="フローチャート: 判断 448">
          <a:extLst>
            <a:ext uri="{FF2B5EF4-FFF2-40B4-BE49-F238E27FC236}">
              <a16:creationId xmlns:a16="http://schemas.microsoft.com/office/drawing/2014/main" id="{A7986873-46EE-428C-915D-501B9811E5A3}"/>
            </a:ext>
          </a:extLst>
        </xdr:cNvPr>
        <xdr:cNvSpPr/>
      </xdr:nvSpPr>
      <xdr:spPr>
        <a:xfrm>
          <a:off x="19900900" y="14026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50" name="フローチャート: 判断 449">
          <a:extLst>
            <a:ext uri="{FF2B5EF4-FFF2-40B4-BE49-F238E27FC236}">
              <a16:creationId xmlns:a16="http://schemas.microsoft.com/office/drawing/2014/main" id="{56B057CC-3CDD-44DA-947B-5B1F21982FA1}"/>
            </a:ext>
          </a:extLst>
        </xdr:cNvPr>
        <xdr:cNvSpPr/>
      </xdr:nvSpPr>
      <xdr:spPr>
        <a:xfrm>
          <a:off x="19157950" y="140522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51" name="フローチャート: 判断 450">
          <a:extLst>
            <a:ext uri="{FF2B5EF4-FFF2-40B4-BE49-F238E27FC236}">
              <a16:creationId xmlns:a16="http://schemas.microsoft.com/office/drawing/2014/main" id="{595508E8-9593-4F71-871F-DFEEA780F41C}"/>
            </a:ext>
          </a:extLst>
        </xdr:cNvPr>
        <xdr:cNvSpPr/>
      </xdr:nvSpPr>
      <xdr:spPr>
        <a:xfrm>
          <a:off x="18345150" y="14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52" name="フローチャート: 判断 451">
          <a:extLst>
            <a:ext uri="{FF2B5EF4-FFF2-40B4-BE49-F238E27FC236}">
              <a16:creationId xmlns:a16="http://schemas.microsoft.com/office/drawing/2014/main" id="{31C7CDDE-1825-4227-B5C7-8BA2149EFB1D}"/>
            </a:ext>
          </a:extLst>
        </xdr:cNvPr>
        <xdr:cNvSpPr/>
      </xdr:nvSpPr>
      <xdr:spPr>
        <a:xfrm>
          <a:off x="17551400" y="1404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53" name="フローチャート: 判断 452">
          <a:extLst>
            <a:ext uri="{FF2B5EF4-FFF2-40B4-BE49-F238E27FC236}">
              <a16:creationId xmlns:a16="http://schemas.microsoft.com/office/drawing/2014/main" id="{904286FA-280B-4437-9200-CB25C6C34E05}"/>
            </a:ext>
          </a:extLst>
        </xdr:cNvPr>
        <xdr:cNvSpPr/>
      </xdr:nvSpPr>
      <xdr:spPr>
        <a:xfrm>
          <a:off x="16757650" y="140014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AAF8817B-D72D-44BD-B2CE-96D28688B8CD}"/>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7201F83D-DDEF-40E3-9723-F893EED9AE91}"/>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E1021203-B1B0-4C8F-84A2-59CBEC1A987B}"/>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22EBF0A0-3FC6-4C12-93E9-D824A07FC35D}"/>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60A984DA-5AB5-4CDD-A377-86AE60A7A3AE}"/>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29972</xdr:rowOff>
    </xdr:from>
    <xdr:to>
      <xdr:col>112</xdr:col>
      <xdr:colOff>38100</xdr:colOff>
      <xdr:row>86</xdr:row>
      <xdr:rowOff>131572</xdr:rowOff>
    </xdr:to>
    <xdr:sp macro="" textlink="">
      <xdr:nvSpPr>
        <xdr:cNvPr id="459" name="楕円 458">
          <a:extLst>
            <a:ext uri="{FF2B5EF4-FFF2-40B4-BE49-F238E27FC236}">
              <a16:creationId xmlns:a16="http://schemas.microsoft.com/office/drawing/2014/main" id="{C7738761-D122-45B3-A0FA-043DF1DA39F9}"/>
            </a:ext>
          </a:extLst>
        </xdr:cNvPr>
        <xdr:cNvSpPr/>
      </xdr:nvSpPr>
      <xdr:spPr>
        <a:xfrm>
          <a:off x="19157950" y="142349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30735</xdr:rowOff>
    </xdr:from>
    <xdr:to>
      <xdr:col>107</xdr:col>
      <xdr:colOff>101600</xdr:colOff>
      <xdr:row>86</xdr:row>
      <xdr:rowOff>132335</xdr:rowOff>
    </xdr:to>
    <xdr:sp macro="" textlink="">
      <xdr:nvSpPr>
        <xdr:cNvPr id="460" name="楕円 459">
          <a:extLst>
            <a:ext uri="{FF2B5EF4-FFF2-40B4-BE49-F238E27FC236}">
              <a16:creationId xmlns:a16="http://schemas.microsoft.com/office/drawing/2014/main" id="{7F2CDDF6-2803-420F-BE5D-CD0E451557F1}"/>
            </a:ext>
          </a:extLst>
        </xdr:cNvPr>
        <xdr:cNvSpPr/>
      </xdr:nvSpPr>
      <xdr:spPr>
        <a:xfrm>
          <a:off x="1834515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80772</xdr:rowOff>
    </xdr:from>
    <xdr:to>
      <xdr:col>111</xdr:col>
      <xdr:colOff>177800</xdr:colOff>
      <xdr:row>86</xdr:row>
      <xdr:rowOff>81535</xdr:rowOff>
    </xdr:to>
    <xdr:cxnSp macro="">
      <xdr:nvCxnSpPr>
        <xdr:cNvPr id="461" name="直線コネクタ 460">
          <a:extLst>
            <a:ext uri="{FF2B5EF4-FFF2-40B4-BE49-F238E27FC236}">
              <a16:creationId xmlns:a16="http://schemas.microsoft.com/office/drawing/2014/main" id="{03C7E14A-F698-4F7C-9D3C-D5AB24D83B0A}"/>
            </a:ext>
          </a:extLst>
        </xdr:cNvPr>
        <xdr:cNvCxnSpPr/>
      </xdr:nvCxnSpPr>
      <xdr:spPr>
        <a:xfrm flipV="1">
          <a:off x="18395950" y="14285722"/>
          <a:ext cx="80645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462" name="n_1aveValue【消防施設】&#10;一人当たり面積">
          <a:extLst>
            <a:ext uri="{FF2B5EF4-FFF2-40B4-BE49-F238E27FC236}">
              <a16:creationId xmlns:a16="http://schemas.microsoft.com/office/drawing/2014/main" id="{67589899-FB8A-47D5-AA7A-5221965AD110}"/>
            </a:ext>
          </a:extLst>
        </xdr:cNvPr>
        <xdr:cNvSpPr txBox="1"/>
      </xdr:nvSpPr>
      <xdr:spPr>
        <a:xfrm>
          <a:off x="18980227" y="1384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463" name="n_2aveValue【消防施設】&#10;一人当たり面積">
          <a:extLst>
            <a:ext uri="{FF2B5EF4-FFF2-40B4-BE49-F238E27FC236}">
              <a16:creationId xmlns:a16="http://schemas.microsoft.com/office/drawing/2014/main" id="{05D32451-D375-4D97-8C3A-63CC20580A66}"/>
            </a:ext>
          </a:extLst>
        </xdr:cNvPr>
        <xdr:cNvSpPr txBox="1"/>
      </xdr:nvSpPr>
      <xdr:spPr>
        <a:xfrm>
          <a:off x="18180127" y="1383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464" name="n_3aveValue【消防施設】&#10;一人当たり面積">
          <a:extLst>
            <a:ext uri="{FF2B5EF4-FFF2-40B4-BE49-F238E27FC236}">
              <a16:creationId xmlns:a16="http://schemas.microsoft.com/office/drawing/2014/main" id="{BF6E8FB5-D3FB-4E0E-A25C-7F57D58858CF}"/>
            </a:ext>
          </a:extLst>
        </xdr:cNvPr>
        <xdr:cNvSpPr txBox="1"/>
      </xdr:nvSpPr>
      <xdr:spPr>
        <a:xfrm>
          <a:off x="17386377" y="1383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465" name="n_4aveValue【消防施設】&#10;一人当たり面積">
          <a:extLst>
            <a:ext uri="{FF2B5EF4-FFF2-40B4-BE49-F238E27FC236}">
              <a16:creationId xmlns:a16="http://schemas.microsoft.com/office/drawing/2014/main" id="{C76171FC-BBDD-4EE3-BA74-F9C366405198}"/>
            </a:ext>
          </a:extLst>
        </xdr:cNvPr>
        <xdr:cNvSpPr txBox="1"/>
      </xdr:nvSpPr>
      <xdr:spPr>
        <a:xfrm>
          <a:off x="16592627" y="13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122699</xdr:rowOff>
    </xdr:from>
    <xdr:ext cx="469744" cy="259045"/>
    <xdr:sp macro="" textlink="">
      <xdr:nvSpPr>
        <xdr:cNvPr id="466" name="n_1mainValue【消防施設】&#10;一人当たり面積">
          <a:extLst>
            <a:ext uri="{FF2B5EF4-FFF2-40B4-BE49-F238E27FC236}">
              <a16:creationId xmlns:a16="http://schemas.microsoft.com/office/drawing/2014/main" id="{7B2F68E4-8DAB-4200-AAA4-36747EF56757}"/>
            </a:ext>
          </a:extLst>
        </xdr:cNvPr>
        <xdr:cNvSpPr txBox="1"/>
      </xdr:nvSpPr>
      <xdr:spPr>
        <a:xfrm>
          <a:off x="18980227" y="1432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123462</xdr:rowOff>
    </xdr:from>
    <xdr:ext cx="469744" cy="259045"/>
    <xdr:sp macro="" textlink="">
      <xdr:nvSpPr>
        <xdr:cNvPr id="467" name="n_2mainValue【消防施設】&#10;一人当たり面積">
          <a:extLst>
            <a:ext uri="{FF2B5EF4-FFF2-40B4-BE49-F238E27FC236}">
              <a16:creationId xmlns:a16="http://schemas.microsoft.com/office/drawing/2014/main" id="{87ED6C5B-E1AD-4384-9FD1-3F9C35CC05CD}"/>
            </a:ext>
          </a:extLst>
        </xdr:cNvPr>
        <xdr:cNvSpPr txBox="1"/>
      </xdr:nvSpPr>
      <xdr:spPr>
        <a:xfrm>
          <a:off x="18180127" y="1432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8" name="正方形/長方形 467">
          <a:extLst>
            <a:ext uri="{FF2B5EF4-FFF2-40B4-BE49-F238E27FC236}">
              <a16:creationId xmlns:a16="http://schemas.microsoft.com/office/drawing/2014/main" id="{5412ADD9-921C-4E94-B2BF-A339275741D1}"/>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9" name="正方形/長方形 468">
          <a:extLst>
            <a:ext uri="{FF2B5EF4-FFF2-40B4-BE49-F238E27FC236}">
              <a16:creationId xmlns:a16="http://schemas.microsoft.com/office/drawing/2014/main" id="{80DF8B5D-81B2-42CB-A99E-7A1D9BAAE059}"/>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0" name="正方形/長方形 469">
          <a:extLst>
            <a:ext uri="{FF2B5EF4-FFF2-40B4-BE49-F238E27FC236}">
              <a16:creationId xmlns:a16="http://schemas.microsoft.com/office/drawing/2014/main" id="{983E866F-050E-4F9F-8630-06E2063A3125}"/>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1" name="正方形/長方形 470">
          <a:extLst>
            <a:ext uri="{FF2B5EF4-FFF2-40B4-BE49-F238E27FC236}">
              <a16:creationId xmlns:a16="http://schemas.microsoft.com/office/drawing/2014/main" id="{CB136FEE-09C5-49A0-A3FD-33C50B8FCDA8}"/>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2" name="正方形/長方形 471">
          <a:extLst>
            <a:ext uri="{FF2B5EF4-FFF2-40B4-BE49-F238E27FC236}">
              <a16:creationId xmlns:a16="http://schemas.microsoft.com/office/drawing/2014/main" id="{85F95C75-2AAF-46AE-A31F-4F79EF0583B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3" name="正方形/長方形 472">
          <a:extLst>
            <a:ext uri="{FF2B5EF4-FFF2-40B4-BE49-F238E27FC236}">
              <a16:creationId xmlns:a16="http://schemas.microsoft.com/office/drawing/2014/main" id="{50FDD82C-50F2-4299-ADCC-5DBFAB3BAC9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4" name="正方形/長方形 473">
          <a:extLst>
            <a:ext uri="{FF2B5EF4-FFF2-40B4-BE49-F238E27FC236}">
              <a16:creationId xmlns:a16="http://schemas.microsoft.com/office/drawing/2014/main" id="{675C2B9B-D123-4A80-B434-D433EF3DDF6D}"/>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5" name="正方形/長方形 474">
          <a:extLst>
            <a:ext uri="{FF2B5EF4-FFF2-40B4-BE49-F238E27FC236}">
              <a16:creationId xmlns:a16="http://schemas.microsoft.com/office/drawing/2014/main" id="{27587B01-4D05-42EB-9014-B8424FC05EE3}"/>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6" name="テキスト ボックス 475">
          <a:extLst>
            <a:ext uri="{FF2B5EF4-FFF2-40B4-BE49-F238E27FC236}">
              <a16:creationId xmlns:a16="http://schemas.microsoft.com/office/drawing/2014/main" id="{3D949825-8E96-48B9-90C3-7F0946AA169E}"/>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7" name="直線コネクタ 476">
          <a:extLst>
            <a:ext uri="{FF2B5EF4-FFF2-40B4-BE49-F238E27FC236}">
              <a16:creationId xmlns:a16="http://schemas.microsoft.com/office/drawing/2014/main" id="{317C8A1C-4812-42C2-942E-F5C6359D83D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8" name="テキスト ボックス 477">
          <a:extLst>
            <a:ext uri="{FF2B5EF4-FFF2-40B4-BE49-F238E27FC236}">
              <a16:creationId xmlns:a16="http://schemas.microsoft.com/office/drawing/2014/main" id="{C750FB8C-A698-4888-B65D-12B693BAD6C5}"/>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9" name="直線コネクタ 478">
          <a:extLst>
            <a:ext uri="{FF2B5EF4-FFF2-40B4-BE49-F238E27FC236}">
              <a16:creationId xmlns:a16="http://schemas.microsoft.com/office/drawing/2014/main" id="{10C6D088-5B3C-4B30-86D6-09FCF8EFE372}"/>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80" name="テキスト ボックス 479">
          <a:extLst>
            <a:ext uri="{FF2B5EF4-FFF2-40B4-BE49-F238E27FC236}">
              <a16:creationId xmlns:a16="http://schemas.microsoft.com/office/drawing/2014/main" id="{ADFB7F22-1D11-43F8-B081-C59A0668C0C7}"/>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1" name="直線コネクタ 480">
          <a:extLst>
            <a:ext uri="{FF2B5EF4-FFF2-40B4-BE49-F238E27FC236}">
              <a16:creationId xmlns:a16="http://schemas.microsoft.com/office/drawing/2014/main" id="{F5C3352B-4A18-4BB8-90B7-217637C31887}"/>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2" name="テキスト ボックス 481">
          <a:extLst>
            <a:ext uri="{FF2B5EF4-FFF2-40B4-BE49-F238E27FC236}">
              <a16:creationId xmlns:a16="http://schemas.microsoft.com/office/drawing/2014/main" id="{638AE7A9-D720-40EB-921C-A0C6CF8AA45E}"/>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3" name="直線コネクタ 482">
          <a:extLst>
            <a:ext uri="{FF2B5EF4-FFF2-40B4-BE49-F238E27FC236}">
              <a16:creationId xmlns:a16="http://schemas.microsoft.com/office/drawing/2014/main" id="{43E45635-57CF-4AB0-A8F5-FF76157C2DD5}"/>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4" name="テキスト ボックス 483">
          <a:extLst>
            <a:ext uri="{FF2B5EF4-FFF2-40B4-BE49-F238E27FC236}">
              <a16:creationId xmlns:a16="http://schemas.microsoft.com/office/drawing/2014/main" id="{83CD928E-8060-4A81-A850-0C591AF2CE7C}"/>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5" name="直線コネクタ 484">
          <a:extLst>
            <a:ext uri="{FF2B5EF4-FFF2-40B4-BE49-F238E27FC236}">
              <a16:creationId xmlns:a16="http://schemas.microsoft.com/office/drawing/2014/main" id="{AA8BFD39-E589-4B1A-A2AB-A555208EC5BF}"/>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6" name="テキスト ボックス 485">
          <a:extLst>
            <a:ext uri="{FF2B5EF4-FFF2-40B4-BE49-F238E27FC236}">
              <a16:creationId xmlns:a16="http://schemas.microsoft.com/office/drawing/2014/main" id="{9B1DC798-C546-4CC8-8612-7618D14D2EF8}"/>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7" name="直線コネクタ 486">
          <a:extLst>
            <a:ext uri="{FF2B5EF4-FFF2-40B4-BE49-F238E27FC236}">
              <a16:creationId xmlns:a16="http://schemas.microsoft.com/office/drawing/2014/main" id="{897B8B74-4B8D-4CC5-AC20-FFF6F9691232}"/>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8" name="テキスト ボックス 487">
          <a:extLst>
            <a:ext uri="{FF2B5EF4-FFF2-40B4-BE49-F238E27FC236}">
              <a16:creationId xmlns:a16="http://schemas.microsoft.com/office/drawing/2014/main" id="{A076596B-1120-4C40-9313-696348A72485}"/>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9" name="直線コネクタ 488">
          <a:extLst>
            <a:ext uri="{FF2B5EF4-FFF2-40B4-BE49-F238E27FC236}">
              <a16:creationId xmlns:a16="http://schemas.microsoft.com/office/drawing/2014/main" id="{94B405DB-E149-4190-9F94-743F84E986CB}"/>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90" name="テキスト ボックス 489">
          <a:extLst>
            <a:ext uri="{FF2B5EF4-FFF2-40B4-BE49-F238E27FC236}">
              <a16:creationId xmlns:a16="http://schemas.microsoft.com/office/drawing/2014/main" id="{B5699898-5BE3-4744-810D-E606BBF82697}"/>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1" name="直線コネクタ 490">
          <a:extLst>
            <a:ext uri="{FF2B5EF4-FFF2-40B4-BE49-F238E27FC236}">
              <a16:creationId xmlns:a16="http://schemas.microsoft.com/office/drawing/2014/main" id="{8096620B-3124-4487-8FB0-A2DE05BDE025}"/>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2" name="【庁舎】&#10;有形固定資産減価償却率グラフ枠">
          <a:extLst>
            <a:ext uri="{FF2B5EF4-FFF2-40B4-BE49-F238E27FC236}">
              <a16:creationId xmlns:a16="http://schemas.microsoft.com/office/drawing/2014/main" id="{A2B0A807-F339-49A5-AEB5-83F2B052D11A}"/>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93" name="直線コネクタ 492">
          <a:extLst>
            <a:ext uri="{FF2B5EF4-FFF2-40B4-BE49-F238E27FC236}">
              <a16:creationId xmlns:a16="http://schemas.microsoft.com/office/drawing/2014/main" id="{3A280AB6-5490-424B-8022-EAF805B30A22}"/>
            </a:ext>
          </a:extLst>
        </xdr:cNvPr>
        <xdr:cNvCxnSpPr/>
      </xdr:nvCxnSpPr>
      <xdr:spPr>
        <a:xfrm flipV="1">
          <a:off x="14699614" y="165517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94" name="【庁舎】&#10;有形固定資産減価償却率最小値テキスト">
          <a:extLst>
            <a:ext uri="{FF2B5EF4-FFF2-40B4-BE49-F238E27FC236}">
              <a16:creationId xmlns:a16="http://schemas.microsoft.com/office/drawing/2014/main" id="{C3A8B519-939C-4205-A022-E2BC107DEA43}"/>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95" name="直線コネクタ 494">
          <a:extLst>
            <a:ext uri="{FF2B5EF4-FFF2-40B4-BE49-F238E27FC236}">
              <a16:creationId xmlns:a16="http://schemas.microsoft.com/office/drawing/2014/main" id="{A70F2107-177E-4434-89D2-838EAC42969D}"/>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96" name="【庁舎】&#10;有形固定資産減価償却率最大値テキスト">
          <a:extLst>
            <a:ext uri="{FF2B5EF4-FFF2-40B4-BE49-F238E27FC236}">
              <a16:creationId xmlns:a16="http://schemas.microsoft.com/office/drawing/2014/main" id="{8C9560FE-FF41-4F88-BA8D-16449FA87C76}"/>
            </a:ext>
          </a:extLst>
        </xdr:cNvPr>
        <xdr:cNvSpPr txBox="1"/>
      </xdr:nvSpPr>
      <xdr:spPr>
        <a:xfrm>
          <a:off x="14738350" y="16326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97" name="直線コネクタ 496">
          <a:extLst>
            <a:ext uri="{FF2B5EF4-FFF2-40B4-BE49-F238E27FC236}">
              <a16:creationId xmlns:a16="http://schemas.microsoft.com/office/drawing/2014/main" id="{778C9C6F-5D2C-43BE-9D6F-81778E984172}"/>
            </a:ext>
          </a:extLst>
        </xdr:cNvPr>
        <xdr:cNvCxnSpPr/>
      </xdr:nvCxnSpPr>
      <xdr:spPr>
        <a:xfrm>
          <a:off x="146113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498" name="【庁舎】&#10;有形固定資産減価償却率平均値テキスト">
          <a:extLst>
            <a:ext uri="{FF2B5EF4-FFF2-40B4-BE49-F238E27FC236}">
              <a16:creationId xmlns:a16="http://schemas.microsoft.com/office/drawing/2014/main" id="{6611387A-A957-40E8-9E99-248477688167}"/>
            </a:ext>
          </a:extLst>
        </xdr:cNvPr>
        <xdr:cNvSpPr txBox="1"/>
      </xdr:nvSpPr>
      <xdr:spPr>
        <a:xfrm>
          <a:off x="14738350" y="17356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99" name="フローチャート: 判断 498">
          <a:extLst>
            <a:ext uri="{FF2B5EF4-FFF2-40B4-BE49-F238E27FC236}">
              <a16:creationId xmlns:a16="http://schemas.microsoft.com/office/drawing/2014/main" id="{3DCDF008-E396-4DA2-AC4C-A1276BD3D140}"/>
            </a:ext>
          </a:extLst>
        </xdr:cNvPr>
        <xdr:cNvSpPr/>
      </xdr:nvSpPr>
      <xdr:spPr>
        <a:xfrm>
          <a:off x="14649450" y="173777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00" name="フローチャート: 判断 499">
          <a:extLst>
            <a:ext uri="{FF2B5EF4-FFF2-40B4-BE49-F238E27FC236}">
              <a16:creationId xmlns:a16="http://schemas.microsoft.com/office/drawing/2014/main" id="{D5036BA5-F1D7-48B0-8B9E-2A9AF2F1B58D}"/>
            </a:ext>
          </a:extLst>
        </xdr:cNvPr>
        <xdr:cNvSpPr/>
      </xdr:nvSpPr>
      <xdr:spPr>
        <a:xfrm>
          <a:off x="13887450" y="174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01" name="フローチャート: 判断 500">
          <a:extLst>
            <a:ext uri="{FF2B5EF4-FFF2-40B4-BE49-F238E27FC236}">
              <a16:creationId xmlns:a16="http://schemas.microsoft.com/office/drawing/2014/main" id="{70126E9A-02B8-40B3-8123-3703400FF3D7}"/>
            </a:ext>
          </a:extLst>
        </xdr:cNvPr>
        <xdr:cNvSpPr/>
      </xdr:nvSpPr>
      <xdr:spPr>
        <a:xfrm>
          <a:off x="13093700" y="1744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02" name="フローチャート: 判断 501">
          <a:extLst>
            <a:ext uri="{FF2B5EF4-FFF2-40B4-BE49-F238E27FC236}">
              <a16:creationId xmlns:a16="http://schemas.microsoft.com/office/drawing/2014/main" id="{74505E7C-5D08-42DD-A0C7-133E8747B70F}"/>
            </a:ext>
          </a:extLst>
        </xdr:cNvPr>
        <xdr:cNvSpPr/>
      </xdr:nvSpPr>
      <xdr:spPr>
        <a:xfrm>
          <a:off x="12299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03" name="フローチャート: 判断 502">
          <a:extLst>
            <a:ext uri="{FF2B5EF4-FFF2-40B4-BE49-F238E27FC236}">
              <a16:creationId xmlns:a16="http://schemas.microsoft.com/office/drawing/2014/main" id="{16B17B7C-7D87-4FF0-BDD9-2AAB358D4378}"/>
            </a:ext>
          </a:extLst>
        </xdr:cNvPr>
        <xdr:cNvSpPr/>
      </xdr:nvSpPr>
      <xdr:spPr>
        <a:xfrm>
          <a:off x="11487150" y="1746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5C3BE94D-1DCB-4BF2-9FDD-6063BCF0279F}"/>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A71D1486-686B-44C5-A53B-FD905C91CF8A}"/>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35CD2E8C-C5FA-4AFD-B6D3-40B51ACB8987}"/>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15B0E001-C9ED-4134-BA51-0103CB9DA88C}"/>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FCF1F36B-221E-4710-A18A-00C5D9B522D2}"/>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54792</xdr:rowOff>
    </xdr:from>
    <xdr:to>
      <xdr:col>81</xdr:col>
      <xdr:colOff>101600</xdr:colOff>
      <xdr:row>108</xdr:row>
      <xdr:rowOff>156392</xdr:rowOff>
    </xdr:to>
    <xdr:sp macro="" textlink="">
      <xdr:nvSpPr>
        <xdr:cNvPr id="509" name="楕円 508">
          <a:extLst>
            <a:ext uri="{FF2B5EF4-FFF2-40B4-BE49-F238E27FC236}">
              <a16:creationId xmlns:a16="http://schemas.microsoft.com/office/drawing/2014/main" id="{2FE51AE2-4152-4C73-A071-33DD0C14042D}"/>
            </a:ext>
          </a:extLst>
        </xdr:cNvPr>
        <xdr:cNvSpPr/>
      </xdr:nvSpPr>
      <xdr:spPr>
        <a:xfrm>
          <a:off x="1388745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510" name="楕円 509">
          <a:extLst>
            <a:ext uri="{FF2B5EF4-FFF2-40B4-BE49-F238E27FC236}">
              <a16:creationId xmlns:a16="http://schemas.microsoft.com/office/drawing/2014/main" id="{26C58F01-2537-4CA8-8585-CC8CD60BAFE4}"/>
            </a:ext>
          </a:extLst>
        </xdr:cNvPr>
        <xdr:cNvSpPr/>
      </xdr:nvSpPr>
      <xdr:spPr>
        <a:xfrm>
          <a:off x="13093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167639</xdr:rowOff>
    </xdr:from>
    <xdr:to>
      <xdr:col>81</xdr:col>
      <xdr:colOff>50800</xdr:colOff>
      <xdr:row>108</xdr:row>
      <xdr:rowOff>105592</xdr:rowOff>
    </xdr:to>
    <xdr:cxnSp macro="">
      <xdr:nvCxnSpPr>
        <xdr:cNvPr id="511" name="直線コネクタ 510">
          <a:extLst>
            <a:ext uri="{FF2B5EF4-FFF2-40B4-BE49-F238E27FC236}">
              <a16:creationId xmlns:a16="http://schemas.microsoft.com/office/drawing/2014/main" id="{9D3F5A74-415A-4066-818B-11D3DAABD9C7}"/>
            </a:ext>
          </a:extLst>
        </xdr:cNvPr>
        <xdr:cNvCxnSpPr/>
      </xdr:nvCxnSpPr>
      <xdr:spPr>
        <a:xfrm>
          <a:off x="13144500" y="17941289"/>
          <a:ext cx="79375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12" name="n_1aveValue【庁舎】&#10;有形固定資産減価償却率">
          <a:extLst>
            <a:ext uri="{FF2B5EF4-FFF2-40B4-BE49-F238E27FC236}">
              <a16:creationId xmlns:a16="http://schemas.microsoft.com/office/drawing/2014/main" id="{63D5AB64-0B50-445C-908C-5D1CB6B4B858}"/>
            </a:ext>
          </a:extLst>
        </xdr:cNvPr>
        <xdr:cNvSpPr txBox="1"/>
      </xdr:nvSpPr>
      <xdr:spPr>
        <a:xfrm>
          <a:off x="137420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13" name="n_2aveValue【庁舎】&#10;有形固定資産減価償却率">
          <a:extLst>
            <a:ext uri="{FF2B5EF4-FFF2-40B4-BE49-F238E27FC236}">
              <a16:creationId xmlns:a16="http://schemas.microsoft.com/office/drawing/2014/main" id="{64C35D80-6F2A-4C07-918E-035AEFA7ED66}"/>
            </a:ext>
          </a:extLst>
        </xdr:cNvPr>
        <xdr:cNvSpPr txBox="1"/>
      </xdr:nvSpPr>
      <xdr:spPr>
        <a:xfrm>
          <a:off x="1296099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14" name="n_3aveValue【庁舎】&#10;有形固定資産減価償却率">
          <a:extLst>
            <a:ext uri="{FF2B5EF4-FFF2-40B4-BE49-F238E27FC236}">
              <a16:creationId xmlns:a16="http://schemas.microsoft.com/office/drawing/2014/main" id="{767C67EA-CCEF-40EC-BD74-A58EC9CCB126}"/>
            </a:ext>
          </a:extLst>
        </xdr:cNvPr>
        <xdr:cNvSpPr txBox="1"/>
      </xdr:nvSpPr>
      <xdr:spPr>
        <a:xfrm>
          <a:off x="121672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15" name="n_4aveValue【庁舎】&#10;有形固定資産減価償却率">
          <a:extLst>
            <a:ext uri="{FF2B5EF4-FFF2-40B4-BE49-F238E27FC236}">
              <a16:creationId xmlns:a16="http://schemas.microsoft.com/office/drawing/2014/main" id="{F5C7034A-C5F1-48B7-B8A9-4467DFECF36D}"/>
            </a:ext>
          </a:extLst>
        </xdr:cNvPr>
        <xdr:cNvSpPr txBox="1"/>
      </xdr:nvSpPr>
      <xdr:spPr>
        <a:xfrm>
          <a:off x="113544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147519</xdr:rowOff>
    </xdr:from>
    <xdr:ext cx="405111" cy="259045"/>
    <xdr:sp macro="" textlink="">
      <xdr:nvSpPr>
        <xdr:cNvPr id="516" name="n_1mainValue【庁舎】&#10;有形固定資産減価償却率">
          <a:extLst>
            <a:ext uri="{FF2B5EF4-FFF2-40B4-BE49-F238E27FC236}">
              <a16:creationId xmlns:a16="http://schemas.microsoft.com/office/drawing/2014/main" id="{04BCDFE6-3626-471A-B17D-9B05EF425895}"/>
            </a:ext>
          </a:extLst>
        </xdr:cNvPr>
        <xdr:cNvSpPr txBox="1"/>
      </xdr:nvSpPr>
      <xdr:spPr>
        <a:xfrm>
          <a:off x="13742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517" name="n_2mainValue【庁舎】&#10;有形固定資産減価償却率">
          <a:extLst>
            <a:ext uri="{FF2B5EF4-FFF2-40B4-BE49-F238E27FC236}">
              <a16:creationId xmlns:a16="http://schemas.microsoft.com/office/drawing/2014/main" id="{A2E1BBCF-1DC0-465E-8260-068867F6FAE9}"/>
            </a:ext>
          </a:extLst>
        </xdr:cNvPr>
        <xdr:cNvSpPr txBox="1"/>
      </xdr:nvSpPr>
      <xdr:spPr>
        <a:xfrm>
          <a:off x="1296099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a:extLst>
            <a:ext uri="{FF2B5EF4-FFF2-40B4-BE49-F238E27FC236}">
              <a16:creationId xmlns:a16="http://schemas.microsoft.com/office/drawing/2014/main" id="{E658FF58-94D4-43D0-8ECC-F9C3DFFDFBB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a:extLst>
            <a:ext uri="{FF2B5EF4-FFF2-40B4-BE49-F238E27FC236}">
              <a16:creationId xmlns:a16="http://schemas.microsoft.com/office/drawing/2014/main" id="{1B6D7994-C5C8-425B-B41D-636CAE24D6F8}"/>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a:extLst>
            <a:ext uri="{FF2B5EF4-FFF2-40B4-BE49-F238E27FC236}">
              <a16:creationId xmlns:a16="http://schemas.microsoft.com/office/drawing/2014/main" id="{7DE65446-1053-4991-9D89-3A17C7DF906D}"/>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a:extLst>
            <a:ext uri="{FF2B5EF4-FFF2-40B4-BE49-F238E27FC236}">
              <a16:creationId xmlns:a16="http://schemas.microsoft.com/office/drawing/2014/main" id="{02FABD44-7770-4A93-94B9-C3E83B53593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a:extLst>
            <a:ext uri="{FF2B5EF4-FFF2-40B4-BE49-F238E27FC236}">
              <a16:creationId xmlns:a16="http://schemas.microsoft.com/office/drawing/2014/main" id="{5A0FF7B6-B66A-43FD-AD43-83F054FA854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a:extLst>
            <a:ext uri="{FF2B5EF4-FFF2-40B4-BE49-F238E27FC236}">
              <a16:creationId xmlns:a16="http://schemas.microsoft.com/office/drawing/2014/main" id="{318579AD-89B0-4C7B-850A-349C711DDBCA}"/>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a:extLst>
            <a:ext uri="{FF2B5EF4-FFF2-40B4-BE49-F238E27FC236}">
              <a16:creationId xmlns:a16="http://schemas.microsoft.com/office/drawing/2014/main" id="{3E7D35B9-E943-41D0-9EBB-9959D4446E56}"/>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a:extLst>
            <a:ext uri="{FF2B5EF4-FFF2-40B4-BE49-F238E27FC236}">
              <a16:creationId xmlns:a16="http://schemas.microsoft.com/office/drawing/2014/main" id="{3CB9E108-A825-4269-A486-2A4692FCF44A}"/>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a:extLst>
            <a:ext uri="{FF2B5EF4-FFF2-40B4-BE49-F238E27FC236}">
              <a16:creationId xmlns:a16="http://schemas.microsoft.com/office/drawing/2014/main" id="{2D003757-9C14-42D7-B1D8-B4A413B48DE8}"/>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a:extLst>
            <a:ext uri="{FF2B5EF4-FFF2-40B4-BE49-F238E27FC236}">
              <a16:creationId xmlns:a16="http://schemas.microsoft.com/office/drawing/2014/main" id="{AA32EB0D-B403-4F76-9B32-F11E91F28091}"/>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8" name="直線コネクタ 527">
          <a:extLst>
            <a:ext uri="{FF2B5EF4-FFF2-40B4-BE49-F238E27FC236}">
              <a16:creationId xmlns:a16="http://schemas.microsoft.com/office/drawing/2014/main" id="{82F858E3-6260-4F6F-9034-BDF27A792443}"/>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9" name="テキスト ボックス 528">
          <a:extLst>
            <a:ext uri="{FF2B5EF4-FFF2-40B4-BE49-F238E27FC236}">
              <a16:creationId xmlns:a16="http://schemas.microsoft.com/office/drawing/2014/main" id="{5336508C-1335-4A2A-B612-07299D954E30}"/>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0" name="直線コネクタ 529">
          <a:extLst>
            <a:ext uri="{FF2B5EF4-FFF2-40B4-BE49-F238E27FC236}">
              <a16:creationId xmlns:a16="http://schemas.microsoft.com/office/drawing/2014/main" id="{AF8D03A2-04C5-49CA-9D02-9C2FB7F6714C}"/>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1" name="テキスト ボックス 530">
          <a:extLst>
            <a:ext uri="{FF2B5EF4-FFF2-40B4-BE49-F238E27FC236}">
              <a16:creationId xmlns:a16="http://schemas.microsoft.com/office/drawing/2014/main" id="{523AB28E-8B68-4355-8417-889266560988}"/>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2" name="直線コネクタ 531">
          <a:extLst>
            <a:ext uri="{FF2B5EF4-FFF2-40B4-BE49-F238E27FC236}">
              <a16:creationId xmlns:a16="http://schemas.microsoft.com/office/drawing/2014/main" id="{FC48E8C0-6133-4551-8804-A82F42154241}"/>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3" name="テキスト ボックス 532">
          <a:extLst>
            <a:ext uri="{FF2B5EF4-FFF2-40B4-BE49-F238E27FC236}">
              <a16:creationId xmlns:a16="http://schemas.microsoft.com/office/drawing/2014/main" id="{ACF702D2-B2D0-42B8-A0DF-C0B11E207BEF}"/>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4" name="直線コネクタ 533">
          <a:extLst>
            <a:ext uri="{FF2B5EF4-FFF2-40B4-BE49-F238E27FC236}">
              <a16:creationId xmlns:a16="http://schemas.microsoft.com/office/drawing/2014/main" id="{01C488EE-23AD-480E-BE60-C26B696B85E3}"/>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5" name="テキスト ボックス 534">
          <a:extLst>
            <a:ext uri="{FF2B5EF4-FFF2-40B4-BE49-F238E27FC236}">
              <a16:creationId xmlns:a16="http://schemas.microsoft.com/office/drawing/2014/main" id="{3B6C3396-F420-4B6A-A9E3-167FA1D0EFD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6" name="直線コネクタ 535">
          <a:extLst>
            <a:ext uri="{FF2B5EF4-FFF2-40B4-BE49-F238E27FC236}">
              <a16:creationId xmlns:a16="http://schemas.microsoft.com/office/drawing/2014/main" id="{7A1A9B36-4885-40EF-BA28-CA21BB651DC9}"/>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7" name="テキスト ボックス 536">
          <a:extLst>
            <a:ext uri="{FF2B5EF4-FFF2-40B4-BE49-F238E27FC236}">
              <a16:creationId xmlns:a16="http://schemas.microsoft.com/office/drawing/2014/main" id="{5CBC0CEB-DED1-416E-A2D0-CC6CF21A3ED6}"/>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a:extLst>
            <a:ext uri="{FF2B5EF4-FFF2-40B4-BE49-F238E27FC236}">
              <a16:creationId xmlns:a16="http://schemas.microsoft.com/office/drawing/2014/main" id="{F99D1AA5-216E-4114-92A1-85D883DEB3D4}"/>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a:extLst>
            <a:ext uri="{FF2B5EF4-FFF2-40B4-BE49-F238E27FC236}">
              <a16:creationId xmlns:a16="http://schemas.microsoft.com/office/drawing/2014/main" id="{5CA173FF-BB78-4A19-87B6-E2C9E4B50BE2}"/>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庁舎】&#10;一人当たり面積グラフ枠">
          <a:extLst>
            <a:ext uri="{FF2B5EF4-FFF2-40B4-BE49-F238E27FC236}">
              <a16:creationId xmlns:a16="http://schemas.microsoft.com/office/drawing/2014/main" id="{63603F17-F48E-4BEB-9AFF-7B219C359DB2}"/>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41" name="直線コネクタ 540">
          <a:extLst>
            <a:ext uri="{FF2B5EF4-FFF2-40B4-BE49-F238E27FC236}">
              <a16:creationId xmlns:a16="http://schemas.microsoft.com/office/drawing/2014/main" id="{11396E00-19C0-4E3E-8568-1787B19782F7}"/>
            </a:ext>
          </a:extLst>
        </xdr:cNvPr>
        <xdr:cNvCxnSpPr/>
      </xdr:nvCxnSpPr>
      <xdr:spPr>
        <a:xfrm flipV="1">
          <a:off x="19951064" y="166805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42" name="【庁舎】&#10;一人当たり面積最小値テキスト">
          <a:extLst>
            <a:ext uri="{FF2B5EF4-FFF2-40B4-BE49-F238E27FC236}">
              <a16:creationId xmlns:a16="http://schemas.microsoft.com/office/drawing/2014/main" id="{C5E9F2A1-50A7-451E-B4D8-8CC0B6DD86FC}"/>
            </a:ext>
          </a:extLst>
        </xdr:cNvPr>
        <xdr:cNvSpPr txBox="1"/>
      </xdr:nvSpPr>
      <xdr:spPr>
        <a:xfrm>
          <a:off x="19989800" y="1802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43" name="直線コネクタ 542">
          <a:extLst>
            <a:ext uri="{FF2B5EF4-FFF2-40B4-BE49-F238E27FC236}">
              <a16:creationId xmlns:a16="http://schemas.microsoft.com/office/drawing/2014/main" id="{E038026B-84B2-48BA-890C-8438A8E2CB8A}"/>
            </a:ext>
          </a:extLst>
        </xdr:cNvPr>
        <xdr:cNvCxnSpPr/>
      </xdr:nvCxnSpPr>
      <xdr:spPr>
        <a:xfrm>
          <a:off x="19881850" y="18024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44" name="【庁舎】&#10;一人当たり面積最大値テキスト">
          <a:extLst>
            <a:ext uri="{FF2B5EF4-FFF2-40B4-BE49-F238E27FC236}">
              <a16:creationId xmlns:a16="http://schemas.microsoft.com/office/drawing/2014/main" id="{7F0540E8-25E1-4EAA-9D88-B807233D98D3}"/>
            </a:ext>
          </a:extLst>
        </xdr:cNvPr>
        <xdr:cNvSpPr txBox="1"/>
      </xdr:nvSpPr>
      <xdr:spPr>
        <a:xfrm>
          <a:off x="19989800" y="164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45" name="直線コネクタ 544">
          <a:extLst>
            <a:ext uri="{FF2B5EF4-FFF2-40B4-BE49-F238E27FC236}">
              <a16:creationId xmlns:a16="http://schemas.microsoft.com/office/drawing/2014/main" id="{89854644-26A2-4505-876B-3F1995ACED7B}"/>
            </a:ext>
          </a:extLst>
        </xdr:cNvPr>
        <xdr:cNvCxnSpPr/>
      </xdr:nvCxnSpPr>
      <xdr:spPr>
        <a:xfrm>
          <a:off x="19881850" y="16680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546" name="【庁舎】&#10;一人当たり面積平均値テキスト">
          <a:extLst>
            <a:ext uri="{FF2B5EF4-FFF2-40B4-BE49-F238E27FC236}">
              <a16:creationId xmlns:a16="http://schemas.microsoft.com/office/drawing/2014/main" id="{63818B5B-CF29-43AA-B0B6-ADAF4A3A601F}"/>
            </a:ext>
          </a:extLst>
        </xdr:cNvPr>
        <xdr:cNvSpPr txBox="1"/>
      </xdr:nvSpPr>
      <xdr:spPr>
        <a:xfrm>
          <a:off x="19989800" y="17657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47" name="フローチャート: 判断 546">
          <a:extLst>
            <a:ext uri="{FF2B5EF4-FFF2-40B4-BE49-F238E27FC236}">
              <a16:creationId xmlns:a16="http://schemas.microsoft.com/office/drawing/2014/main" id="{AD2289A3-891D-4BCF-A35E-BDE886C192A8}"/>
            </a:ext>
          </a:extLst>
        </xdr:cNvPr>
        <xdr:cNvSpPr/>
      </xdr:nvSpPr>
      <xdr:spPr>
        <a:xfrm>
          <a:off x="19900900" y="176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48" name="フローチャート: 判断 547">
          <a:extLst>
            <a:ext uri="{FF2B5EF4-FFF2-40B4-BE49-F238E27FC236}">
              <a16:creationId xmlns:a16="http://schemas.microsoft.com/office/drawing/2014/main" id="{0F33C616-FE94-4F5E-8CB6-5250C3E9141D}"/>
            </a:ext>
          </a:extLst>
        </xdr:cNvPr>
        <xdr:cNvSpPr/>
      </xdr:nvSpPr>
      <xdr:spPr>
        <a:xfrm>
          <a:off x="19157950" y="176946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49" name="フローチャート: 判断 548">
          <a:extLst>
            <a:ext uri="{FF2B5EF4-FFF2-40B4-BE49-F238E27FC236}">
              <a16:creationId xmlns:a16="http://schemas.microsoft.com/office/drawing/2014/main" id="{56139E03-5DCA-44D3-97C4-13A0420F88F2}"/>
            </a:ext>
          </a:extLst>
        </xdr:cNvPr>
        <xdr:cNvSpPr/>
      </xdr:nvSpPr>
      <xdr:spPr>
        <a:xfrm>
          <a:off x="1834515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50" name="フローチャート: 判断 549">
          <a:extLst>
            <a:ext uri="{FF2B5EF4-FFF2-40B4-BE49-F238E27FC236}">
              <a16:creationId xmlns:a16="http://schemas.microsoft.com/office/drawing/2014/main" id="{18FDF884-D14B-435B-9F17-8A5C6243471C}"/>
            </a:ext>
          </a:extLst>
        </xdr:cNvPr>
        <xdr:cNvSpPr/>
      </xdr:nvSpPr>
      <xdr:spPr>
        <a:xfrm>
          <a:off x="17551400" y="1771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51" name="フローチャート: 判断 550">
          <a:extLst>
            <a:ext uri="{FF2B5EF4-FFF2-40B4-BE49-F238E27FC236}">
              <a16:creationId xmlns:a16="http://schemas.microsoft.com/office/drawing/2014/main" id="{90B39D4E-71EA-4646-8184-8F34885A9014}"/>
            </a:ext>
          </a:extLst>
        </xdr:cNvPr>
        <xdr:cNvSpPr/>
      </xdr:nvSpPr>
      <xdr:spPr>
        <a:xfrm>
          <a:off x="16757650" y="17715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71AA399B-172A-4586-889C-8924381C2BA6}"/>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A218D112-C764-48E3-9F51-CB3D6304AEF7}"/>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A2A177C7-79F2-400B-8448-D9E4EB7961DE}"/>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198C925B-EE74-4D48-875F-1E285793D1D7}"/>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A5A1A2D2-8B26-41AF-B6B9-A3757B0D5F1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103887</xdr:rowOff>
    </xdr:from>
    <xdr:to>
      <xdr:col>112</xdr:col>
      <xdr:colOff>38100</xdr:colOff>
      <xdr:row>106</xdr:row>
      <xdr:rowOff>34037</xdr:rowOff>
    </xdr:to>
    <xdr:sp macro="" textlink="">
      <xdr:nvSpPr>
        <xdr:cNvPr id="557" name="楕円 556">
          <a:extLst>
            <a:ext uri="{FF2B5EF4-FFF2-40B4-BE49-F238E27FC236}">
              <a16:creationId xmlns:a16="http://schemas.microsoft.com/office/drawing/2014/main" id="{FAB068E9-87CC-4D45-AE8B-E7CDBFE4691C}"/>
            </a:ext>
          </a:extLst>
        </xdr:cNvPr>
        <xdr:cNvSpPr/>
      </xdr:nvSpPr>
      <xdr:spPr>
        <a:xfrm>
          <a:off x="19157950" y="175346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113412</xdr:rowOff>
    </xdr:from>
    <xdr:to>
      <xdr:col>107</xdr:col>
      <xdr:colOff>101600</xdr:colOff>
      <xdr:row>106</xdr:row>
      <xdr:rowOff>43562</xdr:rowOff>
    </xdr:to>
    <xdr:sp macro="" textlink="">
      <xdr:nvSpPr>
        <xdr:cNvPr id="558" name="楕円 557">
          <a:extLst>
            <a:ext uri="{FF2B5EF4-FFF2-40B4-BE49-F238E27FC236}">
              <a16:creationId xmlns:a16="http://schemas.microsoft.com/office/drawing/2014/main" id="{CDA0ACAC-7281-40E8-BB82-556FD0BDF4E6}"/>
            </a:ext>
          </a:extLst>
        </xdr:cNvPr>
        <xdr:cNvSpPr/>
      </xdr:nvSpPr>
      <xdr:spPr>
        <a:xfrm>
          <a:off x="18345150" y="175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154687</xdr:rowOff>
    </xdr:from>
    <xdr:to>
      <xdr:col>111</xdr:col>
      <xdr:colOff>177800</xdr:colOff>
      <xdr:row>105</xdr:row>
      <xdr:rowOff>164212</xdr:rowOff>
    </xdr:to>
    <xdr:cxnSp macro="">
      <xdr:nvCxnSpPr>
        <xdr:cNvPr id="559" name="直線コネクタ 558">
          <a:extLst>
            <a:ext uri="{FF2B5EF4-FFF2-40B4-BE49-F238E27FC236}">
              <a16:creationId xmlns:a16="http://schemas.microsoft.com/office/drawing/2014/main" id="{F6133B6B-4770-44EC-8CBF-B12E7BD44205}"/>
            </a:ext>
          </a:extLst>
        </xdr:cNvPr>
        <xdr:cNvCxnSpPr/>
      </xdr:nvCxnSpPr>
      <xdr:spPr>
        <a:xfrm flipV="1">
          <a:off x="18395950" y="17585437"/>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560" name="n_1aveValue【庁舎】&#10;一人当たり面積">
          <a:extLst>
            <a:ext uri="{FF2B5EF4-FFF2-40B4-BE49-F238E27FC236}">
              <a16:creationId xmlns:a16="http://schemas.microsoft.com/office/drawing/2014/main" id="{E5CB89F2-8B29-480F-A7AC-335D007373D3}"/>
            </a:ext>
          </a:extLst>
        </xdr:cNvPr>
        <xdr:cNvSpPr txBox="1"/>
      </xdr:nvSpPr>
      <xdr:spPr>
        <a:xfrm>
          <a:off x="18980227" y="1778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561" name="n_2aveValue【庁舎】&#10;一人当たり面積">
          <a:extLst>
            <a:ext uri="{FF2B5EF4-FFF2-40B4-BE49-F238E27FC236}">
              <a16:creationId xmlns:a16="http://schemas.microsoft.com/office/drawing/2014/main" id="{78B4033A-7A9D-4A05-9E91-37D9BE7EE502}"/>
            </a:ext>
          </a:extLst>
        </xdr:cNvPr>
        <xdr:cNvSpPr txBox="1"/>
      </xdr:nvSpPr>
      <xdr:spPr>
        <a:xfrm>
          <a:off x="18180127" y="1779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562" name="n_3aveValue【庁舎】&#10;一人当たり面積">
          <a:extLst>
            <a:ext uri="{FF2B5EF4-FFF2-40B4-BE49-F238E27FC236}">
              <a16:creationId xmlns:a16="http://schemas.microsoft.com/office/drawing/2014/main" id="{7D131CB8-1664-4045-A35B-A95A1915B29F}"/>
            </a:ext>
          </a:extLst>
        </xdr:cNvPr>
        <xdr:cNvSpPr txBox="1"/>
      </xdr:nvSpPr>
      <xdr:spPr>
        <a:xfrm>
          <a:off x="17386377" y="1748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563" name="n_4aveValue【庁舎】&#10;一人当たり面積">
          <a:extLst>
            <a:ext uri="{FF2B5EF4-FFF2-40B4-BE49-F238E27FC236}">
              <a16:creationId xmlns:a16="http://schemas.microsoft.com/office/drawing/2014/main" id="{C53CF893-09A6-4548-819E-0D8B1D4F035E}"/>
            </a:ext>
          </a:extLst>
        </xdr:cNvPr>
        <xdr:cNvSpPr txBox="1"/>
      </xdr:nvSpPr>
      <xdr:spPr>
        <a:xfrm>
          <a:off x="165926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50564</xdr:rowOff>
    </xdr:from>
    <xdr:ext cx="469744" cy="259045"/>
    <xdr:sp macro="" textlink="">
      <xdr:nvSpPr>
        <xdr:cNvPr id="564" name="n_1mainValue【庁舎】&#10;一人当たり面積">
          <a:extLst>
            <a:ext uri="{FF2B5EF4-FFF2-40B4-BE49-F238E27FC236}">
              <a16:creationId xmlns:a16="http://schemas.microsoft.com/office/drawing/2014/main" id="{731DEFEC-185A-4AE9-B9F9-9E96D0919F1D}"/>
            </a:ext>
          </a:extLst>
        </xdr:cNvPr>
        <xdr:cNvSpPr txBox="1"/>
      </xdr:nvSpPr>
      <xdr:spPr>
        <a:xfrm>
          <a:off x="18980227" y="1730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60089</xdr:rowOff>
    </xdr:from>
    <xdr:ext cx="469744" cy="259045"/>
    <xdr:sp macro="" textlink="">
      <xdr:nvSpPr>
        <xdr:cNvPr id="565" name="n_2mainValue【庁舎】&#10;一人当たり面積">
          <a:extLst>
            <a:ext uri="{FF2B5EF4-FFF2-40B4-BE49-F238E27FC236}">
              <a16:creationId xmlns:a16="http://schemas.microsoft.com/office/drawing/2014/main" id="{9D3F8D0E-757A-4CBD-A4AF-FC606602D4A8}"/>
            </a:ext>
          </a:extLst>
        </xdr:cNvPr>
        <xdr:cNvSpPr txBox="1"/>
      </xdr:nvSpPr>
      <xdr:spPr>
        <a:xfrm>
          <a:off x="18180127" y="1731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a:extLst>
            <a:ext uri="{FF2B5EF4-FFF2-40B4-BE49-F238E27FC236}">
              <a16:creationId xmlns:a16="http://schemas.microsoft.com/office/drawing/2014/main" id="{872355D4-DECE-41CB-BD24-B9E2BA15C3C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a:extLst>
            <a:ext uri="{FF2B5EF4-FFF2-40B4-BE49-F238E27FC236}">
              <a16:creationId xmlns:a16="http://schemas.microsoft.com/office/drawing/2014/main" id="{3B427070-FAF4-45F4-A714-7EC816B1A1CC}"/>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a:extLst>
            <a:ext uri="{FF2B5EF4-FFF2-40B4-BE49-F238E27FC236}">
              <a16:creationId xmlns:a16="http://schemas.microsoft.com/office/drawing/2014/main" id="{06A99B0D-E7B1-4802-B808-54FB99B78D87}"/>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有形固定資産減価償却率は類似団体平均を上回る類型が多いため、経費の増加に留意しつつ、長期修繕計画に基づいて適切に修繕を行っていきたい。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
1,118
181.85
4,063,551
3,925,195
93,501
1,824,338
3,633,933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東京電力神流川発電所の運転開始により、平成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年度から固定資産税収入については大幅に増額し、そこから毎年約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状況である。財政力指数についても当時大きく上昇していたが、そこからは年々減少しており、後年度においても同様に減額してゆくと見込まれる。今後は、緊急に必要な事業を分別し、投資的経費や経常物件費を抑制する等、歳出の見直しを継続実施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19957</xdr:rowOff>
    </xdr:from>
    <xdr:to>
      <xdr:col>23</xdr:col>
      <xdr:colOff>133350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19215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156936</xdr:rowOff>
    </xdr:from>
    <xdr:to>
      <xdr:col>19</xdr:col>
      <xdr:colOff>133350</xdr:colOff>
      <xdr:row>36</xdr:row>
      <xdr:rowOff>19957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1576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139700</xdr:rowOff>
    </xdr:from>
    <xdr:to>
      <xdr:col>15</xdr:col>
      <xdr:colOff>82550</xdr:colOff>
      <xdr:row>35</xdr:row>
      <xdr:rowOff>156936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1404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139700</xdr:rowOff>
    </xdr:from>
    <xdr:to>
      <xdr:col>11</xdr:col>
      <xdr:colOff>31750</xdr:colOff>
      <xdr:row>35</xdr:row>
      <xdr:rowOff>139700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14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55336</xdr:rowOff>
    </xdr:from>
    <xdr:to>
      <xdr:col>23</xdr:col>
      <xdr:colOff>184150</xdr:colOff>
      <xdr:row>36</xdr:row>
      <xdr:rowOff>156936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148063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1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140607</xdr:rowOff>
    </xdr:from>
    <xdr:to>
      <xdr:col>19</xdr:col>
      <xdr:colOff>184150</xdr:colOff>
      <xdr:row>36</xdr:row>
      <xdr:rowOff>70757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80934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91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106136</xdr:rowOff>
    </xdr:from>
    <xdr:to>
      <xdr:col>15</xdr:col>
      <xdr:colOff>133350</xdr:colOff>
      <xdr:row>36</xdr:row>
      <xdr:rowOff>36286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46463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88900</xdr:rowOff>
    </xdr:from>
    <xdr:to>
      <xdr:col>11</xdr:col>
      <xdr:colOff>82550</xdr:colOff>
      <xdr:row>36</xdr:row>
      <xdr:rowOff>19050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88900</xdr:rowOff>
    </xdr:from>
    <xdr:to>
      <xdr:col>7</xdr:col>
      <xdr:colOff>31750</xdr:colOff>
      <xdr:row>36</xdr:row>
      <xdr:rowOff>19050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大きな固定資産税収入のため、近年の数値は低く健全な値を示しているが、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固定資産税収入の減少により比率が上昇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すると推測される。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引き続き経常経費の削減につとめ、比率の維持に努める。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61</xdr:row>
      <xdr:rowOff>107315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00877"/>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61</xdr:row>
      <xdr:rowOff>151554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6576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151554</xdr:rowOff>
    </xdr:from>
    <xdr:to>
      <xdr:col>15</xdr:col>
      <xdr:colOff>82550</xdr:colOff>
      <xdr:row>62</xdr:row>
      <xdr:rowOff>136948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10004"/>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62</xdr:row>
      <xdr:rowOff>136948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21527"/>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63077</xdr:rowOff>
    </xdr:from>
    <xdr:to>
      <xdr:col>23</xdr:col>
      <xdr:colOff>184150</xdr:colOff>
      <xdr:row>60</xdr:row>
      <xdr:rowOff>164677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79604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56515</xdr:rowOff>
    </xdr:from>
    <xdr:to>
      <xdr:col>19</xdr:col>
      <xdr:colOff>184150</xdr:colOff>
      <xdr:row>61</xdr:row>
      <xdr:rowOff>158115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86148</xdr:rowOff>
    </xdr:from>
    <xdr:to>
      <xdr:col>11</xdr:col>
      <xdr:colOff>82550</xdr:colOff>
      <xdr:row>63</xdr:row>
      <xdr:rowOff>16298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26475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人件費、物件費等の合計額の人口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大きく上回っている。これは物件費が要因となっており、主に産業振興関係各種事業を直営で行っているためである。一部事業の民営化を図っているものの近年は増加傾向である。必要な投資は行いつつ、今後も計画的に民間への移行を行うなど、コストの低減を図っていく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112599</xdr:rowOff>
    </xdr:from>
    <xdr:to>
      <xdr:col>23</xdr:col>
      <xdr:colOff>133350</xdr:colOff>
      <xdr:row>84</xdr:row>
      <xdr:rowOff>154017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514399"/>
          <a:ext cx="838200" cy="4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85767</xdr:rowOff>
    </xdr:from>
    <xdr:to>
      <xdr:col>19</xdr:col>
      <xdr:colOff>133350</xdr:colOff>
      <xdr:row>84</xdr:row>
      <xdr:rowOff>112599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487567"/>
          <a:ext cx="889000" cy="2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148957</xdr:rowOff>
    </xdr:from>
    <xdr:to>
      <xdr:col>15</xdr:col>
      <xdr:colOff>82550</xdr:colOff>
      <xdr:row>84</xdr:row>
      <xdr:rowOff>85767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79307"/>
          <a:ext cx="889000" cy="10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99206</xdr:rowOff>
    </xdr:from>
    <xdr:to>
      <xdr:col>11</xdr:col>
      <xdr:colOff>31750</xdr:colOff>
      <xdr:row>83</xdr:row>
      <xdr:rowOff>148957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329556"/>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103217</xdr:rowOff>
    </xdr:from>
    <xdr:to>
      <xdr:col>23</xdr:col>
      <xdr:colOff>184150</xdr:colOff>
      <xdr:row>85</xdr:row>
      <xdr:rowOff>33367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5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75294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47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61799</xdr:rowOff>
    </xdr:from>
    <xdr:to>
      <xdr:col>19</xdr:col>
      <xdr:colOff>184150</xdr:colOff>
      <xdr:row>84</xdr:row>
      <xdr:rowOff>163399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46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148176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549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34967</xdr:rowOff>
    </xdr:from>
    <xdr:to>
      <xdr:col>15</xdr:col>
      <xdr:colOff>133350</xdr:colOff>
      <xdr:row>84</xdr:row>
      <xdr:rowOff>136567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4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121344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52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98157</xdr:rowOff>
    </xdr:from>
    <xdr:to>
      <xdr:col>11</xdr:col>
      <xdr:colOff>82550</xdr:colOff>
      <xdr:row>84</xdr:row>
      <xdr:rowOff>28307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3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13084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41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48406</xdr:rowOff>
    </xdr:from>
    <xdr:to>
      <xdr:col>7</xdr:col>
      <xdr:colOff>31750</xdr:colOff>
      <xdr:row>83</xdr:row>
      <xdr:rowOff>150006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134783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6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本村のラスパイレス指数は以前から低く推移しており、今後も均衡の原則に基づき、適正な給料水準を維持する。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136843</xdr:rowOff>
    </xdr:from>
    <xdr:to>
      <xdr:col>81</xdr:col>
      <xdr:colOff>44450</xdr:colOff>
      <xdr:row>84</xdr:row>
      <xdr:rowOff>136843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538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136843</xdr:rowOff>
    </xdr:from>
    <xdr:to>
      <xdr:col>77</xdr:col>
      <xdr:colOff>44450</xdr:colOff>
      <xdr:row>84</xdr:row>
      <xdr:rowOff>160973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5386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160973</xdr:rowOff>
    </xdr:from>
    <xdr:to>
      <xdr:col>72</xdr:col>
      <xdr:colOff>203200</xdr:colOff>
      <xdr:row>85</xdr:row>
      <xdr:rowOff>73977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56277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25718</xdr:rowOff>
    </xdr:from>
    <xdr:to>
      <xdr:col>68</xdr:col>
      <xdr:colOff>152400</xdr:colOff>
      <xdr:row>85</xdr:row>
      <xdr:rowOff>73977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59896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86043</xdr:rowOff>
    </xdr:from>
    <xdr:to>
      <xdr:col>81</xdr:col>
      <xdr:colOff>95250</xdr:colOff>
      <xdr:row>85</xdr:row>
      <xdr:rowOff>16193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102570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3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86043</xdr:rowOff>
    </xdr:from>
    <xdr:to>
      <xdr:col>77</xdr:col>
      <xdr:colOff>95250</xdr:colOff>
      <xdr:row>85</xdr:row>
      <xdr:rowOff>16193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26370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5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110173</xdr:rowOff>
    </xdr:from>
    <xdr:to>
      <xdr:col>73</xdr:col>
      <xdr:colOff>44450</xdr:colOff>
      <xdr:row>85</xdr:row>
      <xdr:rowOff>40323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50500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23177</xdr:rowOff>
    </xdr:from>
    <xdr:to>
      <xdr:col>68</xdr:col>
      <xdr:colOff>203200</xdr:colOff>
      <xdr:row>85</xdr:row>
      <xdr:rowOff>124777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134954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146368</xdr:rowOff>
    </xdr:from>
    <xdr:to>
      <xdr:col>64</xdr:col>
      <xdr:colOff>152400</xdr:colOff>
      <xdr:row>85</xdr:row>
      <xdr:rowOff>76518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86695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本村の人口は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人と少ないため、数値が大きくなってしまっている。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129722</xdr:rowOff>
    </xdr:from>
    <xdr:to>
      <xdr:col>81</xdr:col>
      <xdr:colOff>44450</xdr:colOff>
      <xdr:row>61</xdr:row>
      <xdr:rowOff>131445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588172"/>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112485</xdr:rowOff>
    </xdr:from>
    <xdr:to>
      <xdr:col>77</xdr:col>
      <xdr:colOff>44450</xdr:colOff>
      <xdr:row>61</xdr:row>
      <xdr:rowOff>131445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70935"/>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85943</xdr:rowOff>
    </xdr:from>
    <xdr:to>
      <xdr:col>72</xdr:col>
      <xdr:colOff>203200</xdr:colOff>
      <xdr:row>61</xdr:row>
      <xdr:rowOff>112485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44393"/>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60089</xdr:rowOff>
    </xdr:from>
    <xdr:to>
      <xdr:col>68</xdr:col>
      <xdr:colOff>152400</xdr:colOff>
      <xdr:row>61</xdr:row>
      <xdr:rowOff>85943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1853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78922</xdr:rowOff>
    </xdr:from>
    <xdr:to>
      <xdr:col>81</xdr:col>
      <xdr:colOff>95250</xdr:colOff>
      <xdr:row>62</xdr:row>
      <xdr:rowOff>9072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50999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167022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61685</xdr:rowOff>
    </xdr:from>
    <xdr:to>
      <xdr:col>73</xdr:col>
      <xdr:colOff>44450</xdr:colOff>
      <xdr:row>61</xdr:row>
      <xdr:rowOff>163285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148062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35143</xdr:rowOff>
    </xdr:from>
    <xdr:to>
      <xdr:col>68</xdr:col>
      <xdr:colOff>203200</xdr:colOff>
      <xdr:row>61</xdr:row>
      <xdr:rowOff>136743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121520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7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9289</xdr:rowOff>
    </xdr:from>
    <xdr:to>
      <xdr:col>64</xdr:col>
      <xdr:colOff>152400</xdr:colOff>
      <xdr:row>61</xdr:row>
      <xdr:rowOff>110889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95666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年度から地方債の借入を行わなかったため比率は低いものとなっているが、平成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年度以降は地方債の借入行っているため、今後は実質公債費比率は上昇することが予想される。基金残高等も勘案し極力借入を抑えながら健全な財政運営を目指す。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164677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619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33444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1941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33444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17356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1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基金等の充当可能財源などが比較的多く、平成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年度以降は地方債発行を抑制し、借入金の減少と償還が進んでいるが、平成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年度からは再び地方債の発行を行っているため今後の状況に注視していく。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36285</xdr:rowOff>
    </xdr:from>
    <xdr:ext cx="9099176" cy="425758"/>
    <xdr:sp macro="" textlink="">
      <xdr:nvSpPr>
        <xdr:cNvPr id="461" name="テキスト ボックス 460">
          <a:extLst>
            <a:ext uri="{FF2B5EF4-FFF2-40B4-BE49-F238E27FC236}">
              <a16:creationId xmlns:a16="http://schemas.microsoft.com/office/drawing/2014/main" id="{D0E00FC3-9E50-48B3-9425-166C9DC63999}"/>
            </a:ext>
          </a:extLst>
        </xdr:cNvPr>
        <xdr:cNvSpPr txBox="1"/>
      </xdr:nvSpPr>
      <xdr:spPr>
        <a:xfrm>
          <a:off x="707571" y="4281714"/>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
1,118
181.85
4,063,551
3,925,195
93,501
1,824,338
3,633,933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給与水準は類似団体と比較しても低いが、産業振興事業に携わる職員を事業の民営化により削減していくことで人件費の更なる削減に努める。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877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156718</xdr:rowOff>
    </xdr:from>
    <xdr:to>
      <xdr:col>19</xdr:col>
      <xdr:colOff>187325</xdr:colOff>
      <xdr:row>34</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145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156718</xdr:rowOff>
    </xdr:from>
    <xdr:to>
      <xdr:col>15</xdr:col>
      <xdr:colOff>98425</xdr:colOff>
      <xdr:row>34</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145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26416</xdr:rowOff>
    </xdr:from>
    <xdr:to>
      <xdr:col>11</xdr:col>
      <xdr:colOff>9525</xdr:colOff>
      <xdr:row>34</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557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87647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67056</xdr:rowOff>
    </xdr:from>
    <xdr:to>
      <xdr:col>20</xdr:col>
      <xdr:colOff>38100</xdr:colOff>
      <xdr:row>34</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105918</xdr:rowOff>
    </xdr:from>
    <xdr:to>
      <xdr:col>15</xdr:col>
      <xdr:colOff>149225</xdr:colOff>
      <xdr:row>34</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46245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147066</xdr:rowOff>
    </xdr:from>
    <xdr:to>
      <xdr:col>6</xdr:col>
      <xdr:colOff>171450</xdr:colOff>
      <xdr:row>34</xdr:row>
      <xdr:rowOff>77216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87393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政策により将来に備えるための産業振興事業を各種行っているため、類似団体と比べて大きい数値となっている。事業の民間委託を進めたたことや、本年も観光誘客施設関係事業について外出の自粛もあり、経費が減少しているものもあるが、更なる民間への移行について検討を行うなど、経費の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85852</xdr:rowOff>
    </xdr:from>
    <xdr:to>
      <xdr:col>82</xdr:col>
      <xdr:colOff>107950</xdr:colOff>
      <xdr:row>18</xdr:row>
      <xdr:rowOff>122428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719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122428</xdr:rowOff>
    </xdr:from>
    <xdr:to>
      <xdr:col>78</xdr:col>
      <xdr:colOff>69850</xdr:colOff>
      <xdr:row>19</xdr:row>
      <xdr:rowOff>33274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2085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136144</xdr:rowOff>
    </xdr:from>
    <xdr:to>
      <xdr:col>73</xdr:col>
      <xdr:colOff>180975</xdr:colOff>
      <xdr:row>19</xdr:row>
      <xdr:rowOff>33274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222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850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35052</xdr:rowOff>
    </xdr:from>
    <xdr:to>
      <xdr:col>82</xdr:col>
      <xdr:colOff>158750</xdr:colOff>
      <xdr:row>18</xdr:row>
      <xdr:rowOff>136652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7129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71628</xdr:rowOff>
    </xdr:from>
    <xdr:to>
      <xdr:col>78</xdr:col>
      <xdr:colOff>120650</xdr:colOff>
      <xdr:row>19</xdr:row>
      <xdr:rowOff>1778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158005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4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153924</xdr:rowOff>
    </xdr:from>
    <xdr:to>
      <xdr:col>74</xdr:col>
      <xdr:colOff>31750</xdr:colOff>
      <xdr:row>19</xdr:row>
      <xdr:rowOff>84074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68851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施策やコロナ対策関係支援策の実施により扶助費が高い傾向にある。現在の村の基礎をつくっていただいた高齢者への支援は必要不可欠であるが、今後更に上昇することが見込まれるため、新たな枠組みでの支援を検討する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54</xdr:row>
      <xdr:rowOff>143328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01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今後も公営企業会計の健全化を図り、普通会計の負担を減らすよう努める。</a:t>
          </a:r>
        </a:p>
        <a:p>
          <a:r>
            <a:rPr kumimoji="1" lang="ja-JP" altLang="en-US" sz="1300">
              <a:latin typeface="ＭＳ Ｐゴシック" panose="020B0600070205080204" pitchFamily="50" charset="-128"/>
              <a:ea typeface="ＭＳ Ｐゴシック" panose="020B0600070205080204" pitchFamily="50" charset="-128"/>
            </a:rPr>
            <a:t>また、各種産業振興関係施設を持っているため、維持補修関係経費がやや増加傾向にあるため、経費節減等の対策を図る。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85852</xdr:rowOff>
    </xdr:from>
    <xdr:to>
      <xdr:col>82</xdr:col>
      <xdr:colOff>107950</xdr:colOff>
      <xdr:row>54</xdr:row>
      <xdr:rowOff>117856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3441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117856</xdr:rowOff>
    </xdr:from>
    <xdr:to>
      <xdr:col>78</xdr:col>
      <xdr:colOff>69850</xdr:colOff>
      <xdr:row>54</xdr:row>
      <xdr:rowOff>136144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376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136144</xdr:rowOff>
    </xdr:from>
    <xdr:to>
      <xdr:col>73</xdr:col>
      <xdr:colOff>180975</xdr:colOff>
      <xdr:row>55</xdr:row>
      <xdr:rowOff>19558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394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19558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31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35052</xdr:rowOff>
    </xdr:from>
    <xdr:to>
      <xdr:col>82</xdr:col>
      <xdr:colOff>158750</xdr:colOff>
      <xdr:row>54</xdr:row>
      <xdr:rowOff>136652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51579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67056</xdr:rowOff>
    </xdr:from>
    <xdr:to>
      <xdr:col>78</xdr:col>
      <xdr:colOff>120650</xdr:colOff>
      <xdr:row>54</xdr:row>
      <xdr:rowOff>168656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7383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85344</xdr:rowOff>
    </xdr:from>
    <xdr:to>
      <xdr:col>74</xdr:col>
      <xdr:colOff>31750</xdr:colOff>
      <xdr:row>55</xdr:row>
      <xdr:rowOff>15494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25671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140208</xdr:rowOff>
    </xdr:from>
    <xdr:to>
      <xdr:col>69</xdr:col>
      <xdr:colOff>142875</xdr:colOff>
      <xdr:row>55</xdr:row>
      <xdr:rowOff>70358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80535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独自の子育て支援や定住対策等の政策による補助金を各種設置しているため増加傾向にあったが、効果が希薄なものについては統廃合を含めて年々規模が大きくならないよう、効果的な補助のみとし、今後も検討し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165862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39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170434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711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39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年度が公債費のピークであった。平成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年度以降は地方債の借入を行っており、増加している。今後も増加が見込まれるため数値に注視していく。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78</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324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31750</xdr:rowOff>
    </xdr:from>
    <xdr:to>
      <xdr:col>19</xdr:col>
      <xdr:colOff>187325</xdr:colOff>
      <xdr:row>78</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0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69850</xdr:rowOff>
    </xdr:from>
    <xdr:to>
      <xdr:col>15</xdr:col>
      <xdr:colOff>98425</xdr:colOff>
      <xdr:row>78</xdr:row>
      <xdr:rowOff>73661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73661</xdr:rowOff>
    </xdr:from>
    <xdr:to>
      <xdr:col>11</xdr:col>
      <xdr:colOff>9525</xdr:colOff>
      <xdr:row>78</xdr:row>
      <xdr:rowOff>130811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4467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152400</xdr:rowOff>
    </xdr:from>
    <xdr:to>
      <xdr:col>20</xdr:col>
      <xdr:colOff>38100</xdr:colOff>
      <xdr:row>78</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67327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19050</xdr:rowOff>
    </xdr:from>
    <xdr:to>
      <xdr:col>15</xdr:col>
      <xdr:colOff>149225</xdr:colOff>
      <xdr:row>78</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80011</xdr:rowOff>
    </xdr:from>
    <xdr:to>
      <xdr:col>6</xdr:col>
      <xdr:colOff>171450</xdr:colOff>
      <xdr:row>79</xdr:row>
      <xdr:rowOff>10161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166388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年度から地方創生推進交付金事業に関する投資的事業が多くなっている。今後も緊急性のない事業等は検討し、補助金の活用や、計画を見直すなど後年に大きな負担を残さないよう努力する。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75</xdr:row>
      <xdr:rowOff>62230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837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75</xdr:row>
      <xdr:rowOff>66040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920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66040</xdr:rowOff>
    </xdr:from>
    <xdr:to>
      <xdr:col>73</xdr:col>
      <xdr:colOff>180975</xdr:colOff>
      <xdr:row>76</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29247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92710</xdr:rowOff>
    </xdr:from>
    <xdr:to>
      <xdr:col>69</xdr:col>
      <xdr:colOff>92075</xdr:colOff>
      <xdr:row>76</xdr:row>
      <xdr:rowOff>39370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78001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115587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11430</xdr:rowOff>
    </xdr:from>
    <xdr:to>
      <xdr:col>78</xdr:col>
      <xdr:colOff>120650</xdr:colOff>
      <xdr:row>75</xdr:row>
      <xdr:rowOff>113030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123207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xdr:rowOff>
    </xdr:from>
    <xdr:to>
      <xdr:col>74</xdr:col>
      <xdr:colOff>31750</xdr:colOff>
      <xdr:row>75</xdr:row>
      <xdr:rowOff>116840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127017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160020</xdr:rowOff>
    </xdr:from>
    <xdr:to>
      <xdr:col>69</xdr:col>
      <xdr:colOff>142875</xdr:colOff>
      <xdr:row>76</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100347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41910</xdr:rowOff>
    </xdr:from>
    <xdr:to>
      <xdr:col>65</xdr:col>
      <xdr:colOff>53975</xdr:colOff>
      <xdr:row>74</xdr:row>
      <xdr:rowOff>143510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153687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23086</xdr:rowOff>
    </xdr:from>
    <xdr:to>
      <xdr:col>29</xdr:col>
      <xdr:colOff>127000</xdr:colOff>
      <xdr:row>16</xdr:row>
      <xdr:rowOff>36111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813911"/>
          <a:ext cx="647700" cy="13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23086</xdr:rowOff>
    </xdr:from>
    <xdr:to>
      <xdr:col>26</xdr:col>
      <xdr:colOff>50800</xdr:colOff>
      <xdr:row>16</xdr:row>
      <xdr:rowOff>52322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13911"/>
          <a:ext cx="698500" cy="2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52322</xdr:rowOff>
    </xdr:from>
    <xdr:to>
      <xdr:col>22</xdr:col>
      <xdr:colOff>114300</xdr:colOff>
      <xdr:row>16</xdr:row>
      <xdr:rowOff>81128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43147"/>
          <a:ext cx="698500" cy="2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81128</xdr:rowOff>
    </xdr:from>
    <xdr:to>
      <xdr:col>18</xdr:col>
      <xdr:colOff>177800</xdr:colOff>
      <xdr:row>16</xdr:row>
      <xdr:rowOff>105862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71953"/>
          <a:ext cx="698500" cy="24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156761</xdr:rowOff>
    </xdr:from>
    <xdr:to>
      <xdr:col>29</xdr:col>
      <xdr:colOff>177800</xdr:colOff>
      <xdr:row>16</xdr:row>
      <xdr:rowOff>86911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7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1838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143736</xdr:rowOff>
    </xdr:from>
    <xdr:to>
      <xdr:col>26</xdr:col>
      <xdr:colOff>101600</xdr:colOff>
      <xdr:row>16</xdr:row>
      <xdr:rowOff>73886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63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84063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3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1522</xdr:rowOff>
    </xdr:from>
    <xdr:to>
      <xdr:col>22</xdr:col>
      <xdr:colOff>165100</xdr:colOff>
      <xdr:row>16</xdr:row>
      <xdr:rowOff>103122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92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113299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6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30328</xdr:rowOff>
    </xdr:from>
    <xdr:to>
      <xdr:col>19</xdr:col>
      <xdr:colOff>38100</xdr:colOff>
      <xdr:row>16</xdr:row>
      <xdr:rowOff>131928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2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142105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9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55062</xdr:rowOff>
    </xdr:from>
    <xdr:to>
      <xdr:col>15</xdr:col>
      <xdr:colOff>101600</xdr:colOff>
      <xdr:row>16</xdr:row>
      <xdr:rowOff>156662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4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166839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1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13628</xdr:rowOff>
    </xdr:from>
    <xdr:to>
      <xdr:col>29</xdr:col>
      <xdr:colOff>127000</xdr:colOff>
      <xdr:row>35</xdr:row>
      <xdr:rowOff>29502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23978"/>
          <a:ext cx="647700" cy="1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5517</xdr:rowOff>
    </xdr:from>
    <xdr:to>
      <xdr:col>26</xdr:col>
      <xdr:colOff>50800</xdr:colOff>
      <xdr:row>35</xdr:row>
      <xdr:rowOff>29502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15867"/>
          <a:ext cx="698500" cy="2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5517</xdr:rowOff>
    </xdr:from>
    <xdr:to>
      <xdr:col>22</xdr:col>
      <xdr:colOff>114300</xdr:colOff>
      <xdr:row>35</xdr:row>
      <xdr:rowOff>19545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15867"/>
          <a:ext cx="698500" cy="1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302231</xdr:rowOff>
    </xdr:from>
    <xdr:to>
      <xdr:col>18</xdr:col>
      <xdr:colOff>177800</xdr:colOff>
      <xdr:row>35</xdr:row>
      <xdr:rowOff>19545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69681"/>
          <a:ext cx="698500" cy="6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305728</xdr:rowOff>
    </xdr:from>
    <xdr:to>
      <xdr:col>29</xdr:col>
      <xdr:colOff>177800</xdr:colOff>
      <xdr:row>35</xdr:row>
      <xdr:rowOff>64428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73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150805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321602</xdr:rowOff>
    </xdr:from>
    <xdr:to>
      <xdr:col>26</xdr:col>
      <xdr:colOff>101600</xdr:colOff>
      <xdr:row>35</xdr:row>
      <xdr:rowOff>80302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8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90479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5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297617</xdr:rowOff>
    </xdr:from>
    <xdr:to>
      <xdr:col>22</xdr:col>
      <xdr:colOff>165100</xdr:colOff>
      <xdr:row>35</xdr:row>
      <xdr:rowOff>56317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6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66494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3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311645</xdr:rowOff>
    </xdr:from>
    <xdr:to>
      <xdr:col>19</xdr:col>
      <xdr:colOff>38100</xdr:colOff>
      <xdr:row>35</xdr:row>
      <xdr:rowOff>70345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7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80521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4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251431</xdr:rowOff>
    </xdr:from>
    <xdr:to>
      <xdr:col>15</xdr:col>
      <xdr:colOff>101600</xdr:colOff>
      <xdr:row>35</xdr:row>
      <xdr:rowOff>10131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1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20308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8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
1,118
181.85
4,063,551
3,925,195
93,501
1,824,338
3,633,933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115895</xdr:rowOff>
    </xdr:from>
    <xdr:to>
      <xdr:col>24</xdr:col>
      <xdr:colOff>63500</xdr:colOff>
      <xdr:row>35</xdr:row>
      <xdr:rowOff>150063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16645"/>
          <a:ext cx="838200" cy="3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150063</xdr:rowOff>
    </xdr:from>
    <xdr:to>
      <xdr:col>19</xdr:col>
      <xdr:colOff>177800</xdr:colOff>
      <xdr:row>36</xdr:row>
      <xdr:rowOff>129219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50813"/>
          <a:ext cx="889000" cy="1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129219</xdr:rowOff>
    </xdr:from>
    <xdr:to>
      <xdr:col>15</xdr:col>
      <xdr:colOff>50800</xdr:colOff>
      <xdr:row>36</xdr:row>
      <xdr:rowOff>136854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0141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136854</xdr:rowOff>
    </xdr:from>
    <xdr:to>
      <xdr:col>10</xdr:col>
      <xdr:colOff>114300</xdr:colOff>
      <xdr:row>36</xdr:row>
      <xdr:rowOff>157853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09054"/>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65095</xdr:rowOff>
    </xdr:from>
    <xdr:to>
      <xdr:col>24</xdr:col>
      <xdr:colOff>114300</xdr:colOff>
      <xdr:row>35</xdr:row>
      <xdr:rowOff>166695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6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87972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1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99263</xdr:rowOff>
    </xdr:from>
    <xdr:to>
      <xdr:col>20</xdr:col>
      <xdr:colOff>38100</xdr:colOff>
      <xdr:row>36</xdr:row>
      <xdr:rowOff>29413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45940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7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78419</xdr:rowOff>
    </xdr:from>
    <xdr:to>
      <xdr:col>15</xdr:col>
      <xdr:colOff>101600</xdr:colOff>
      <xdr:row>37</xdr:row>
      <xdr:rowOff>8569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25096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2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86054</xdr:rowOff>
    </xdr:from>
    <xdr:to>
      <xdr:col>10</xdr:col>
      <xdr:colOff>165100</xdr:colOff>
      <xdr:row>37</xdr:row>
      <xdr:rowOff>16204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32731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3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107053</xdr:rowOff>
    </xdr:from>
    <xdr:to>
      <xdr:col>6</xdr:col>
      <xdr:colOff>38100</xdr:colOff>
      <xdr:row>37</xdr:row>
      <xdr:rowOff>37203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53730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5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59365</xdr:rowOff>
    </xdr:from>
    <xdr:to>
      <xdr:col>24</xdr:col>
      <xdr:colOff>63500</xdr:colOff>
      <xdr:row>53</xdr:row>
      <xdr:rowOff>110194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146215"/>
          <a:ext cx="838200" cy="5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26643</xdr:rowOff>
    </xdr:from>
    <xdr:to>
      <xdr:col>19</xdr:col>
      <xdr:colOff>177800</xdr:colOff>
      <xdr:row>53</xdr:row>
      <xdr:rowOff>110194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113493"/>
          <a:ext cx="889000" cy="8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26643</xdr:rowOff>
    </xdr:from>
    <xdr:to>
      <xdr:col>15</xdr:col>
      <xdr:colOff>50800</xdr:colOff>
      <xdr:row>53</xdr:row>
      <xdr:rowOff>142042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113493"/>
          <a:ext cx="889000" cy="1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142042</xdr:rowOff>
    </xdr:from>
    <xdr:to>
      <xdr:col>10</xdr:col>
      <xdr:colOff>114300</xdr:colOff>
      <xdr:row>54</xdr:row>
      <xdr:rowOff>19012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228892"/>
          <a:ext cx="889000" cy="4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8565</xdr:rowOff>
    </xdr:from>
    <xdr:to>
      <xdr:col>24</xdr:col>
      <xdr:colOff>114300</xdr:colOff>
      <xdr:row>53</xdr:row>
      <xdr:rowOff>110165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0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31442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94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59394</xdr:rowOff>
    </xdr:from>
    <xdr:to>
      <xdr:col>20</xdr:col>
      <xdr:colOff>38100</xdr:colOff>
      <xdr:row>53</xdr:row>
      <xdr:rowOff>160994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14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6071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92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147293</xdr:rowOff>
    </xdr:from>
    <xdr:to>
      <xdr:col>15</xdr:col>
      <xdr:colOff>101600</xdr:colOff>
      <xdr:row>53</xdr:row>
      <xdr:rowOff>77443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0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93970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883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91242</xdr:rowOff>
    </xdr:from>
    <xdr:to>
      <xdr:col>10</xdr:col>
      <xdr:colOff>165100</xdr:colOff>
      <xdr:row>54</xdr:row>
      <xdr:rowOff>21392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1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37919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895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139662</xdr:rowOff>
    </xdr:from>
    <xdr:to>
      <xdr:col>6</xdr:col>
      <xdr:colOff>38100</xdr:colOff>
      <xdr:row>54</xdr:row>
      <xdr:rowOff>69812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2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86339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00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138356</xdr:rowOff>
    </xdr:from>
    <xdr:to>
      <xdr:col>24</xdr:col>
      <xdr:colOff>63500</xdr:colOff>
      <xdr:row>77</xdr:row>
      <xdr:rowOff>169743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0006"/>
          <a:ext cx="8382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134753</xdr:rowOff>
    </xdr:from>
    <xdr:to>
      <xdr:col>19</xdr:col>
      <xdr:colOff>177800</xdr:colOff>
      <xdr:row>77</xdr:row>
      <xdr:rowOff>169743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36403"/>
          <a:ext cx="889000" cy="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134753</xdr:rowOff>
    </xdr:from>
    <xdr:to>
      <xdr:col>15</xdr:col>
      <xdr:colOff>50800</xdr:colOff>
      <xdr:row>78</xdr:row>
      <xdr:rowOff>24166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36403"/>
          <a:ext cx="889000" cy="6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18103</xdr:rowOff>
    </xdr:from>
    <xdr:to>
      <xdr:col>10</xdr:col>
      <xdr:colOff>114300</xdr:colOff>
      <xdr:row>78</xdr:row>
      <xdr:rowOff>24166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91203"/>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87556</xdr:rowOff>
    </xdr:from>
    <xdr:to>
      <xdr:col>24</xdr:col>
      <xdr:colOff>114300</xdr:colOff>
      <xdr:row>78</xdr:row>
      <xdr:rowOff>17706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110433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118943</xdr:rowOff>
    </xdr:from>
    <xdr:to>
      <xdr:col>20</xdr:col>
      <xdr:colOff>38100</xdr:colOff>
      <xdr:row>78</xdr:row>
      <xdr:rowOff>49093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40220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83953</xdr:rowOff>
    </xdr:from>
    <xdr:to>
      <xdr:col>15</xdr:col>
      <xdr:colOff>101600</xdr:colOff>
      <xdr:row>78</xdr:row>
      <xdr:rowOff>14103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30630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6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144816</xdr:rowOff>
    </xdr:from>
    <xdr:to>
      <xdr:col>10</xdr:col>
      <xdr:colOff>165100</xdr:colOff>
      <xdr:row>78</xdr:row>
      <xdr:rowOff>74966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66093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138753</xdr:rowOff>
    </xdr:from>
    <xdr:to>
      <xdr:col>6</xdr:col>
      <xdr:colOff>38100</xdr:colOff>
      <xdr:row>78</xdr:row>
      <xdr:rowOff>68903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60030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5336</xdr:rowOff>
    </xdr:from>
    <xdr:to>
      <xdr:col>24</xdr:col>
      <xdr:colOff>63500</xdr:colOff>
      <xdr:row>94</xdr:row>
      <xdr:rowOff>58173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950186"/>
          <a:ext cx="838200" cy="2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58173</xdr:rowOff>
    </xdr:from>
    <xdr:to>
      <xdr:col>19</xdr:col>
      <xdr:colOff>177800</xdr:colOff>
      <xdr:row>94</xdr:row>
      <xdr:rowOff>86452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174473"/>
          <a:ext cx="889000" cy="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86452</xdr:rowOff>
    </xdr:from>
    <xdr:to>
      <xdr:col>15</xdr:col>
      <xdr:colOff>50800</xdr:colOff>
      <xdr:row>94</xdr:row>
      <xdr:rowOff>125397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02752"/>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125397</xdr:rowOff>
    </xdr:from>
    <xdr:to>
      <xdr:col>10</xdr:col>
      <xdr:colOff>114300</xdr:colOff>
      <xdr:row>94</xdr:row>
      <xdr:rowOff>155778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241697"/>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125986</xdr:rowOff>
    </xdr:from>
    <xdr:to>
      <xdr:col>24</xdr:col>
      <xdr:colOff>114300</xdr:colOff>
      <xdr:row>93</xdr:row>
      <xdr:rowOff>56136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89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148863</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75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7373</xdr:rowOff>
    </xdr:from>
    <xdr:to>
      <xdr:col>20</xdr:col>
      <xdr:colOff>38100</xdr:colOff>
      <xdr:row>94</xdr:row>
      <xdr:rowOff>108973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125500</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89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35652</xdr:rowOff>
    </xdr:from>
    <xdr:to>
      <xdr:col>15</xdr:col>
      <xdr:colOff>101600</xdr:colOff>
      <xdr:row>94</xdr:row>
      <xdr:rowOff>137252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153779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92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74597</xdr:rowOff>
    </xdr:from>
    <xdr:to>
      <xdr:col>10</xdr:col>
      <xdr:colOff>165100</xdr:colOff>
      <xdr:row>95</xdr:row>
      <xdr:rowOff>4747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19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21274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96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104978</xdr:rowOff>
    </xdr:from>
    <xdr:to>
      <xdr:col>6</xdr:col>
      <xdr:colOff>38100</xdr:colOff>
      <xdr:row>95</xdr:row>
      <xdr:rowOff>35128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51655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9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115697</xdr:rowOff>
    </xdr:from>
    <xdr:to>
      <xdr:col>55</xdr:col>
      <xdr:colOff>0</xdr:colOff>
      <xdr:row>35</xdr:row>
      <xdr:rowOff>98680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44997"/>
          <a:ext cx="838200" cy="1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115697</xdr:rowOff>
    </xdr:from>
    <xdr:to>
      <xdr:col>50</xdr:col>
      <xdr:colOff>114300</xdr:colOff>
      <xdr:row>35</xdr:row>
      <xdr:rowOff>171152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44997"/>
          <a:ext cx="889000" cy="2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171152</xdr:rowOff>
    </xdr:from>
    <xdr:to>
      <xdr:col>45</xdr:col>
      <xdr:colOff>177800</xdr:colOff>
      <xdr:row>36</xdr:row>
      <xdr:rowOff>69847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71902"/>
          <a:ext cx="889000" cy="7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69847</xdr:rowOff>
    </xdr:from>
    <xdr:to>
      <xdr:col>41</xdr:col>
      <xdr:colOff>50800</xdr:colOff>
      <xdr:row>36</xdr:row>
      <xdr:rowOff>149779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42047"/>
          <a:ext cx="889000" cy="7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47880</xdr:rowOff>
    </xdr:from>
    <xdr:to>
      <xdr:col>55</xdr:col>
      <xdr:colOff>50800</xdr:colOff>
      <xdr:row>35</xdr:row>
      <xdr:rowOff>149480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70757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0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64897</xdr:rowOff>
    </xdr:from>
    <xdr:to>
      <xdr:col>50</xdr:col>
      <xdr:colOff>165100</xdr:colOff>
      <xdr:row>34</xdr:row>
      <xdr:rowOff>166497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11574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6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120352</xdr:rowOff>
    </xdr:from>
    <xdr:to>
      <xdr:col>46</xdr:col>
      <xdr:colOff>38100</xdr:colOff>
      <xdr:row>36</xdr:row>
      <xdr:rowOff>50502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67029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9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19047</xdr:rowOff>
    </xdr:from>
    <xdr:to>
      <xdr:col>41</xdr:col>
      <xdr:colOff>101600</xdr:colOff>
      <xdr:row>36</xdr:row>
      <xdr:rowOff>120647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137174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6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98979</xdr:rowOff>
    </xdr:from>
    <xdr:to>
      <xdr:col>36</xdr:col>
      <xdr:colOff>165100</xdr:colOff>
      <xdr:row>37</xdr:row>
      <xdr:rowOff>29129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7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45656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4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115922</xdr:rowOff>
    </xdr:from>
    <xdr:to>
      <xdr:col>55</xdr:col>
      <xdr:colOff>0</xdr:colOff>
      <xdr:row>57</xdr:row>
      <xdr:rowOff>116044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88572"/>
          <a:ext cx="8382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103178</xdr:rowOff>
    </xdr:from>
    <xdr:to>
      <xdr:col>50</xdr:col>
      <xdr:colOff>114300</xdr:colOff>
      <xdr:row>57</xdr:row>
      <xdr:rowOff>116044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875828"/>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95443</xdr:rowOff>
    </xdr:from>
    <xdr:to>
      <xdr:col>45</xdr:col>
      <xdr:colOff>177800</xdr:colOff>
      <xdr:row>57</xdr:row>
      <xdr:rowOff>103178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68093"/>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95443</xdr:rowOff>
    </xdr:from>
    <xdr:to>
      <xdr:col>41</xdr:col>
      <xdr:colOff>50800</xdr:colOff>
      <xdr:row>57</xdr:row>
      <xdr:rowOff>127829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68093"/>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65122</xdr:rowOff>
    </xdr:from>
    <xdr:to>
      <xdr:col>55</xdr:col>
      <xdr:colOff>50800</xdr:colOff>
      <xdr:row>57</xdr:row>
      <xdr:rowOff>166722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87999</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8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65244</xdr:rowOff>
    </xdr:from>
    <xdr:to>
      <xdr:col>50</xdr:col>
      <xdr:colOff>165100</xdr:colOff>
      <xdr:row>57</xdr:row>
      <xdr:rowOff>166844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11921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52378</xdr:rowOff>
    </xdr:from>
    <xdr:to>
      <xdr:col>46</xdr:col>
      <xdr:colOff>38100</xdr:colOff>
      <xdr:row>57</xdr:row>
      <xdr:rowOff>153978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170505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0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44643</xdr:rowOff>
    </xdr:from>
    <xdr:to>
      <xdr:col>41</xdr:col>
      <xdr:colOff>101600</xdr:colOff>
      <xdr:row>57</xdr:row>
      <xdr:rowOff>146243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162770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9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77029</xdr:rowOff>
    </xdr:from>
    <xdr:to>
      <xdr:col>36</xdr:col>
      <xdr:colOff>165100</xdr:colOff>
      <xdr:row>58</xdr:row>
      <xdr:rowOff>7179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23706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2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163308</xdr:rowOff>
    </xdr:from>
    <xdr:to>
      <xdr:col>55</xdr:col>
      <xdr:colOff>0</xdr:colOff>
      <xdr:row>78</xdr:row>
      <xdr:rowOff>38706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64958"/>
          <a:ext cx="838200" cy="4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163308</xdr:rowOff>
    </xdr:from>
    <xdr:to>
      <xdr:col>50</xdr:col>
      <xdr:colOff>114300</xdr:colOff>
      <xdr:row>77</xdr:row>
      <xdr:rowOff>164827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64958"/>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141689</xdr:rowOff>
    </xdr:from>
    <xdr:to>
      <xdr:col>45</xdr:col>
      <xdr:colOff>177800</xdr:colOff>
      <xdr:row>77</xdr:row>
      <xdr:rowOff>164827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43339"/>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141689</xdr:rowOff>
    </xdr:from>
    <xdr:to>
      <xdr:col>41</xdr:col>
      <xdr:colOff>50800</xdr:colOff>
      <xdr:row>78</xdr:row>
      <xdr:rowOff>9237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43339"/>
          <a:ext cx="889000" cy="3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159356</xdr:rowOff>
    </xdr:from>
    <xdr:to>
      <xdr:col>55</xdr:col>
      <xdr:colOff>50800</xdr:colOff>
      <xdr:row>78</xdr:row>
      <xdr:rowOff>89506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118733</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4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112508</xdr:rowOff>
    </xdr:from>
    <xdr:to>
      <xdr:col>50</xdr:col>
      <xdr:colOff>165100</xdr:colOff>
      <xdr:row>78</xdr:row>
      <xdr:rowOff>42658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59185</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0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114027</xdr:rowOff>
    </xdr:from>
    <xdr:to>
      <xdr:col>46</xdr:col>
      <xdr:colOff>38100</xdr:colOff>
      <xdr:row>78</xdr:row>
      <xdr:rowOff>44177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60704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09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90889</xdr:rowOff>
    </xdr:from>
    <xdr:to>
      <xdr:col>41</xdr:col>
      <xdr:colOff>101600</xdr:colOff>
      <xdr:row>78</xdr:row>
      <xdr:rowOff>21039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37566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06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129887</xdr:rowOff>
    </xdr:from>
    <xdr:to>
      <xdr:col>36</xdr:col>
      <xdr:colOff>165100</xdr:colOff>
      <xdr:row>78</xdr:row>
      <xdr:rowOff>60037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76564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0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112099</xdr:rowOff>
    </xdr:from>
    <xdr:to>
      <xdr:col>55</xdr:col>
      <xdr:colOff>0</xdr:colOff>
      <xdr:row>97</xdr:row>
      <xdr:rowOff>133586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399849"/>
          <a:ext cx="838200" cy="36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30245</xdr:rowOff>
    </xdr:from>
    <xdr:to>
      <xdr:col>50</xdr:col>
      <xdr:colOff>114300</xdr:colOff>
      <xdr:row>97</xdr:row>
      <xdr:rowOff>133586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60895"/>
          <a:ext cx="889000" cy="10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30245</xdr:rowOff>
    </xdr:from>
    <xdr:to>
      <xdr:col>45</xdr:col>
      <xdr:colOff>177800</xdr:colOff>
      <xdr:row>98</xdr:row>
      <xdr:rowOff>25826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60895"/>
          <a:ext cx="889000" cy="16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25826</xdr:rowOff>
    </xdr:from>
    <xdr:to>
      <xdr:col>41</xdr:col>
      <xdr:colOff>50800</xdr:colOff>
      <xdr:row>98</xdr:row>
      <xdr:rowOff>63934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27926"/>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61299</xdr:rowOff>
    </xdr:from>
    <xdr:to>
      <xdr:col>55</xdr:col>
      <xdr:colOff>50800</xdr:colOff>
      <xdr:row>95</xdr:row>
      <xdr:rowOff>162899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34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84176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20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82786</xdr:rowOff>
    </xdr:from>
    <xdr:to>
      <xdr:col>50</xdr:col>
      <xdr:colOff>165100</xdr:colOff>
      <xdr:row>98</xdr:row>
      <xdr:rowOff>12936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4063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80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150895</xdr:rowOff>
    </xdr:from>
    <xdr:to>
      <xdr:col>46</xdr:col>
      <xdr:colOff>38100</xdr:colOff>
      <xdr:row>97</xdr:row>
      <xdr:rowOff>81045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97572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8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146476</xdr:rowOff>
    </xdr:from>
    <xdr:to>
      <xdr:col>41</xdr:col>
      <xdr:colOff>101600</xdr:colOff>
      <xdr:row>98</xdr:row>
      <xdr:rowOff>76626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67753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13134</xdr:rowOff>
    </xdr:from>
    <xdr:to>
      <xdr:col>36</xdr:col>
      <xdr:colOff>165100</xdr:colOff>
      <xdr:row>98</xdr:row>
      <xdr:rowOff>114734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105861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0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6970</xdr:rowOff>
    </xdr:from>
    <xdr:to>
      <xdr:col>85</xdr:col>
      <xdr:colOff>127000</xdr:colOff>
      <xdr:row>32</xdr:row>
      <xdr:rowOff>55785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5493370"/>
          <a:ext cx="838200" cy="4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6970</xdr:rowOff>
    </xdr:from>
    <xdr:to>
      <xdr:col>81</xdr:col>
      <xdr:colOff>50800</xdr:colOff>
      <xdr:row>35</xdr:row>
      <xdr:rowOff>143316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5493370"/>
          <a:ext cx="889000" cy="6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143316</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144066"/>
          <a:ext cx="889000" cy="5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4985</xdr:rowOff>
    </xdr:from>
    <xdr:to>
      <xdr:col>85</xdr:col>
      <xdr:colOff>177800</xdr:colOff>
      <xdr:row>32</xdr:row>
      <xdr:rowOff>106585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549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27862</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534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127620</xdr:rowOff>
    </xdr:from>
    <xdr:to>
      <xdr:col>81</xdr:col>
      <xdr:colOff>101600</xdr:colOff>
      <xdr:row>32</xdr:row>
      <xdr:rowOff>57770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54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74297</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521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92516</xdr:rowOff>
    </xdr:from>
    <xdr:to>
      <xdr:col>76</xdr:col>
      <xdr:colOff>165100</xdr:colOff>
      <xdr:row>36</xdr:row>
      <xdr:rowOff>22666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09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39193</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586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67186</xdr:rowOff>
    </xdr:from>
    <xdr:to>
      <xdr:col>85</xdr:col>
      <xdr:colOff>127000</xdr:colOff>
      <xdr:row>75</xdr:row>
      <xdr:rowOff>79559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925936"/>
          <a:ext cx="8382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79559</xdr:rowOff>
    </xdr:from>
    <xdr:to>
      <xdr:col>81</xdr:col>
      <xdr:colOff>50800</xdr:colOff>
      <xdr:row>75</xdr:row>
      <xdr:rowOff>80550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9383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80550</xdr:rowOff>
    </xdr:from>
    <xdr:to>
      <xdr:col>76</xdr:col>
      <xdr:colOff>114300</xdr:colOff>
      <xdr:row>75</xdr:row>
      <xdr:rowOff>84352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939300"/>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7712</xdr:rowOff>
    </xdr:from>
    <xdr:to>
      <xdr:col>71</xdr:col>
      <xdr:colOff>177800</xdr:colOff>
      <xdr:row>75</xdr:row>
      <xdr:rowOff>84352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866462"/>
          <a:ext cx="889000" cy="7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16386</xdr:rowOff>
    </xdr:from>
    <xdr:to>
      <xdr:col>85</xdr:col>
      <xdr:colOff>177800</xdr:colOff>
      <xdr:row>75</xdr:row>
      <xdr:rowOff>117986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8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39263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72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28759</xdr:rowOff>
    </xdr:from>
    <xdr:to>
      <xdr:col>81</xdr:col>
      <xdr:colOff>101600</xdr:colOff>
      <xdr:row>75</xdr:row>
      <xdr:rowOff>130359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8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146886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66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29750</xdr:rowOff>
    </xdr:from>
    <xdr:to>
      <xdr:col>76</xdr:col>
      <xdr:colOff>165100</xdr:colOff>
      <xdr:row>75</xdr:row>
      <xdr:rowOff>131350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8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147877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66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33552</xdr:rowOff>
    </xdr:from>
    <xdr:to>
      <xdr:col>72</xdr:col>
      <xdr:colOff>38100</xdr:colOff>
      <xdr:row>75</xdr:row>
      <xdr:rowOff>135152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8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151679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66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128362</xdr:rowOff>
    </xdr:from>
    <xdr:to>
      <xdr:col>67</xdr:col>
      <xdr:colOff>101600</xdr:colOff>
      <xdr:row>75</xdr:row>
      <xdr:rowOff>58512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8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75039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59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83272</xdr:rowOff>
    </xdr:from>
    <xdr:to>
      <xdr:col>85</xdr:col>
      <xdr:colOff>127000</xdr:colOff>
      <xdr:row>98</xdr:row>
      <xdr:rowOff>125678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85372"/>
          <a:ext cx="8382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125591</xdr:rowOff>
    </xdr:from>
    <xdr:to>
      <xdr:col>81</xdr:col>
      <xdr:colOff>50800</xdr:colOff>
      <xdr:row>98</xdr:row>
      <xdr:rowOff>125678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27691"/>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83114</xdr:rowOff>
    </xdr:from>
    <xdr:to>
      <xdr:col>76</xdr:col>
      <xdr:colOff>114300</xdr:colOff>
      <xdr:row>98</xdr:row>
      <xdr:rowOff>125591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85214"/>
          <a:ext cx="889000" cy="4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83114</xdr:rowOff>
    </xdr:from>
    <xdr:to>
      <xdr:col>71</xdr:col>
      <xdr:colOff>177800</xdr:colOff>
      <xdr:row>98</xdr:row>
      <xdr:rowOff>125755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85214"/>
          <a:ext cx="889000" cy="4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32472</xdr:rowOff>
    </xdr:from>
    <xdr:to>
      <xdr:col>85</xdr:col>
      <xdr:colOff>177800</xdr:colOff>
      <xdr:row>98</xdr:row>
      <xdr:rowOff>134072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74878</xdr:rowOff>
    </xdr:from>
    <xdr:to>
      <xdr:col>81</xdr:col>
      <xdr:colOff>101600</xdr:colOff>
      <xdr:row>99</xdr:row>
      <xdr:rowOff>5028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167605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74791</xdr:rowOff>
    </xdr:from>
    <xdr:to>
      <xdr:col>76</xdr:col>
      <xdr:colOff>165100</xdr:colOff>
      <xdr:row>99</xdr:row>
      <xdr:rowOff>4941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167518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32314</xdr:rowOff>
    </xdr:from>
    <xdr:to>
      <xdr:col>72</xdr:col>
      <xdr:colOff>38100</xdr:colOff>
      <xdr:row>98</xdr:row>
      <xdr:rowOff>133914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150441</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6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74955</xdr:rowOff>
    </xdr:from>
    <xdr:to>
      <xdr:col>67</xdr:col>
      <xdr:colOff>101600</xdr:colOff>
      <xdr:row>99</xdr:row>
      <xdr:rowOff>5105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167682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151162</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5637562"/>
          <a:ext cx="838200" cy="114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116312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3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100362</xdr:rowOff>
    </xdr:from>
    <xdr:to>
      <xdr:col>116</xdr:col>
      <xdr:colOff>114300</xdr:colOff>
      <xdr:row>33</xdr:row>
      <xdr:rowOff>30512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558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123239</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43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53224</xdr:rowOff>
    </xdr:from>
    <xdr:to>
      <xdr:col>116</xdr:col>
      <xdr:colOff>63500</xdr:colOff>
      <xdr:row>57</xdr:row>
      <xdr:rowOff>99973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825874"/>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83481</xdr:rowOff>
    </xdr:from>
    <xdr:to>
      <xdr:col>111</xdr:col>
      <xdr:colOff>177800</xdr:colOff>
      <xdr:row>57</xdr:row>
      <xdr:rowOff>99973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856131"/>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83481</xdr:rowOff>
    </xdr:from>
    <xdr:to>
      <xdr:col>107</xdr:col>
      <xdr:colOff>50800</xdr:colOff>
      <xdr:row>57</xdr:row>
      <xdr:rowOff>85848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856131"/>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85848</xdr:rowOff>
    </xdr:from>
    <xdr:to>
      <xdr:col>102</xdr:col>
      <xdr:colOff>114300</xdr:colOff>
      <xdr:row>57</xdr:row>
      <xdr:rowOff>109198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858498"/>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2424</xdr:rowOff>
    </xdr:from>
    <xdr:to>
      <xdr:col>116</xdr:col>
      <xdr:colOff>114300</xdr:colOff>
      <xdr:row>57</xdr:row>
      <xdr:rowOff>104024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7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25301</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62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49173</xdr:rowOff>
    </xdr:from>
    <xdr:to>
      <xdr:col>112</xdr:col>
      <xdr:colOff>38100</xdr:colOff>
      <xdr:row>57</xdr:row>
      <xdr:rowOff>150773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167300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5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32681</xdr:rowOff>
    </xdr:from>
    <xdr:to>
      <xdr:col>107</xdr:col>
      <xdr:colOff>101600</xdr:colOff>
      <xdr:row>57</xdr:row>
      <xdr:rowOff>134281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0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150808</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8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35048</xdr:rowOff>
    </xdr:from>
    <xdr:to>
      <xdr:col>102</xdr:col>
      <xdr:colOff>165100</xdr:colOff>
      <xdr:row>57</xdr:row>
      <xdr:rowOff>136648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153175</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58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58398</xdr:rowOff>
    </xdr:from>
    <xdr:to>
      <xdr:col>98</xdr:col>
      <xdr:colOff>38100</xdr:colOff>
      <xdr:row>57</xdr:row>
      <xdr:rowOff>159998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3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5075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60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32057</xdr:rowOff>
    </xdr:from>
    <xdr:to>
      <xdr:col>116</xdr:col>
      <xdr:colOff>63500</xdr:colOff>
      <xdr:row>76</xdr:row>
      <xdr:rowOff>62466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062257"/>
          <a:ext cx="838200" cy="3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32057</xdr:rowOff>
    </xdr:from>
    <xdr:to>
      <xdr:col>111</xdr:col>
      <xdr:colOff>177800</xdr:colOff>
      <xdr:row>76</xdr:row>
      <xdr:rowOff>41618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62257"/>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41618</xdr:rowOff>
    </xdr:from>
    <xdr:to>
      <xdr:col>107</xdr:col>
      <xdr:colOff>50800</xdr:colOff>
      <xdr:row>76</xdr:row>
      <xdr:rowOff>46166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71818"/>
          <a:ext cx="889000" cy="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46166</xdr:rowOff>
    </xdr:from>
    <xdr:to>
      <xdr:col>102</xdr:col>
      <xdr:colOff>114300</xdr:colOff>
      <xdr:row>76</xdr:row>
      <xdr:rowOff>83235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76366"/>
          <a:ext cx="889000" cy="3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11666</xdr:rowOff>
    </xdr:from>
    <xdr:to>
      <xdr:col>116</xdr:col>
      <xdr:colOff>114300</xdr:colOff>
      <xdr:row>76</xdr:row>
      <xdr:rowOff>113266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161543</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152707</xdr:rowOff>
    </xdr:from>
    <xdr:to>
      <xdr:col>112</xdr:col>
      <xdr:colOff>38100</xdr:colOff>
      <xdr:row>76</xdr:row>
      <xdr:rowOff>82857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1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73984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162268</xdr:rowOff>
    </xdr:from>
    <xdr:to>
      <xdr:col>107</xdr:col>
      <xdr:colOff>101600</xdr:colOff>
      <xdr:row>76</xdr:row>
      <xdr:rowOff>92418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83545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166816</xdr:rowOff>
    </xdr:from>
    <xdr:to>
      <xdr:col>102</xdr:col>
      <xdr:colOff>165100</xdr:colOff>
      <xdr:row>76</xdr:row>
      <xdr:rowOff>96966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88093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32435</xdr:rowOff>
    </xdr:from>
    <xdr:to>
      <xdr:col>98</xdr:col>
      <xdr:colOff>38100</xdr:colOff>
      <xdr:row>76</xdr:row>
      <xdr:rowOff>134035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125162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5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年度が公債費のピークであった。平成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年度以降は地方債の借入を行っており、今後も増加が見込まれる。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物件費については、産業振興事業を各種行っているため、類似団体と比べて大きい数値となっている。事業の民間委託を進めたたことや、本年も観光誘客施設関係事業について外出の自粛もあり、経費が減少しているものもあるが、更なる民間への移行について検討を行うなど、経費の削減を図っていく。</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施設の老朽化が進んでいるため、維持補修費が年々上昇傾向にある。中には耐用年数を経過した施設もあるため、それらの施設については統廃合などを検討し、抑制に努める。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扶助費については、</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人口が減少している中で、高齢化率が上昇しているため、住民一人あたりのコストが上昇傾向にあることが一つの要因である。</a:t>
          </a:r>
          <a:r>
            <a:rPr kumimoji="1" lang="ja-JP" altLang="en-US" sz="1200">
              <a:solidFill>
                <a:schemeClr val="tx1"/>
              </a:solidFill>
              <a:latin typeface="ＭＳ Ｐゴシック" panose="020B0600070205080204" pitchFamily="50" charset="-128"/>
              <a:ea typeface="ＭＳ Ｐゴシック" panose="020B0600070205080204" pitchFamily="50" charset="-128"/>
            </a:rPr>
            <a:t>現在の村の基礎をつくっていただいた高齢者への支援は必要不可欠であるが、今後更に高齢化率は上昇することが見込まれることから、若年層が支えることができる制度の構築に努める。又、コロナウイルス感染症に関する生活支援関係事業が本年より大きくなり、今後の状況により継続も予想され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令和元年度台風による災害復旧が大きな規模になり、他の歳出への影響も出ている。災害復旧は令和５年度まで継続される見込のため、高い数値となるものと見込まれる。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
1,118
181.85
4,063,551
3,925,195
93,501
1,824,338
3,633,933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86913</xdr:rowOff>
    </xdr:from>
    <xdr:to>
      <xdr:col>24</xdr:col>
      <xdr:colOff>63500</xdr:colOff>
      <xdr:row>35</xdr:row>
      <xdr:rowOff>116649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87663"/>
          <a:ext cx="8382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86913</xdr:rowOff>
    </xdr:from>
    <xdr:to>
      <xdr:col>19</xdr:col>
      <xdr:colOff>177800</xdr:colOff>
      <xdr:row>36</xdr:row>
      <xdr:rowOff>13875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87663"/>
          <a:ext cx="889000" cy="9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13875</xdr:rowOff>
    </xdr:from>
    <xdr:to>
      <xdr:col>15</xdr:col>
      <xdr:colOff>50800</xdr:colOff>
      <xdr:row>36</xdr:row>
      <xdr:rowOff>17151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86075"/>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17151</xdr:rowOff>
    </xdr:from>
    <xdr:to>
      <xdr:col>10</xdr:col>
      <xdr:colOff>114300</xdr:colOff>
      <xdr:row>36</xdr:row>
      <xdr:rowOff>44964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8935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65849</xdr:rowOff>
    </xdr:from>
    <xdr:to>
      <xdr:col>24</xdr:col>
      <xdr:colOff>114300</xdr:colOff>
      <xdr:row>35</xdr:row>
      <xdr:rowOff>167449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88726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1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36113</xdr:rowOff>
    </xdr:from>
    <xdr:to>
      <xdr:col>20</xdr:col>
      <xdr:colOff>38100</xdr:colOff>
      <xdr:row>35</xdr:row>
      <xdr:rowOff>137713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3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154240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1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134525</xdr:rowOff>
    </xdr:from>
    <xdr:to>
      <xdr:col>15</xdr:col>
      <xdr:colOff>101600</xdr:colOff>
      <xdr:row>36</xdr:row>
      <xdr:rowOff>64675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81202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137801</xdr:rowOff>
    </xdr:from>
    <xdr:to>
      <xdr:col>10</xdr:col>
      <xdr:colOff>165100</xdr:colOff>
      <xdr:row>36</xdr:row>
      <xdr:rowOff>67951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84478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1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165614</xdr:rowOff>
    </xdr:from>
    <xdr:to>
      <xdr:col>6</xdr:col>
      <xdr:colOff>38100</xdr:colOff>
      <xdr:row>36</xdr:row>
      <xdr:rowOff>95764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112291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4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160386</xdr:rowOff>
    </xdr:from>
    <xdr:to>
      <xdr:col>24</xdr:col>
      <xdr:colOff>63500</xdr:colOff>
      <xdr:row>58</xdr:row>
      <xdr:rowOff>9089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33036"/>
          <a:ext cx="838200" cy="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9089</xdr:rowOff>
    </xdr:from>
    <xdr:to>
      <xdr:col>19</xdr:col>
      <xdr:colOff>177800</xdr:colOff>
      <xdr:row>58</xdr:row>
      <xdr:rowOff>19547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53189"/>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19547</xdr:rowOff>
    </xdr:from>
    <xdr:to>
      <xdr:col>15</xdr:col>
      <xdr:colOff>50800</xdr:colOff>
      <xdr:row>58</xdr:row>
      <xdr:rowOff>20581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63647"/>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20581</xdr:rowOff>
    </xdr:from>
    <xdr:to>
      <xdr:col>10</xdr:col>
      <xdr:colOff>114300</xdr:colOff>
      <xdr:row>58</xdr:row>
      <xdr:rowOff>36161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64681"/>
          <a:ext cx="889000" cy="1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109586</xdr:rowOff>
    </xdr:from>
    <xdr:to>
      <xdr:col>24</xdr:col>
      <xdr:colOff>114300</xdr:colOff>
      <xdr:row>58</xdr:row>
      <xdr:rowOff>39736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68963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129739</xdr:rowOff>
    </xdr:from>
    <xdr:to>
      <xdr:col>20</xdr:col>
      <xdr:colOff>38100</xdr:colOff>
      <xdr:row>58</xdr:row>
      <xdr:rowOff>59889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76416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7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140197</xdr:rowOff>
    </xdr:from>
    <xdr:to>
      <xdr:col>15</xdr:col>
      <xdr:colOff>101600</xdr:colOff>
      <xdr:row>58</xdr:row>
      <xdr:rowOff>70347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86874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8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141231</xdr:rowOff>
    </xdr:from>
    <xdr:to>
      <xdr:col>10</xdr:col>
      <xdr:colOff>165100</xdr:colOff>
      <xdr:row>58</xdr:row>
      <xdr:rowOff>71381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87908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8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156811</xdr:rowOff>
    </xdr:from>
    <xdr:to>
      <xdr:col>6</xdr:col>
      <xdr:colOff>38100</xdr:colOff>
      <xdr:row>58</xdr:row>
      <xdr:rowOff>86961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103488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36185</xdr:rowOff>
    </xdr:from>
    <xdr:to>
      <xdr:col>24</xdr:col>
      <xdr:colOff>63500</xdr:colOff>
      <xdr:row>77</xdr:row>
      <xdr:rowOff>160858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237835"/>
          <a:ext cx="8382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34897</xdr:rowOff>
    </xdr:from>
    <xdr:to>
      <xdr:col>19</xdr:col>
      <xdr:colOff>177800</xdr:colOff>
      <xdr:row>77</xdr:row>
      <xdr:rowOff>160858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236547"/>
          <a:ext cx="889000" cy="1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34897</xdr:rowOff>
    </xdr:from>
    <xdr:to>
      <xdr:col>15</xdr:col>
      <xdr:colOff>50800</xdr:colOff>
      <xdr:row>78</xdr:row>
      <xdr:rowOff>82765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36547"/>
          <a:ext cx="889000" cy="21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79096</xdr:rowOff>
    </xdr:from>
    <xdr:to>
      <xdr:col>10</xdr:col>
      <xdr:colOff>114300</xdr:colOff>
      <xdr:row>78</xdr:row>
      <xdr:rowOff>82765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452196"/>
          <a:ext cx="889000" cy="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156835</xdr:rowOff>
    </xdr:from>
    <xdr:to>
      <xdr:col>24</xdr:col>
      <xdr:colOff>114300</xdr:colOff>
      <xdr:row>77</xdr:row>
      <xdr:rowOff>86985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8262</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3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110058</xdr:rowOff>
    </xdr:from>
    <xdr:to>
      <xdr:col>20</xdr:col>
      <xdr:colOff>38100</xdr:colOff>
      <xdr:row>78</xdr:row>
      <xdr:rowOff>40208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56735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8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155547</xdr:rowOff>
    </xdr:from>
    <xdr:to>
      <xdr:col>15</xdr:col>
      <xdr:colOff>101600</xdr:colOff>
      <xdr:row>77</xdr:row>
      <xdr:rowOff>85697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8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102223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96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31965</xdr:rowOff>
    </xdr:from>
    <xdr:to>
      <xdr:col>10</xdr:col>
      <xdr:colOff>165100</xdr:colOff>
      <xdr:row>78</xdr:row>
      <xdr:rowOff>133565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150092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8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28296</xdr:rowOff>
    </xdr:from>
    <xdr:to>
      <xdr:col>6</xdr:col>
      <xdr:colOff>38100</xdr:colOff>
      <xdr:row>78</xdr:row>
      <xdr:rowOff>129896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146423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7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21462</xdr:rowOff>
    </xdr:from>
    <xdr:to>
      <xdr:col>24</xdr:col>
      <xdr:colOff>63500</xdr:colOff>
      <xdr:row>95</xdr:row>
      <xdr:rowOff>112395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137762"/>
          <a:ext cx="838200" cy="26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81119</xdr:rowOff>
    </xdr:from>
    <xdr:to>
      <xdr:col>19</xdr:col>
      <xdr:colOff>177800</xdr:colOff>
      <xdr:row>95</xdr:row>
      <xdr:rowOff>112395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368869"/>
          <a:ext cx="889000" cy="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81119</xdr:rowOff>
    </xdr:from>
    <xdr:to>
      <xdr:col>15</xdr:col>
      <xdr:colOff>50800</xdr:colOff>
      <xdr:row>95</xdr:row>
      <xdr:rowOff>123214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368869"/>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123214</xdr:rowOff>
    </xdr:from>
    <xdr:to>
      <xdr:col>10</xdr:col>
      <xdr:colOff>114300</xdr:colOff>
      <xdr:row>95</xdr:row>
      <xdr:rowOff>164392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10964"/>
          <a:ext cx="889000" cy="4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142112</xdr:rowOff>
    </xdr:from>
    <xdr:to>
      <xdr:col>24</xdr:col>
      <xdr:colOff>114300</xdr:colOff>
      <xdr:row>94</xdr:row>
      <xdr:rowOff>72262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164989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3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61595</xdr:rowOff>
    </xdr:from>
    <xdr:to>
      <xdr:col>20</xdr:col>
      <xdr:colOff>38100</xdr:colOff>
      <xdr:row>95</xdr:row>
      <xdr:rowOff>163195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8272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12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30319</xdr:rowOff>
    </xdr:from>
    <xdr:to>
      <xdr:col>15</xdr:col>
      <xdr:colOff>101600</xdr:colOff>
      <xdr:row>95</xdr:row>
      <xdr:rowOff>131919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3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148446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09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72414</xdr:rowOff>
    </xdr:from>
    <xdr:to>
      <xdr:col>10</xdr:col>
      <xdr:colOff>165100</xdr:colOff>
      <xdr:row>96</xdr:row>
      <xdr:rowOff>2564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6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19091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13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113592</xdr:rowOff>
    </xdr:from>
    <xdr:to>
      <xdr:col>6</xdr:col>
      <xdr:colOff>38100</xdr:colOff>
      <xdr:row>96</xdr:row>
      <xdr:rowOff>43742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0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60269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17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63367</xdr:rowOff>
    </xdr:from>
    <xdr:to>
      <xdr:col>55</xdr:col>
      <xdr:colOff>0</xdr:colOff>
      <xdr:row>55</xdr:row>
      <xdr:rowOff>71425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493117"/>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65293</xdr:rowOff>
    </xdr:from>
    <xdr:to>
      <xdr:col>50</xdr:col>
      <xdr:colOff>114300</xdr:colOff>
      <xdr:row>55</xdr:row>
      <xdr:rowOff>71425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323593"/>
          <a:ext cx="889000" cy="17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65293</xdr:rowOff>
    </xdr:from>
    <xdr:to>
      <xdr:col>45</xdr:col>
      <xdr:colOff>177800</xdr:colOff>
      <xdr:row>54</xdr:row>
      <xdr:rowOff>166560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323593"/>
          <a:ext cx="889000" cy="10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75492</xdr:rowOff>
    </xdr:from>
    <xdr:to>
      <xdr:col>41</xdr:col>
      <xdr:colOff>50800</xdr:colOff>
      <xdr:row>54</xdr:row>
      <xdr:rowOff>166560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333792"/>
          <a:ext cx="889000" cy="9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12567</xdr:rowOff>
    </xdr:from>
    <xdr:to>
      <xdr:col>55</xdr:col>
      <xdr:colOff>50800</xdr:colOff>
      <xdr:row>55</xdr:row>
      <xdr:rowOff>114167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35444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9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20625</xdr:rowOff>
    </xdr:from>
    <xdr:to>
      <xdr:col>50</xdr:col>
      <xdr:colOff>165100</xdr:colOff>
      <xdr:row>55</xdr:row>
      <xdr:rowOff>122225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138752</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22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14493</xdr:rowOff>
    </xdr:from>
    <xdr:to>
      <xdr:col>46</xdr:col>
      <xdr:colOff>38100</xdr:colOff>
      <xdr:row>54</xdr:row>
      <xdr:rowOff>116093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132620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04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115760</xdr:rowOff>
    </xdr:from>
    <xdr:to>
      <xdr:col>41</xdr:col>
      <xdr:colOff>101600</xdr:colOff>
      <xdr:row>55</xdr:row>
      <xdr:rowOff>45910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7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62437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14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24692</xdr:rowOff>
    </xdr:from>
    <xdr:to>
      <xdr:col>36</xdr:col>
      <xdr:colOff>165100</xdr:colOff>
      <xdr:row>54</xdr:row>
      <xdr:rowOff>126292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28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142819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05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17980</xdr:rowOff>
    </xdr:from>
    <xdr:to>
      <xdr:col>55</xdr:col>
      <xdr:colOff>0</xdr:colOff>
      <xdr:row>76</xdr:row>
      <xdr:rowOff>120740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048180"/>
          <a:ext cx="838200" cy="10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17980</xdr:rowOff>
    </xdr:from>
    <xdr:to>
      <xdr:col>50</xdr:col>
      <xdr:colOff>114300</xdr:colOff>
      <xdr:row>77</xdr:row>
      <xdr:rowOff>1234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048180"/>
          <a:ext cx="889000" cy="1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1234</xdr:rowOff>
    </xdr:from>
    <xdr:to>
      <xdr:col>45</xdr:col>
      <xdr:colOff>177800</xdr:colOff>
      <xdr:row>77</xdr:row>
      <xdr:rowOff>60387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02884"/>
          <a:ext cx="889000" cy="5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60387</xdr:rowOff>
    </xdr:from>
    <xdr:to>
      <xdr:col>41</xdr:col>
      <xdr:colOff>50800</xdr:colOff>
      <xdr:row>77</xdr:row>
      <xdr:rowOff>123723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62037"/>
          <a:ext cx="889000" cy="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69940</xdr:rowOff>
    </xdr:from>
    <xdr:to>
      <xdr:col>55</xdr:col>
      <xdr:colOff>50800</xdr:colOff>
      <xdr:row>77</xdr:row>
      <xdr:rowOff>90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92817</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5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138630</xdr:rowOff>
    </xdr:from>
    <xdr:to>
      <xdr:col>50</xdr:col>
      <xdr:colOff>165100</xdr:colOff>
      <xdr:row>76</xdr:row>
      <xdr:rowOff>68780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9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85307</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77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121884</xdr:rowOff>
    </xdr:from>
    <xdr:to>
      <xdr:col>46</xdr:col>
      <xdr:colOff>38100</xdr:colOff>
      <xdr:row>77</xdr:row>
      <xdr:rowOff>52034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68562</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92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9587</xdr:rowOff>
    </xdr:from>
    <xdr:to>
      <xdr:col>41</xdr:col>
      <xdr:colOff>101600</xdr:colOff>
      <xdr:row>77</xdr:row>
      <xdr:rowOff>111187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127714</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298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72923</xdr:rowOff>
    </xdr:from>
    <xdr:to>
      <xdr:col>36</xdr:col>
      <xdr:colOff>165100</xdr:colOff>
      <xdr:row>78</xdr:row>
      <xdr:rowOff>3073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19600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113823</xdr:rowOff>
    </xdr:from>
    <xdr:to>
      <xdr:col>55</xdr:col>
      <xdr:colOff>0</xdr:colOff>
      <xdr:row>96</xdr:row>
      <xdr:rowOff>1203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401573"/>
          <a:ext cx="838200" cy="5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1203</xdr:rowOff>
    </xdr:from>
    <xdr:to>
      <xdr:col>50</xdr:col>
      <xdr:colOff>114300</xdr:colOff>
      <xdr:row>96</xdr:row>
      <xdr:rowOff>54341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460403"/>
          <a:ext cx="889000" cy="5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169653</xdr:rowOff>
    </xdr:from>
    <xdr:to>
      <xdr:col>45</xdr:col>
      <xdr:colOff>177800</xdr:colOff>
      <xdr:row>96</xdr:row>
      <xdr:rowOff>54341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5943053"/>
          <a:ext cx="889000" cy="57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169653</xdr:rowOff>
    </xdr:from>
    <xdr:to>
      <xdr:col>41</xdr:col>
      <xdr:colOff>50800</xdr:colOff>
      <xdr:row>96</xdr:row>
      <xdr:rowOff>129730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5943053"/>
          <a:ext cx="889000" cy="64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85900</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0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121853</xdr:rowOff>
    </xdr:from>
    <xdr:to>
      <xdr:col>50</xdr:col>
      <xdr:colOff>165100</xdr:colOff>
      <xdr:row>96</xdr:row>
      <xdr:rowOff>52003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68530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8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3541</xdr:rowOff>
    </xdr:from>
    <xdr:to>
      <xdr:col>46</xdr:col>
      <xdr:colOff>38100</xdr:colOff>
      <xdr:row>96</xdr:row>
      <xdr:rowOff>105141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6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121668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3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118853</xdr:rowOff>
    </xdr:from>
    <xdr:to>
      <xdr:col>41</xdr:col>
      <xdr:colOff>101600</xdr:colOff>
      <xdr:row>93</xdr:row>
      <xdr:rowOff>49003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58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65530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566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78930</xdr:rowOff>
    </xdr:from>
    <xdr:to>
      <xdr:col>36</xdr:col>
      <xdr:colOff>165100</xdr:colOff>
      <xdr:row>97</xdr:row>
      <xdr:rowOff>9080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25607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31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15639</xdr:rowOff>
    </xdr:from>
    <xdr:to>
      <xdr:col>85</xdr:col>
      <xdr:colOff>127000</xdr:colOff>
      <xdr:row>32</xdr:row>
      <xdr:rowOff>117968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5330589"/>
          <a:ext cx="838200" cy="27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117968</xdr:rowOff>
    </xdr:from>
    <xdr:to>
      <xdr:col>81</xdr:col>
      <xdr:colOff>50800</xdr:colOff>
      <xdr:row>34</xdr:row>
      <xdr:rowOff>41775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604368"/>
          <a:ext cx="889000" cy="26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41775</xdr:rowOff>
    </xdr:from>
    <xdr:to>
      <xdr:col>76</xdr:col>
      <xdr:colOff>114300</xdr:colOff>
      <xdr:row>34</xdr:row>
      <xdr:rowOff>60566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871075"/>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60566</xdr:rowOff>
    </xdr:from>
    <xdr:to>
      <xdr:col>71</xdr:col>
      <xdr:colOff>177800</xdr:colOff>
      <xdr:row>35</xdr:row>
      <xdr:rowOff>20721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889866"/>
          <a:ext cx="889000" cy="13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136289</xdr:rowOff>
    </xdr:from>
    <xdr:to>
      <xdr:col>85</xdr:col>
      <xdr:colOff>177800</xdr:colOff>
      <xdr:row>31</xdr:row>
      <xdr:rowOff>66439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2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159166</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13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67168</xdr:rowOff>
    </xdr:from>
    <xdr:to>
      <xdr:col>81</xdr:col>
      <xdr:colOff>101600</xdr:colOff>
      <xdr:row>32</xdr:row>
      <xdr:rowOff>168768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5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13845</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32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162425</xdr:rowOff>
    </xdr:from>
    <xdr:to>
      <xdr:col>76</xdr:col>
      <xdr:colOff>165100</xdr:colOff>
      <xdr:row>34</xdr:row>
      <xdr:rowOff>92575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109102</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292795" y="559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9766</xdr:rowOff>
    </xdr:from>
    <xdr:to>
      <xdr:col>72</xdr:col>
      <xdr:colOff>38100</xdr:colOff>
      <xdr:row>34</xdr:row>
      <xdr:rowOff>111366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8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127893</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561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141371</xdr:rowOff>
    </xdr:from>
    <xdr:to>
      <xdr:col>67</xdr:col>
      <xdr:colOff>101600</xdr:colOff>
      <xdr:row>35</xdr:row>
      <xdr:rowOff>71521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9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88048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7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34614</xdr:rowOff>
    </xdr:from>
    <xdr:to>
      <xdr:col>85</xdr:col>
      <xdr:colOff>127000</xdr:colOff>
      <xdr:row>57</xdr:row>
      <xdr:rowOff>104138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35814"/>
          <a:ext cx="838200" cy="2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34614</xdr:rowOff>
    </xdr:from>
    <xdr:to>
      <xdr:col>81</xdr:col>
      <xdr:colOff>50800</xdr:colOff>
      <xdr:row>57</xdr:row>
      <xdr:rowOff>103869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35814"/>
          <a:ext cx="889000" cy="2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103869</xdr:rowOff>
    </xdr:from>
    <xdr:to>
      <xdr:col>76</xdr:col>
      <xdr:colOff>114300</xdr:colOff>
      <xdr:row>57</xdr:row>
      <xdr:rowOff>128800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76519"/>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116766</xdr:rowOff>
    </xdr:from>
    <xdr:to>
      <xdr:col>71</xdr:col>
      <xdr:colOff>177800</xdr:colOff>
      <xdr:row>57</xdr:row>
      <xdr:rowOff>128800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89416"/>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53338</xdr:rowOff>
    </xdr:from>
    <xdr:to>
      <xdr:col>85</xdr:col>
      <xdr:colOff>177800</xdr:colOff>
      <xdr:row>57</xdr:row>
      <xdr:rowOff>154938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76215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7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155264</xdr:rowOff>
    </xdr:from>
    <xdr:to>
      <xdr:col>81</xdr:col>
      <xdr:colOff>101600</xdr:colOff>
      <xdr:row>56</xdr:row>
      <xdr:rowOff>85414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101941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6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53069</xdr:rowOff>
    </xdr:from>
    <xdr:to>
      <xdr:col>76</xdr:col>
      <xdr:colOff>165100</xdr:colOff>
      <xdr:row>57</xdr:row>
      <xdr:rowOff>154669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171196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60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78000</xdr:rowOff>
    </xdr:from>
    <xdr:to>
      <xdr:col>72</xdr:col>
      <xdr:colOff>38100</xdr:colOff>
      <xdr:row>58</xdr:row>
      <xdr:rowOff>8150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24677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62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65966</xdr:rowOff>
    </xdr:from>
    <xdr:to>
      <xdr:col>67</xdr:col>
      <xdr:colOff>101600</xdr:colOff>
      <xdr:row>57</xdr:row>
      <xdr:rowOff>167566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12643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6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6970</xdr:rowOff>
    </xdr:from>
    <xdr:to>
      <xdr:col>85</xdr:col>
      <xdr:colOff>127000</xdr:colOff>
      <xdr:row>72</xdr:row>
      <xdr:rowOff>55786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2351370"/>
          <a:ext cx="838200" cy="4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6970</xdr:rowOff>
    </xdr:from>
    <xdr:to>
      <xdr:col>81</xdr:col>
      <xdr:colOff>50800</xdr:colOff>
      <xdr:row>75</xdr:row>
      <xdr:rowOff>143317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2351370"/>
          <a:ext cx="889000" cy="65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143317</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002067"/>
          <a:ext cx="889000" cy="5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139672</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772"/>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4986</xdr:rowOff>
    </xdr:from>
    <xdr:to>
      <xdr:col>85</xdr:col>
      <xdr:colOff>177800</xdr:colOff>
      <xdr:row>72</xdr:row>
      <xdr:rowOff>106586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23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27863</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20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127620</xdr:rowOff>
    </xdr:from>
    <xdr:to>
      <xdr:col>81</xdr:col>
      <xdr:colOff>101600</xdr:colOff>
      <xdr:row>72</xdr:row>
      <xdr:rowOff>57770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23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74297</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07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92517</xdr:rowOff>
    </xdr:from>
    <xdr:to>
      <xdr:col>76</xdr:col>
      <xdr:colOff>165100</xdr:colOff>
      <xdr:row>76</xdr:row>
      <xdr:rowOff>22667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29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39194</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795" y="1272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88872</xdr:rowOff>
    </xdr:from>
    <xdr:to>
      <xdr:col>67</xdr:col>
      <xdr:colOff>101600</xdr:colOff>
      <xdr:row>79</xdr:row>
      <xdr:rowOff>19022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10149</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57333" y="13554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67187</xdr:rowOff>
    </xdr:from>
    <xdr:to>
      <xdr:col>85</xdr:col>
      <xdr:colOff>127000</xdr:colOff>
      <xdr:row>95</xdr:row>
      <xdr:rowOff>79559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354937"/>
          <a:ext cx="838200" cy="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79559</xdr:rowOff>
    </xdr:from>
    <xdr:to>
      <xdr:col>81</xdr:col>
      <xdr:colOff>50800</xdr:colOff>
      <xdr:row>95</xdr:row>
      <xdr:rowOff>80550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3673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80550</xdr:rowOff>
    </xdr:from>
    <xdr:to>
      <xdr:col>76</xdr:col>
      <xdr:colOff>114300</xdr:colOff>
      <xdr:row>95</xdr:row>
      <xdr:rowOff>84351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368300"/>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7713</xdr:rowOff>
    </xdr:from>
    <xdr:to>
      <xdr:col>71</xdr:col>
      <xdr:colOff>177800</xdr:colOff>
      <xdr:row>95</xdr:row>
      <xdr:rowOff>84351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295463"/>
          <a:ext cx="889000" cy="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16387</xdr:rowOff>
    </xdr:from>
    <xdr:to>
      <xdr:col>85</xdr:col>
      <xdr:colOff>177800</xdr:colOff>
      <xdr:row>95</xdr:row>
      <xdr:rowOff>117987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3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39264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15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28759</xdr:rowOff>
    </xdr:from>
    <xdr:to>
      <xdr:col>81</xdr:col>
      <xdr:colOff>101600</xdr:colOff>
      <xdr:row>95</xdr:row>
      <xdr:rowOff>130359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3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146886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0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29750</xdr:rowOff>
    </xdr:from>
    <xdr:to>
      <xdr:col>76</xdr:col>
      <xdr:colOff>165100</xdr:colOff>
      <xdr:row>95</xdr:row>
      <xdr:rowOff>131350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3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147877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09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33551</xdr:rowOff>
    </xdr:from>
    <xdr:to>
      <xdr:col>72</xdr:col>
      <xdr:colOff>38100</xdr:colOff>
      <xdr:row>95</xdr:row>
      <xdr:rowOff>135151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3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151678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09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128363</xdr:rowOff>
    </xdr:from>
    <xdr:to>
      <xdr:col>67</xdr:col>
      <xdr:colOff>101600</xdr:colOff>
      <xdr:row>95</xdr:row>
      <xdr:rowOff>58513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2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75040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01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について、本村では、村の面積の９５％を占める森林資源を活用し、産業の振興を図っている。材の搬出に係る補助や、不良材を木質ペレットに加工し、村内の宿泊施設等のボイラーで利用したり、木質バイオマス発電事業を行っている。このため類似団体と比較すると例年高水準となっている。</a:t>
          </a:r>
        </a:p>
        <a:p>
          <a:r>
            <a:rPr kumimoji="1" lang="ja-JP" altLang="en-US" sz="1300">
              <a:latin typeface="ＭＳ Ｐゴシック" panose="020B0600070205080204" pitchFamily="50" charset="-128"/>
              <a:ea typeface="ＭＳ Ｐゴシック" panose="020B0600070205080204" pitchFamily="50" charset="-128"/>
            </a:rPr>
            <a:t>衛生費については、村内の生ゴミを焼却するのではなく、堆肥化しゴミの削減に努めている。また、医療費の抑制のため、古くから健康診断に力を注いでおり、事業所健診を村が実施し、経費の２分の１を村会計から支出している。　消防費については、令和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事業で消防関係の施設整備を行っているため増加。教育費関係については、社会教育関係施設の建設が終了したため減している。災害復旧費においては、令和元年度台風による災害復旧が大きな規模になり、他の歳出への影響も出ている。災害復旧は令和５年度まで継続される見込のため、高い数値となるもの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災害関係の次年度への繰越事業もあるため、財政調整基金からの一定の繰入を行っているものの、実質単年度収支はマイナスとなっている。</a:t>
          </a:r>
        </a:p>
        <a:p>
          <a:r>
            <a:rPr kumimoji="1" lang="ja-JP" altLang="en-US" sz="1400">
              <a:latin typeface="ＭＳ ゴシック" pitchFamily="49" charset="-128"/>
              <a:ea typeface="ＭＳ ゴシック" pitchFamily="49" charset="-128"/>
            </a:rPr>
            <a:t>今後も効率的な財政運営を図るとともに、計画的な基金管理運営を行う。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産業振興事業特別会計は、産業振興並びに雇用対策の一環として、特産品開発や観光施設等の運営、林業の</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次産業に資する事業を行っている。黒字化の目処が立った事業は民間に委託しているため赤字額が大きく出ている事業について経営改善を図り、赤字額を減少させる努力が今後も必要である。事業の育成をすすめ、直営から民間に移すなど計画的な事業運営を図り、更なる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4063551</v>
      </c>
      <c r="BO4" s="489"/>
      <c r="BP4" s="489"/>
      <c r="BQ4" s="489"/>
      <c r="BR4" s="489"/>
      <c r="BS4" s="489"/>
      <c r="BT4" s="489"/>
      <c r="BU4" s="490"/>
      <c r="BV4" s="488">
        <v>3995072</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5.0999999999999996</v>
      </c>
      <c r="CU4" s="629"/>
      <c r="CV4" s="629"/>
      <c r="CW4" s="629"/>
      <c r="CX4" s="629"/>
      <c r="CY4" s="629"/>
      <c r="CZ4" s="629"/>
      <c r="DA4" s="630"/>
      <c r="DB4" s="628">
        <v>10.5</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3925195</v>
      </c>
      <c r="BO5" s="460"/>
      <c r="BP5" s="460"/>
      <c r="BQ5" s="460"/>
      <c r="BR5" s="460"/>
      <c r="BS5" s="460"/>
      <c r="BT5" s="460"/>
      <c r="BU5" s="461"/>
      <c r="BV5" s="459">
        <v>3788691</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70.2</v>
      </c>
      <c r="CU5" s="457"/>
      <c r="CV5" s="457"/>
      <c r="CW5" s="457"/>
      <c r="CX5" s="457"/>
      <c r="CY5" s="457"/>
      <c r="CZ5" s="457"/>
      <c r="DA5" s="458"/>
      <c r="DB5" s="456">
        <v>74.3</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138356</v>
      </c>
      <c r="BO6" s="460"/>
      <c r="BP6" s="460"/>
      <c r="BQ6" s="460"/>
      <c r="BR6" s="460"/>
      <c r="BS6" s="460"/>
      <c r="BT6" s="460"/>
      <c r="BU6" s="461"/>
      <c r="BV6" s="459">
        <v>206381</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80.7</v>
      </c>
      <c r="CU6" s="603"/>
      <c r="CV6" s="603"/>
      <c r="CW6" s="603"/>
      <c r="CX6" s="603"/>
      <c r="CY6" s="603"/>
      <c r="CZ6" s="603"/>
      <c r="DA6" s="604"/>
      <c r="DB6" s="602">
        <v>79.8</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44855</v>
      </c>
      <c r="BO7" s="460"/>
      <c r="BP7" s="460"/>
      <c r="BQ7" s="460"/>
      <c r="BR7" s="460"/>
      <c r="BS7" s="460"/>
      <c r="BT7" s="460"/>
      <c r="BU7" s="461"/>
      <c r="BV7" s="459">
        <v>33400</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1824338</v>
      </c>
      <c r="CU7" s="460"/>
      <c r="CV7" s="460"/>
      <c r="CW7" s="460"/>
      <c r="CX7" s="460"/>
      <c r="CY7" s="460"/>
      <c r="CZ7" s="460"/>
      <c r="DA7" s="461"/>
      <c r="DB7" s="459">
        <v>1650534</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94</v>
      </c>
      <c r="AV8" s="518"/>
      <c r="AW8" s="518"/>
      <c r="AX8" s="518"/>
      <c r="AY8" s="473" t="s">
        <v>109</v>
      </c>
      <c r="AZ8" s="474"/>
      <c r="BA8" s="474"/>
      <c r="BB8" s="474"/>
      <c r="BC8" s="474"/>
      <c r="BD8" s="474"/>
      <c r="BE8" s="474"/>
      <c r="BF8" s="474"/>
      <c r="BG8" s="474"/>
      <c r="BH8" s="474"/>
      <c r="BI8" s="474"/>
      <c r="BJ8" s="474"/>
      <c r="BK8" s="474"/>
      <c r="BL8" s="474"/>
      <c r="BM8" s="475"/>
      <c r="BN8" s="459">
        <v>93501</v>
      </c>
      <c r="BO8" s="460"/>
      <c r="BP8" s="460"/>
      <c r="BQ8" s="460"/>
      <c r="BR8" s="460"/>
      <c r="BS8" s="460"/>
      <c r="BT8" s="460"/>
      <c r="BU8" s="461"/>
      <c r="BV8" s="459">
        <v>172981</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0.91</v>
      </c>
      <c r="CU8" s="563"/>
      <c r="CV8" s="563"/>
      <c r="CW8" s="563"/>
      <c r="CX8" s="563"/>
      <c r="CY8" s="563"/>
      <c r="CZ8" s="563"/>
      <c r="DA8" s="564"/>
      <c r="DB8" s="562">
        <v>0.96</v>
      </c>
      <c r="DC8" s="563"/>
      <c r="DD8" s="563"/>
      <c r="DE8" s="563"/>
      <c r="DF8" s="563"/>
      <c r="DG8" s="563"/>
      <c r="DH8" s="563"/>
      <c r="DI8" s="564"/>
    </row>
    <row r="9" spans="1:119" ht="18.75" customHeight="1" thickBot="1" x14ac:dyDescent="0.25">
      <c r="A9" s="178"/>
      <c r="B9" s="591" t="s">
        <v>111</v>
      </c>
      <c r="C9" s="592"/>
      <c r="D9" s="592"/>
      <c r="E9" s="592"/>
      <c r="F9" s="592"/>
      <c r="G9" s="592"/>
      <c r="H9" s="592"/>
      <c r="I9" s="592"/>
      <c r="J9" s="592"/>
      <c r="K9" s="510"/>
      <c r="L9" s="593" t="s">
        <v>112</v>
      </c>
      <c r="M9" s="594"/>
      <c r="N9" s="594"/>
      <c r="O9" s="594"/>
      <c r="P9" s="594"/>
      <c r="Q9" s="595"/>
      <c r="R9" s="596">
        <v>1128</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-79480</v>
      </c>
      <c r="BO9" s="460"/>
      <c r="BP9" s="460"/>
      <c r="BQ9" s="460"/>
      <c r="BR9" s="460"/>
      <c r="BS9" s="460"/>
      <c r="BT9" s="460"/>
      <c r="BU9" s="461"/>
      <c r="BV9" s="459">
        <v>130718</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17.399999999999999</v>
      </c>
      <c r="CU9" s="457"/>
      <c r="CV9" s="457"/>
      <c r="CW9" s="457"/>
      <c r="CX9" s="457"/>
      <c r="CY9" s="457"/>
      <c r="CZ9" s="457"/>
      <c r="DA9" s="458"/>
      <c r="DB9" s="456">
        <v>17.899999999999999</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118</v>
      </c>
      <c r="M10" s="416"/>
      <c r="N10" s="416"/>
      <c r="O10" s="416"/>
      <c r="P10" s="416"/>
      <c r="Q10" s="417"/>
      <c r="R10" s="412">
        <v>1230</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115</v>
      </c>
      <c r="AV10" s="518"/>
      <c r="AW10" s="518"/>
      <c r="AX10" s="518"/>
      <c r="AY10" s="473" t="s">
        <v>120</v>
      </c>
      <c r="AZ10" s="474"/>
      <c r="BA10" s="474"/>
      <c r="BB10" s="474"/>
      <c r="BC10" s="474"/>
      <c r="BD10" s="474"/>
      <c r="BE10" s="474"/>
      <c r="BF10" s="474"/>
      <c r="BG10" s="474"/>
      <c r="BH10" s="474"/>
      <c r="BI10" s="474"/>
      <c r="BJ10" s="474"/>
      <c r="BK10" s="474"/>
      <c r="BL10" s="474"/>
      <c r="BM10" s="475"/>
      <c r="BN10" s="459">
        <v>4008</v>
      </c>
      <c r="BO10" s="460"/>
      <c r="BP10" s="460"/>
      <c r="BQ10" s="460"/>
      <c r="BR10" s="460"/>
      <c r="BS10" s="460"/>
      <c r="BT10" s="460"/>
      <c r="BU10" s="461"/>
      <c r="BV10" s="459">
        <v>0</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125</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x14ac:dyDescent="0.2">
      <c r="A12" s="178"/>
      <c r="B12" s="565" t="s">
        <v>130</v>
      </c>
      <c r="C12" s="566"/>
      <c r="D12" s="566"/>
      <c r="E12" s="566"/>
      <c r="F12" s="566"/>
      <c r="G12" s="566"/>
      <c r="H12" s="566"/>
      <c r="I12" s="566"/>
      <c r="J12" s="566"/>
      <c r="K12" s="567"/>
      <c r="L12" s="574" t="s">
        <v>131</v>
      </c>
      <c r="M12" s="575"/>
      <c r="N12" s="575"/>
      <c r="O12" s="575"/>
      <c r="P12" s="575"/>
      <c r="Q12" s="576"/>
      <c r="R12" s="577">
        <v>1138</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135</v>
      </c>
      <c r="AV12" s="518"/>
      <c r="AW12" s="518"/>
      <c r="AX12" s="518"/>
      <c r="AY12" s="473" t="s">
        <v>136</v>
      </c>
      <c r="AZ12" s="474"/>
      <c r="BA12" s="474"/>
      <c r="BB12" s="474"/>
      <c r="BC12" s="474"/>
      <c r="BD12" s="474"/>
      <c r="BE12" s="474"/>
      <c r="BF12" s="474"/>
      <c r="BG12" s="474"/>
      <c r="BH12" s="474"/>
      <c r="BI12" s="474"/>
      <c r="BJ12" s="474"/>
      <c r="BK12" s="474"/>
      <c r="BL12" s="474"/>
      <c r="BM12" s="475"/>
      <c r="BN12" s="459">
        <v>33826</v>
      </c>
      <c r="BO12" s="460"/>
      <c r="BP12" s="460"/>
      <c r="BQ12" s="460"/>
      <c r="BR12" s="460"/>
      <c r="BS12" s="460"/>
      <c r="BT12" s="460"/>
      <c r="BU12" s="461"/>
      <c r="BV12" s="459">
        <v>130656</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129</v>
      </c>
      <c r="CU12" s="563"/>
      <c r="CV12" s="563"/>
      <c r="CW12" s="563"/>
      <c r="CX12" s="563"/>
      <c r="CY12" s="563"/>
      <c r="CZ12" s="563"/>
      <c r="DA12" s="564"/>
      <c r="DB12" s="562" t="s">
        <v>138</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139</v>
      </c>
      <c r="N13" s="544"/>
      <c r="O13" s="544"/>
      <c r="P13" s="544"/>
      <c r="Q13" s="545"/>
      <c r="R13" s="546">
        <v>1118</v>
      </c>
      <c r="S13" s="547"/>
      <c r="T13" s="547"/>
      <c r="U13" s="547"/>
      <c r="V13" s="548"/>
      <c r="W13" s="549" t="s">
        <v>140</v>
      </c>
      <c r="X13" s="445"/>
      <c r="Y13" s="445"/>
      <c r="Z13" s="445"/>
      <c r="AA13" s="445"/>
      <c r="AB13" s="446"/>
      <c r="AC13" s="412">
        <v>114</v>
      </c>
      <c r="AD13" s="413"/>
      <c r="AE13" s="413"/>
      <c r="AF13" s="413"/>
      <c r="AG13" s="414"/>
      <c r="AH13" s="412">
        <v>128</v>
      </c>
      <c r="AI13" s="413"/>
      <c r="AJ13" s="413"/>
      <c r="AK13" s="413"/>
      <c r="AL13" s="472"/>
      <c r="AM13" s="516" t="s">
        <v>141</v>
      </c>
      <c r="AN13" s="416"/>
      <c r="AO13" s="416"/>
      <c r="AP13" s="416"/>
      <c r="AQ13" s="416"/>
      <c r="AR13" s="416"/>
      <c r="AS13" s="416"/>
      <c r="AT13" s="417"/>
      <c r="AU13" s="517" t="s">
        <v>125</v>
      </c>
      <c r="AV13" s="518"/>
      <c r="AW13" s="518"/>
      <c r="AX13" s="518"/>
      <c r="AY13" s="473" t="s">
        <v>142</v>
      </c>
      <c r="AZ13" s="474"/>
      <c r="BA13" s="474"/>
      <c r="BB13" s="474"/>
      <c r="BC13" s="474"/>
      <c r="BD13" s="474"/>
      <c r="BE13" s="474"/>
      <c r="BF13" s="474"/>
      <c r="BG13" s="474"/>
      <c r="BH13" s="474"/>
      <c r="BI13" s="474"/>
      <c r="BJ13" s="474"/>
      <c r="BK13" s="474"/>
      <c r="BL13" s="474"/>
      <c r="BM13" s="475"/>
      <c r="BN13" s="459">
        <v>-109298</v>
      </c>
      <c r="BO13" s="460"/>
      <c r="BP13" s="460"/>
      <c r="BQ13" s="460"/>
      <c r="BR13" s="460"/>
      <c r="BS13" s="460"/>
      <c r="BT13" s="460"/>
      <c r="BU13" s="461"/>
      <c r="BV13" s="459">
        <v>62</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7.2</v>
      </c>
      <c r="CU13" s="457"/>
      <c r="CV13" s="457"/>
      <c r="CW13" s="457"/>
      <c r="CX13" s="457"/>
      <c r="CY13" s="457"/>
      <c r="CZ13" s="457"/>
      <c r="DA13" s="458"/>
      <c r="DB13" s="456">
        <v>7.6</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144</v>
      </c>
      <c r="M14" s="586"/>
      <c r="N14" s="586"/>
      <c r="O14" s="586"/>
      <c r="P14" s="586"/>
      <c r="Q14" s="587"/>
      <c r="R14" s="546">
        <v>1136</v>
      </c>
      <c r="S14" s="547"/>
      <c r="T14" s="547"/>
      <c r="U14" s="547"/>
      <c r="V14" s="548"/>
      <c r="W14" s="550"/>
      <c r="X14" s="448"/>
      <c r="Y14" s="448"/>
      <c r="Z14" s="448"/>
      <c r="AA14" s="448"/>
      <c r="AB14" s="449"/>
      <c r="AC14" s="539">
        <v>21.2</v>
      </c>
      <c r="AD14" s="540"/>
      <c r="AE14" s="540"/>
      <c r="AF14" s="540"/>
      <c r="AG14" s="541"/>
      <c r="AH14" s="539">
        <v>22.2</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t="s">
        <v>129</v>
      </c>
      <c r="CU14" s="557"/>
      <c r="CV14" s="557"/>
      <c r="CW14" s="557"/>
      <c r="CX14" s="557"/>
      <c r="CY14" s="557"/>
      <c r="CZ14" s="557"/>
      <c r="DA14" s="558"/>
      <c r="DB14" s="556" t="s">
        <v>138</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139</v>
      </c>
      <c r="N15" s="544"/>
      <c r="O15" s="544"/>
      <c r="P15" s="544"/>
      <c r="Q15" s="545"/>
      <c r="R15" s="546">
        <v>1120</v>
      </c>
      <c r="S15" s="547"/>
      <c r="T15" s="547"/>
      <c r="U15" s="547"/>
      <c r="V15" s="548"/>
      <c r="W15" s="549" t="s">
        <v>146</v>
      </c>
      <c r="X15" s="445"/>
      <c r="Y15" s="445"/>
      <c r="Z15" s="445"/>
      <c r="AA15" s="445"/>
      <c r="AB15" s="446"/>
      <c r="AC15" s="412">
        <v>106</v>
      </c>
      <c r="AD15" s="413"/>
      <c r="AE15" s="413"/>
      <c r="AF15" s="413"/>
      <c r="AG15" s="414"/>
      <c r="AH15" s="412">
        <v>116</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1054679</v>
      </c>
      <c r="BO15" s="489"/>
      <c r="BP15" s="489"/>
      <c r="BQ15" s="489"/>
      <c r="BR15" s="489"/>
      <c r="BS15" s="489"/>
      <c r="BT15" s="489"/>
      <c r="BU15" s="490"/>
      <c r="BV15" s="488">
        <v>1112423</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19.7</v>
      </c>
      <c r="AD16" s="540"/>
      <c r="AE16" s="540"/>
      <c r="AF16" s="540"/>
      <c r="AG16" s="541"/>
      <c r="AH16" s="539">
        <v>20.100000000000001</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1262262</v>
      </c>
      <c r="BO16" s="460"/>
      <c r="BP16" s="460"/>
      <c r="BQ16" s="460"/>
      <c r="BR16" s="460"/>
      <c r="BS16" s="460"/>
      <c r="BT16" s="460"/>
      <c r="BU16" s="461"/>
      <c r="BV16" s="459">
        <v>1195826</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319</v>
      </c>
      <c r="AD17" s="413"/>
      <c r="AE17" s="413"/>
      <c r="AF17" s="413"/>
      <c r="AG17" s="414"/>
      <c r="AH17" s="412">
        <v>333</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1377150</v>
      </c>
      <c r="BO17" s="460"/>
      <c r="BP17" s="460"/>
      <c r="BQ17" s="460"/>
      <c r="BR17" s="460"/>
      <c r="BS17" s="460"/>
      <c r="BT17" s="460"/>
      <c r="BU17" s="461"/>
      <c r="BV17" s="459">
        <v>1454077</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156</v>
      </c>
      <c r="C18" s="510"/>
      <c r="D18" s="510"/>
      <c r="E18" s="511"/>
      <c r="F18" s="511"/>
      <c r="G18" s="511"/>
      <c r="H18" s="511"/>
      <c r="I18" s="511"/>
      <c r="J18" s="511"/>
      <c r="K18" s="511"/>
      <c r="L18" s="512">
        <v>181.85</v>
      </c>
      <c r="M18" s="512"/>
      <c r="N18" s="512"/>
      <c r="O18" s="512"/>
      <c r="P18" s="512"/>
      <c r="Q18" s="512"/>
      <c r="R18" s="513"/>
      <c r="S18" s="513"/>
      <c r="T18" s="513"/>
      <c r="U18" s="513"/>
      <c r="V18" s="514"/>
      <c r="W18" s="530"/>
      <c r="X18" s="531"/>
      <c r="Y18" s="531"/>
      <c r="Z18" s="531"/>
      <c r="AA18" s="531"/>
      <c r="AB18" s="555"/>
      <c r="AC18" s="429">
        <v>59.2</v>
      </c>
      <c r="AD18" s="430"/>
      <c r="AE18" s="430"/>
      <c r="AF18" s="430"/>
      <c r="AG18" s="515"/>
      <c r="AH18" s="429">
        <v>57.7</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1289056</v>
      </c>
      <c r="BO18" s="460"/>
      <c r="BP18" s="460"/>
      <c r="BQ18" s="460"/>
      <c r="BR18" s="460"/>
      <c r="BS18" s="460"/>
      <c r="BT18" s="460"/>
      <c r="BU18" s="461"/>
      <c r="BV18" s="459">
        <v>1229635</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158</v>
      </c>
      <c r="C19" s="510"/>
      <c r="D19" s="510"/>
      <c r="E19" s="511"/>
      <c r="F19" s="511"/>
      <c r="G19" s="511"/>
      <c r="H19" s="511"/>
      <c r="I19" s="511"/>
      <c r="J19" s="511"/>
      <c r="K19" s="511"/>
      <c r="L19" s="519">
        <v>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2276989</v>
      </c>
      <c r="BO19" s="460"/>
      <c r="BP19" s="460"/>
      <c r="BQ19" s="460"/>
      <c r="BR19" s="460"/>
      <c r="BS19" s="460"/>
      <c r="BT19" s="460"/>
      <c r="BU19" s="461"/>
      <c r="BV19" s="459">
        <v>2164362</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160</v>
      </c>
      <c r="C20" s="510"/>
      <c r="D20" s="510"/>
      <c r="E20" s="511"/>
      <c r="F20" s="511"/>
      <c r="G20" s="511"/>
      <c r="H20" s="511"/>
      <c r="I20" s="511"/>
      <c r="J20" s="511"/>
      <c r="K20" s="511"/>
      <c r="L20" s="519">
        <v>552</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3633933</v>
      </c>
      <c r="BO22" s="489"/>
      <c r="BP22" s="489"/>
      <c r="BQ22" s="489"/>
      <c r="BR22" s="489"/>
      <c r="BS22" s="489"/>
      <c r="BT22" s="489"/>
      <c r="BU22" s="490"/>
      <c r="BV22" s="488">
        <v>3134551</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3563063</v>
      </c>
      <c r="BO23" s="460"/>
      <c r="BP23" s="460"/>
      <c r="BQ23" s="460"/>
      <c r="BR23" s="460"/>
      <c r="BS23" s="460"/>
      <c r="BT23" s="460"/>
      <c r="BU23" s="461"/>
      <c r="BV23" s="459">
        <v>3089698</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170</v>
      </c>
      <c r="F24" s="416"/>
      <c r="G24" s="416"/>
      <c r="H24" s="416"/>
      <c r="I24" s="416"/>
      <c r="J24" s="416"/>
      <c r="K24" s="417"/>
      <c r="L24" s="412">
        <v>1</v>
      </c>
      <c r="M24" s="413"/>
      <c r="N24" s="413"/>
      <c r="O24" s="413"/>
      <c r="P24" s="414"/>
      <c r="Q24" s="412">
        <v>5500</v>
      </c>
      <c r="R24" s="413"/>
      <c r="S24" s="413"/>
      <c r="T24" s="413"/>
      <c r="U24" s="413"/>
      <c r="V24" s="414"/>
      <c r="W24" s="502"/>
      <c r="X24" s="439"/>
      <c r="Y24" s="440"/>
      <c r="Z24" s="415" t="s">
        <v>171</v>
      </c>
      <c r="AA24" s="416"/>
      <c r="AB24" s="416"/>
      <c r="AC24" s="416"/>
      <c r="AD24" s="416"/>
      <c r="AE24" s="416"/>
      <c r="AF24" s="416"/>
      <c r="AG24" s="417"/>
      <c r="AH24" s="412">
        <v>33</v>
      </c>
      <c r="AI24" s="413"/>
      <c r="AJ24" s="413"/>
      <c r="AK24" s="413"/>
      <c r="AL24" s="414"/>
      <c r="AM24" s="412">
        <v>88110</v>
      </c>
      <c r="AN24" s="413"/>
      <c r="AO24" s="413"/>
      <c r="AP24" s="413"/>
      <c r="AQ24" s="413"/>
      <c r="AR24" s="414"/>
      <c r="AS24" s="412">
        <v>2670</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3064315</v>
      </c>
      <c r="BO24" s="460"/>
      <c r="BP24" s="460"/>
      <c r="BQ24" s="460"/>
      <c r="BR24" s="460"/>
      <c r="BS24" s="460"/>
      <c r="BT24" s="460"/>
      <c r="BU24" s="461"/>
      <c r="BV24" s="459">
        <v>2745143</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173</v>
      </c>
      <c r="F25" s="416"/>
      <c r="G25" s="416"/>
      <c r="H25" s="416"/>
      <c r="I25" s="416"/>
      <c r="J25" s="416"/>
      <c r="K25" s="417"/>
      <c r="L25" s="412" t="s">
        <v>128</v>
      </c>
      <c r="M25" s="413"/>
      <c r="N25" s="413"/>
      <c r="O25" s="413"/>
      <c r="P25" s="414"/>
      <c r="Q25" s="412" t="s">
        <v>128</v>
      </c>
      <c r="R25" s="413"/>
      <c r="S25" s="413"/>
      <c r="T25" s="413"/>
      <c r="U25" s="413"/>
      <c r="V25" s="414"/>
      <c r="W25" s="502"/>
      <c r="X25" s="439"/>
      <c r="Y25" s="440"/>
      <c r="Z25" s="415" t="s">
        <v>174</v>
      </c>
      <c r="AA25" s="416"/>
      <c r="AB25" s="416"/>
      <c r="AC25" s="416"/>
      <c r="AD25" s="416"/>
      <c r="AE25" s="416"/>
      <c r="AF25" s="416"/>
      <c r="AG25" s="417"/>
      <c r="AH25" s="412" t="s">
        <v>175</v>
      </c>
      <c r="AI25" s="413"/>
      <c r="AJ25" s="413"/>
      <c r="AK25" s="413"/>
      <c r="AL25" s="414"/>
      <c r="AM25" s="412" t="s">
        <v>176</v>
      </c>
      <c r="AN25" s="413"/>
      <c r="AO25" s="413"/>
      <c r="AP25" s="413"/>
      <c r="AQ25" s="413"/>
      <c r="AR25" s="414"/>
      <c r="AS25" s="412" t="s">
        <v>128</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94459</v>
      </c>
      <c r="BO25" s="489"/>
      <c r="BP25" s="489"/>
      <c r="BQ25" s="489"/>
      <c r="BR25" s="489"/>
      <c r="BS25" s="489"/>
      <c r="BT25" s="489"/>
      <c r="BU25" s="490"/>
      <c r="BV25" s="488">
        <v>101438</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178</v>
      </c>
      <c r="F26" s="416"/>
      <c r="G26" s="416"/>
      <c r="H26" s="416"/>
      <c r="I26" s="416"/>
      <c r="J26" s="416"/>
      <c r="K26" s="417"/>
      <c r="L26" s="412">
        <v>1</v>
      </c>
      <c r="M26" s="413"/>
      <c r="N26" s="413"/>
      <c r="O26" s="413"/>
      <c r="P26" s="414"/>
      <c r="Q26" s="412">
        <v>4300</v>
      </c>
      <c r="R26" s="413"/>
      <c r="S26" s="413"/>
      <c r="T26" s="413"/>
      <c r="U26" s="413"/>
      <c r="V26" s="414"/>
      <c r="W26" s="502"/>
      <c r="X26" s="439"/>
      <c r="Y26" s="440"/>
      <c r="Z26" s="415" t="s">
        <v>179</v>
      </c>
      <c r="AA26" s="470"/>
      <c r="AB26" s="470"/>
      <c r="AC26" s="470"/>
      <c r="AD26" s="470"/>
      <c r="AE26" s="470"/>
      <c r="AF26" s="470"/>
      <c r="AG26" s="471"/>
      <c r="AH26" s="412" t="s">
        <v>128</v>
      </c>
      <c r="AI26" s="413"/>
      <c r="AJ26" s="413"/>
      <c r="AK26" s="413"/>
      <c r="AL26" s="414"/>
      <c r="AM26" s="412" t="s">
        <v>175</v>
      </c>
      <c r="AN26" s="413"/>
      <c r="AO26" s="413"/>
      <c r="AP26" s="413"/>
      <c r="AQ26" s="413"/>
      <c r="AR26" s="414"/>
      <c r="AS26" s="412" t="s">
        <v>128</v>
      </c>
      <c r="AT26" s="413"/>
      <c r="AU26" s="413"/>
      <c r="AV26" s="413"/>
      <c r="AW26" s="413"/>
      <c r="AX26" s="472"/>
      <c r="AY26" s="499" t="s">
        <v>180</v>
      </c>
      <c r="AZ26" s="419"/>
      <c r="BA26" s="419"/>
      <c r="BB26" s="419"/>
      <c r="BC26" s="419"/>
      <c r="BD26" s="419"/>
      <c r="BE26" s="419"/>
      <c r="BF26" s="419"/>
      <c r="BG26" s="419"/>
      <c r="BH26" s="419"/>
      <c r="BI26" s="419"/>
      <c r="BJ26" s="419"/>
      <c r="BK26" s="419"/>
      <c r="BL26" s="419"/>
      <c r="BM26" s="500"/>
      <c r="BN26" s="459" t="s">
        <v>138</v>
      </c>
      <c r="BO26" s="460"/>
      <c r="BP26" s="460"/>
      <c r="BQ26" s="460"/>
      <c r="BR26" s="460"/>
      <c r="BS26" s="460"/>
      <c r="BT26" s="460"/>
      <c r="BU26" s="461"/>
      <c r="BV26" s="459" t="s">
        <v>128</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181</v>
      </c>
      <c r="F27" s="416"/>
      <c r="G27" s="416"/>
      <c r="H27" s="416"/>
      <c r="I27" s="416"/>
      <c r="J27" s="416"/>
      <c r="K27" s="417"/>
      <c r="L27" s="412">
        <v>1</v>
      </c>
      <c r="M27" s="413"/>
      <c r="N27" s="413"/>
      <c r="O27" s="413"/>
      <c r="P27" s="414"/>
      <c r="Q27" s="412">
        <v>2470</v>
      </c>
      <c r="R27" s="413"/>
      <c r="S27" s="413"/>
      <c r="T27" s="413"/>
      <c r="U27" s="413"/>
      <c r="V27" s="414"/>
      <c r="W27" s="502"/>
      <c r="X27" s="439"/>
      <c r="Y27" s="440"/>
      <c r="Z27" s="415" t="s">
        <v>182</v>
      </c>
      <c r="AA27" s="416"/>
      <c r="AB27" s="416"/>
      <c r="AC27" s="416"/>
      <c r="AD27" s="416"/>
      <c r="AE27" s="416"/>
      <c r="AF27" s="416"/>
      <c r="AG27" s="417"/>
      <c r="AH27" s="412" t="s">
        <v>183</v>
      </c>
      <c r="AI27" s="413"/>
      <c r="AJ27" s="413"/>
      <c r="AK27" s="413"/>
      <c r="AL27" s="414"/>
      <c r="AM27" s="412" t="s">
        <v>128</v>
      </c>
      <c r="AN27" s="413"/>
      <c r="AO27" s="413"/>
      <c r="AP27" s="413"/>
      <c r="AQ27" s="413"/>
      <c r="AR27" s="414"/>
      <c r="AS27" s="412" t="s">
        <v>175</v>
      </c>
      <c r="AT27" s="413"/>
      <c r="AU27" s="413"/>
      <c r="AV27" s="413"/>
      <c r="AW27" s="413"/>
      <c r="AX27" s="472"/>
      <c r="AY27" s="496" t="s">
        <v>184</v>
      </c>
      <c r="AZ27" s="497"/>
      <c r="BA27" s="497"/>
      <c r="BB27" s="497"/>
      <c r="BC27" s="497"/>
      <c r="BD27" s="497"/>
      <c r="BE27" s="497"/>
      <c r="BF27" s="497"/>
      <c r="BG27" s="497"/>
      <c r="BH27" s="497"/>
      <c r="BI27" s="497"/>
      <c r="BJ27" s="497"/>
      <c r="BK27" s="497"/>
      <c r="BL27" s="497"/>
      <c r="BM27" s="498"/>
      <c r="BN27" s="493">
        <v>91530</v>
      </c>
      <c r="BO27" s="494"/>
      <c r="BP27" s="494"/>
      <c r="BQ27" s="494"/>
      <c r="BR27" s="494"/>
      <c r="BS27" s="494"/>
      <c r="BT27" s="494"/>
      <c r="BU27" s="495"/>
      <c r="BV27" s="493">
        <v>91528</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185</v>
      </c>
      <c r="F28" s="416"/>
      <c r="G28" s="416"/>
      <c r="H28" s="416"/>
      <c r="I28" s="416"/>
      <c r="J28" s="416"/>
      <c r="K28" s="417"/>
      <c r="L28" s="412">
        <v>1</v>
      </c>
      <c r="M28" s="413"/>
      <c r="N28" s="413"/>
      <c r="O28" s="413"/>
      <c r="P28" s="414"/>
      <c r="Q28" s="412">
        <v>1850</v>
      </c>
      <c r="R28" s="413"/>
      <c r="S28" s="413"/>
      <c r="T28" s="413"/>
      <c r="U28" s="413"/>
      <c r="V28" s="414"/>
      <c r="W28" s="502"/>
      <c r="X28" s="439"/>
      <c r="Y28" s="440"/>
      <c r="Z28" s="415" t="s">
        <v>186</v>
      </c>
      <c r="AA28" s="416"/>
      <c r="AB28" s="416"/>
      <c r="AC28" s="416"/>
      <c r="AD28" s="416"/>
      <c r="AE28" s="416"/>
      <c r="AF28" s="416"/>
      <c r="AG28" s="417"/>
      <c r="AH28" s="412" t="s">
        <v>128</v>
      </c>
      <c r="AI28" s="413"/>
      <c r="AJ28" s="413"/>
      <c r="AK28" s="413"/>
      <c r="AL28" s="414"/>
      <c r="AM28" s="412" t="s">
        <v>175</v>
      </c>
      <c r="AN28" s="413"/>
      <c r="AO28" s="413"/>
      <c r="AP28" s="413"/>
      <c r="AQ28" s="413"/>
      <c r="AR28" s="414"/>
      <c r="AS28" s="412" t="s">
        <v>128</v>
      </c>
      <c r="AT28" s="413"/>
      <c r="AU28" s="413"/>
      <c r="AV28" s="413"/>
      <c r="AW28" s="413"/>
      <c r="AX28" s="472"/>
      <c r="AY28" s="476" t="s">
        <v>187</v>
      </c>
      <c r="AZ28" s="477"/>
      <c r="BA28" s="477"/>
      <c r="BB28" s="478"/>
      <c r="BC28" s="485" t="s">
        <v>48</v>
      </c>
      <c r="BD28" s="486"/>
      <c r="BE28" s="486"/>
      <c r="BF28" s="486"/>
      <c r="BG28" s="486"/>
      <c r="BH28" s="486"/>
      <c r="BI28" s="486"/>
      <c r="BJ28" s="486"/>
      <c r="BK28" s="486"/>
      <c r="BL28" s="486"/>
      <c r="BM28" s="487"/>
      <c r="BN28" s="488">
        <v>940240</v>
      </c>
      <c r="BO28" s="489"/>
      <c r="BP28" s="489"/>
      <c r="BQ28" s="489"/>
      <c r="BR28" s="489"/>
      <c r="BS28" s="489"/>
      <c r="BT28" s="489"/>
      <c r="BU28" s="490"/>
      <c r="BV28" s="488">
        <v>809058</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188</v>
      </c>
      <c r="F29" s="416"/>
      <c r="G29" s="416"/>
      <c r="H29" s="416"/>
      <c r="I29" s="416"/>
      <c r="J29" s="416"/>
      <c r="K29" s="417"/>
      <c r="L29" s="412">
        <v>6</v>
      </c>
      <c r="M29" s="413"/>
      <c r="N29" s="413"/>
      <c r="O29" s="413"/>
      <c r="P29" s="414"/>
      <c r="Q29" s="412">
        <v>1680</v>
      </c>
      <c r="R29" s="413"/>
      <c r="S29" s="413"/>
      <c r="T29" s="413"/>
      <c r="U29" s="413"/>
      <c r="V29" s="414"/>
      <c r="W29" s="503"/>
      <c r="X29" s="504"/>
      <c r="Y29" s="505"/>
      <c r="Z29" s="415" t="s">
        <v>189</v>
      </c>
      <c r="AA29" s="416"/>
      <c r="AB29" s="416"/>
      <c r="AC29" s="416"/>
      <c r="AD29" s="416"/>
      <c r="AE29" s="416"/>
      <c r="AF29" s="416"/>
      <c r="AG29" s="417"/>
      <c r="AH29" s="412">
        <v>33</v>
      </c>
      <c r="AI29" s="413"/>
      <c r="AJ29" s="413"/>
      <c r="AK29" s="413"/>
      <c r="AL29" s="414"/>
      <c r="AM29" s="412">
        <v>88110</v>
      </c>
      <c r="AN29" s="413"/>
      <c r="AO29" s="413"/>
      <c r="AP29" s="413"/>
      <c r="AQ29" s="413"/>
      <c r="AR29" s="414"/>
      <c r="AS29" s="412">
        <v>2670</v>
      </c>
      <c r="AT29" s="413"/>
      <c r="AU29" s="413"/>
      <c r="AV29" s="413"/>
      <c r="AW29" s="413"/>
      <c r="AX29" s="472"/>
      <c r="AY29" s="479"/>
      <c r="AZ29" s="480"/>
      <c r="BA29" s="480"/>
      <c r="BB29" s="481"/>
      <c r="BC29" s="473" t="s">
        <v>190</v>
      </c>
      <c r="BD29" s="474"/>
      <c r="BE29" s="474"/>
      <c r="BF29" s="474"/>
      <c r="BG29" s="474"/>
      <c r="BH29" s="474"/>
      <c r="BI29" s="474"/>
      <c r="BJ29" s="474"/>
      <c r="BK29" s="474"/>
      <c r="BL29" s="474"/>
      <c r="BM29" s="475"/>
      <c r="BN29" s="459">
        <v>505862</v>
      </c>
      <c r="BO29" s="460"/>
      <c r="BP29" s="460"/>
      <c r="BQ29" s="460"/>
      <c r="BR29" s="460"/>
      <c r="BS29" s="460"/>
      <c r="BT29" s="460"/>
      <c r="BU29" s="461"/>
      <c r="BV29" s="459">
        <v>478200</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191</v>
      </c>
      <c r="X30" s="427"/>
      <c r="Y30" s="427"/>
      <c r="Z30" s="427"/>
      <c r="AA30" s="427"/>
      <c r="AB30" s="427"/>
      <c r="AC30" s="427"/>
      <c r="AD30" s="427"/>
      <c r="AE30" s="427"/>
      <c r="AF30" s="427"/>
      <c r="AG30" s="428"/>
      <c r="AH30" s="429">
        <v>88.9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4057369</v>
      </c>
      <c r="BO30" s="494"/>
      <c r="BP30" s="494"/>
      <c r="BQ30" s="494"/>
      <c r="BR30" s="494"/>
      <c r="BS30" s="494"/>
      <c r="BT30" s="494"/>
      <c r="BU30" s="495"/>
      <c r="BV30" s="493">
        <v>4060967</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192</v>
      </c>
      <c r="D32" s="418"/>
      <c r="E32" s="418"/>
      <c r="F32" s="418"/>
      <c r="G32" s="418"/>
      <c r="H32" s="418"/>
      <c r="I32" s="418"/>
      <c r="J32" s="418"/>
      <c r="K32" s="418"/>
      <c r="L32" s="418"/>
      <c r="M32" s="418"/>
      <c r="N32" s="418"/>
      <c r="O32" s="418"/>
      <c r="P32" s="418"/>
      <c r="Q32" s="418"/>
      <c r="R32" s="418"/>
      <c r="S32" s="418"/>
      <c r="U32" s="419" t="s">
        <v>193</v>
      </c>
      <c r="V32" s="419"/>
      <c r="W32" s="419"/>
      <c r="X32" s="419"/>
      <c r="Y32" s="419"/>
      <c r="Z32" s="419"/>
      <c r="AA32" s="419"/>
      <c r="AB32" s="419"/>
      <c r="AC32" s="419"/>
      <c r="AD32" s="419"/>
      <c r="AE32" s="419"/>
      <c r="AF32" s="419"/>
      <c r="AG32" s="419"/>
      <c r="AH32" s="419"/>
      <c r="AI32" s="419"/>
      <c r="AJ32" s="419"/>
      <c r="AK32" s="419"/>
      <c r="AM32" s="419" t="s">
        <v>194</v>
      </c>
      <c r="AN32" s="419"/>
      <c r="AO32" s="419"/>
      <c r="AP32" s="419"/>
      <c r="AQ32" s="419"/>
      <c r="AR32" s="419"/>
      <c r="AS32" s="419"/>
      <c r="AT32" s="419"/>
      <c r="AU32" s="419"/>
      <c r="AV32" s="419"/>
      <c r="AW32" s="419"/>
      <c r="AX32" s="419"/>
      <c r="AY32" s="419"/>
      <c r="AZ32" s="419"/>
      <c r="BA32" s="419"/>
      <c r="BB32" s="419"/>
      <c r="BC32" s="419"/>
      <c r="BE32" s="419" t="s">
        <v>195</v>
      </c>
      <c r="BF32" s="419"/>
      <c r="BG32" s="419"/>
      <c r="BH32" s="419"/>
      <c r="BI32" s="419"/>
      <c r="BJ32" s="419"/>
      <c r="BK32" s="419"/>
      <c r="BL32" s="419"/>
      <c r="BM32" s="419"/>
      <c r="BN32" s="419"/>
      <c r="BO32" s="419"/>
      <c r="BP32" s="419"/>
      <c r="BQ32" s="419"/>
      <c r="BR32" s="419"/>
      <c r="BS32" s="419"/>
      <c r="BT32" s="419"/>
      <c r="BU32" s="419"/>
      <c r="BW32" s="419" t="s">
        <v>196</v>
      </c>
      <c r="BX32" s="419"/>
      <c r="BY32" s="419"/>
      <c r="BZ32" s="419"/>
      <c r="CA32" s="419"/>
      <c r="CB32" s="419"/>
      <c r="CC32" s="419"/>
      <c r="CD32" s="419"/>
      <c r="CE32" s="419"/>
      <c r="CF32" s="419"/>
      <c r="CG32" s="419"/>
      <c r="CH32" s="419"/>
      <c r="CI32" s="419"/>
      <c r="CJ32" s="419"/>
      <c r="CK32" s="419"/>
      <c r="CL32" s="419"/>
      <c r="CM32" s="419"/>
      <c r="CO32" s="419" t="s">
        <v>197</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198</v>
      </c>
      <c r="D33" s="411"/>
      <c r="E33" s="410" t="s">
        <v>199</v>
      </c>
      <c r="F33" s="410"/>
      <c r="G33" s="410"/>
      <c r="H33" s="410"/>
      <c r="I33" s="410"/>
      <c r="J33" s="410"/>
      <c r="K33" s="410"/>
      <c r="L33" s="410"/>
      <c r="M33" s="410"/>
      <c r="N33" s="410"/>
      <c r="O33" s="410"/>
      <c r="P33" s="410"/>
      <c r="Q33" s="410"/>
      <c r="R33" s="410"/>
      <c r="S33" s="410"/>
      <c r="T33" s="203"/>
      <c r="U33" s="411" t="s">
        <v>198</v>
      </c>
      <c r="V33" s="411"/>
      <c r="W33" s="410" t="s">
        <v>199</v>
      </c>
      <c r="X33" s="410"/>
      <c r="Y33" s="410"/>
      <c r="Z33" s="410"/>
      <c r="AA33" s="410"/>
      <c r="AB33" s="410"/>
      <c r="AC33" s="410"/>
      <c r="AD33" s="410"/>
      <c r="AE33" s="410"/>
      <c r="AF33" s="410"/>
      <c r="AG33" s="410"/>
      <c r="AH33" s="410"/>
      <c r="AI33" s="410"/>
      <c r="AJ33" s="410"/>
      <c r="AK33" s="410"/>
      <c r="AL33" s="203"/>
      <c r="AM33" s="411" t="s">
        <v>200</v>
      </c>
      <c r="AN33" s="411"/>
      <c r="AO33" s="410" t="s">
        <v>199</v>
      </c>
      <c r="AP33" s="410"/>
      <c r="AQ33" s="410"/>
      <c r="AR33" s="410"/>
      <c r="AS33" s="410"/>
      <c r="AT33" s="410"/>
      <c r="AU33" s="410"/>
      <c r="AV33" s="410"/>
      <c r="AW33" s="410"/>
      <c r="AX33" s="410"/>
      <c r="AY33" s="410"/>
      <c r="AZ33" s="410"/>
      <c r="BA33" s="410"/>
      <c r="BB33" s="410"/>
      <c r="BC33" s="410"/>
      <c r="BD33" s="204"/>
      <c r="BE33" s="410" t="s">
        <v>201</v>
      </c>
      <c r="BF33" s="410"/>
      <c r="BG33" s="410" t="s">
        <v>202</v>
      </c>
      <c r="BH33" s="410"/>
      <c r="BI33" s="410"/>
      <c r="BJ33" s="410"/>
      <c r="BK33" s="410"/>
      <c r="BL33" s="410"/>
      <c r="BM33" s="410"/>
      <c r="BN33" s="410"/>
      <c r="BO33" s="410"/>
      <c r="BP33" s="410"/>
      <c r="BQ33" s="410"/>
      <c r="BR33" s="410"/>
      <c r="BS33" s="410"/>
      <c r="BT33" s="410"/>
      <c r="BU33" s="410"/>
      <c r="BV33" s="204"/>
      <c r="BW33" s="411" t="s">
        <v>201</v>
      </c>
      <c r="BX33" s="411"/>
      <c r="BY33" s="410" t="s">
        <v>203</v>
      </c>
      <c r="BZ33" s="410"/>
      <c r="CA33" s="410"/>
      <c r="CB33" s="410"/>
      <c r="CC33" s="410"/>
      <c r="CD33" s="410"/>
      <c r="CE33" s="410"/>
      <c r="CF33" s="410"/>
      <c r="CG33" s="410"/>
      <c r="CH33" s="410"/>
      <c r="CI33" s="410"/>
      <c r="CJ33" s="410"/>
      <c r="CK33" s="410"/>
      <c r="CL33" s="410"/>
      <c r="CM33" s="410"/>
      <c r="CN33" s="203"/>
      <c r="CO33" s="411" t="s">
        <v>200</v>
      </c>
      <c r="CP33" s="411"/>
      <c r="CQ33" s="410" t="s">
        <v>204</v>
      </c>
      <c r="CR33" s="410"/>
      <c r="CS33" s="410"/>
      <c r="CT33" s="410"/>
      <c r="CU33" s="410"/>
      <c r="CV33" s="410"/>
      <c r="CW33" s="410"/>
      <c r="CX33" s="410"/>
      <c r="CY33" s="410"/>
      <c r="CZ33" s="410"/>
      <c r="DA33" s="410"/>
      <c r="DB33" s="410"/>
      <c r="DC33" s="410"/>
      <c r="DD33" s="410"/>
      <c r="DE33" s="410"/>
      <c r="DF33" s="203"/>
      <c r="DG33" s="409" t="s">
        <v>205</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4</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t="str">
        <f>IF(AO34="","",MAX(C34:D43,U34:V43)+1)</f>
        <v/>
      </c>
      <c r="AN34" s="407"/>
      <c r="AO34" s="408"/>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IF('各会計、関係団体の財政状況及び健全化判断比率'!B31="","",'各会計、関係団体の財政状況及び健全化判断比率'!B31)</f>
        <v>簡易水道事業特別会計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多野藤岡広域市町村圏振興整備組合</v>
      </c>
      <c r="BZ34" s="408"/>
      <c r="CA34" s="408"/>
      <c r="CB34" s="408"/>
      <c r="CC34" s="408"/>
      <c r="CD34" s="408"/>
      <c r="CE34" s="408"/>
      <c r="CF34" s="408"/>
      <c r="CG34" s="408"/>
      <c r="CH34" s="408"/>
      <c r="CI34" s="408"/>
      <c r="CJ34" s="408"/>
      <c r="CK34" s="408"/>
      <c r="CL34" s="408"/>
      <c r="CM34" s="408"/>
      <c r="CN34" s="178"/>
      <c r="CO34" s="407">
        <f>IF(CQ34="","",MAX(C34:D43,U34:V43,AM34:AN43,BE34:BF43,BW34:BX43)+1)</f>
        <v>16</v>
      </c>
      <c r="CP34" s="407"/>
      <c r="CQ34" s="408" t="str">
        <f>IF('各会計、関係団体の財政状況及び健全化判断比率'!BS7="","",'各会計、関係団体の財政状況及び健全化判断比率'!BS7)</f>
        <v>上野振興公社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f>IF(E35="","",C34+1)</f>
        <v>2</v>
      </c>
      <c r="D35" s="407"/>
      <c r="E35" s="408" t="str">
        <f>IF('各会計、関係団体の財政状況及び健全化判断比率'!B8="","",'各会計、関係団体の財政状況及び健全化判断比率'!B8)</f>
        <v>へき地診療所事業特別会計</v>
      </c>
      <c r="F35" s="408"/>
      <c r="G35" s="408"/>
      <c r="H35" s="408"/>
      <c r="I35" s="408"/>
      <c r="J35" s="408"/>
      <c r="K35" s="408"/>
      <c r="L35" s="408"/>
      <c r="M35" s="408"/>
      <c r="N35" s="408"/>
      <c r="O35" s="408"/>
      <c r="P35" s="408"/>
      <c r="Q35" s="408"/>
      <c r="R35" s="408"/>
      <c r="S35" s="408"/>
      <c r="T35" s="178"/>
      <c r="U35" s="407">
        <f>IF(W35="","",U34+1)</f>
        <v>5</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8</v>
      </c>
      <c r="BF35" s="407"/>
      <c r="BG35" s="408" t="str">
        <f>IF('各会計、関係団体の財政状況及び健全化判断比率'!B32="","",'各会計、関係団体の財政状況及び健全化判断比率'!B32)</f>
        <v>生活排水処理事業特別会計</v>
      </c>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多野藤岡医療事務市町村組合（病院事業会計）</v>
      </c>
      <c r="BZ35" s="408"/>
      <c r="CA35" s="408"/>
      <c r="CB35" s="408"/>
      <c r="CC35" s="408"/>
      <c r="CD35" s="408"/>
      <c r="CE35" s="408"/>
      <c r="CF35" s="408"/>
      <c r="CG35" s="408"/>
      <c r="CH35" s="408"/>
      <c r="CI35" s="408"/>
      <c r="CJ35" s="408"/>
      <c r="CK35" s="408"/>
      <c r="CL35" s="408"/>
      <c r="CM35" s="408"/>
      <c r="CN35" s="178"/>
      <c r="CO35" s="407">
        <f t="shared" ref="CO35:CO43" si="3">IF(CQ35="","",CO34+1)</f>
        <v>17</v>
      </c>
      <c r="CP35" s="407"/>
      <c r="CQ35" s="408" t="str">
        <f>IF('各会計、関係団体の財政状況及び健全化判断比率'!BS8="","",'各会計、関係団体の財政状況及び健全化判断比率'!BS8)</f>
        <v>慰霊の園</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f>IF(E36="","",C35+1)</f>
        <v>3</v>
      </c>
      <c r="D36" s="407"/>
      <c r="E36" s="408" t="str">
        <f>IF('各会計、関係団体の財政状況及び健全化判断比率'!B9="","",'各会計、関係団体の財政状況及び健全化判断比率'!B9)</f>
        <v>上野村産業振興事業特別会計</v>
      </c>
      <c r="F36" s="408"/>
      <c r="G36" s="408"/>
      <c r="H36" s="408"/>
      <c r="I36" s="408"/>
      <c r="J36" s="408"/>
      <c r="K36" s="408"/>
      <c r="L36" s="408"/>
      <c r="M36" s="408"/>
      <c r="N36" s="408"/>
      <c r="O36" s="408"/>
      <c r="P36" s="408"/>
      <c r="Q36" s="408"/>
      <c r="R36" s="408"/>
      <c r="S36" s="408"/>
      <c r="T36" s="178"/>
      <c r="U36" s="407">
        <f t="shared" ref="U36:U43" si="4">IF(W36="","",U35+1)</f>
        <v>6</v>
      </c>
      <c r="V36" s="407"/>
      <c r="W36" s="408" t="str">
        <f>IF('各会計、関係団体の財政状況及び健全化判断比率'!B30="","",'各会計、関係団体の財政状況及び健全化判断比率'!B30)</f>
        <v>上野村後期高齢者医療特別会計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多野藤岡医療事務市町村組合（老健施設会計）</v>
      </c>
      <c r="BZ36" s="408"/>
      <c r="CA36" s="408"/>
      <c r="CB36" s="408"/>
      <c r="CC36" s="408"/>
      <c r="CD36" s="408"/>
      <c r="CE36" s="408"/>
      <c r="CF36" s="408"/>
      <c r="CG36" s="408"/>
      <c r="CH36" s="408"/>
      <c r="CI36" s="408"/>
      <c r="CJ36" s="408"/>
      <c r="CK36" s="408"/>
      <c r="CL36" s="408"/>
      <c r="CM36" s="408"/>
      <c r="CN36" s="178"/>
      <c r="CO36" s="407">
        <f t="shared" si="3"/>
        <v>18</v>
      </c>
      <c r="CP36" s="407"/>
      <c r="CQ36" s="408" t="str">
        <f>IF('各会計、関係団体の財政状況及び健全化判断比率'!BS9="","",'各会計、関係団体の財政状況及び健全化判断比率'!BS9)</f>
        <v>上野村きのこセンター</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群馬県市町村会館管理組合</v>
      </c>
      <c r="BZ37" s="408"/>
      <c r="CA37" s="408"/>
      <c r="CB37" s="408"/>
      <c r="CC37" s="408"/>
      <c r="CD37" s="408"/>
      <c r="CE37" s="408"/>
      <c r="CF37" s="408"/>
      <c r="CG37" s="408"/>
      <c r="CH37" s="408"/>
      <c r="CI37" s="408"/>
      <c r="CJ37" s="408"/>
      <c r="CK37" s="408"/>
      <c r="CL37" s="408"/>
      <c r="CM37" s="408"/>
      <c r="CN37" s="178"/>
      <c r="CO37" s="407">
        <f t="shared" si="3"/>
        <v>19</v>
      </c>
      <c r="CP37" s="407"/>
      <c r="CQ37" s="408" t="str">
        <f>IF('各会計、関係団体の財政状況及び健全化判断比率'!BS10="","",'各会計、関係団体の財政状況及び健全化判断比率'!BS10)</f>
        <v>ゆーぱる上野</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群馬県市町村総合事務組合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群馬県後期高齢者医療広域連合（一般会計）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15</v>
      </c>
      <c r="BX40" s="407"/>
      <c r="BY40" s="408" t="str">
        <f>IF('各会計、関係団体の財政状況及び健全化判断比率'!B74="","",'各会計、関係団体の財政状況及び健全化判断比率'!B74)</f>
        <v>群馬県後期高齢者医療広域連合（事業会計）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4" t="s">
        <v>207</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208</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209</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210</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211</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212</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213</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605</v>
      </c>
    </row>
    <row r="54" spans="5:113" x14ac:dyDescent="0.2"/>
    <row r="55" spans="5:113" x14ac:dyDescent="0.2"/>
    <row r="56" spans="5:113" x14ac:dyDescent="0.2"/>
  </sheetData>
  <sheetProtection algorithmName="SHA-512" hashValue="et1WleXg243ImHBhdsVlqepOsFeUQjerIGe3FpVe4BpNDCtg5EXZNDbYKuwUBreIVW8xelWHTO6wP8vWNtMvfw==" saltValue="v3E5B2fO3zKhdOm6DwjIJ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16" t="s">
        <v>564</v>
      </c>
      <c r="D34" s="1216"/>
      <c r="E34" s="1217"/>
      <c r="F34" s="32" t="s">
        <v>565</v>
      </c>
      <c r="G34" s="33" t="s">
        <v>566</v>
      </c>
      <c r="H34" s="33" t="s">
        <v>567</v>
      </c>
      <c r="I34" s="33" t="s">
        <v>568</v>
      </c>
      <c r="J34" s="34" t="s">
        <v>569</v>
      </c>
      <c r="K34" s="22"/>
      <c r="L34" s="22"/>
      <c r="M34" s="22"/>
      <c r="N34" s="22"/>
      <c r="O34" s="22"/>
      <c r="P34" s="22"/>
    </row>
    <row r="35" spans="1:16" ht="39" customHeight="1" x14ac:dyDescent="0.2">
      <c r="A35" s="22"/>
      <c r="B35" s="35"/>
      <c r="C35" s="1210" t="s">
        <v>570</v>
      </c>
      <c r="D35" s="1211"/>
      <c r="E35" s="1212"/>
      <c r="F35" s="36">
        <v>11.99</v>
      </c>
      <c r="G35" s="37">
        <v>7.6</v>
      </c>
      <c r="H35" s="37">
        <v>4.8499999999999996</v>
      </c>
      <c r="I35" s="37">
        <v>13.83</v>
      </c>
      <c r="J35" s="38">
        <v>4.96</v>
      </c>
      <c r="K35" s="22"/>
      <c r="L35" s="22"/>
      <c r="M35" s="22"/>
      <c r="N35" s="22"/>
      <c r="O35" s="22"/>
      <c r="P35" s="22"/>
    </row>
    <row r="36" spans="1:16" ht="39" customHeight="1" x14ac:dyDescent="0.2">
      <c r="A36" s="22"/>
      <c r="B36" s="35"/>
      <c r="C36" s="1210" t="s">
        <v>571</v>
      </c>
      <c r="D36" s="1211"/>
      <c r="E36" s="1212"/>
      <c r="F36" s="36">
        <v>1.1100000000000001</v>
      </c>
      <c r="G36" s="37">
        <v>1.54</v>
      </c>
      <c r="H36" s="37">
        <v>0.55000000000000004</v>
      </c>
      <c r="I36" s="37">
        <v>0.46</v>
      </c>
      <c r="J36" s="38">
        <v>1.93</v>
      </c>
      <c r="K36" s="22"/>
      <c r="L36" s="22"/>
      <c r="M36" s="22"/>
      <c r="N36" s="22"/>
      <c r="O36" s="22"/>
      <c r="P36" s="22"/>
    </row>
    <row r="37" spans="1:16" ht="39" customHeight="1" x14ac:dyDescent="0.2">
      <c r="A37" s="22"/>
      <c r="B37" s="35"/>
      <c r="C37" s="1210" t="s">
        <v>572</v>
      </c>
      <c r="D37" s="1211"/>
      <c r="E37" s="1212"/>
      <c r="F37" s="36">
        <v>2.0299999999999998</v>
      </c>
      <c r="G37" s="37">
        <v>2.2200000000000002</v>
      </c>
      <c r="H37" s="37">
        <v>1.87</v>
      </c>
      <c r="I37" s="37">
        <v>1.81</v>
      </c>
      <c r="J37" s="38">
        <v>1.76</v>
      </c>
      <c r="K37" s="22"/>
      <c r="L37" s="22"/>
      <c r="M37" s="22"/>
      <c r="N37" s="22"/>
      <c r="O37" s="22"/>
      <c r="P37" s="22"/>
    </row>
    <row r="38" spans="1:16" ht="39" customHeight="1" x14ac:dyDescent="0.2">
      <c r="A38" s="22"/>
      <c r="B38" s="35"/>
      <c r="C38" s="1210" t="s">
        <v>573</v>
      </c>
      <c r="D38" s="1211"/>
      <c r="E38" s="1212"/>
      <c r="F38" s="36">
        <v>0.11</v>
      </c>
      <c r="G38" s="37">
        <v>0.2</v>
      </c>
      <c r="H38" s="37">
        <v>0.28999999999999998</v>
      </c>
      <c r="I38" s="37">
        <v>0.31</v>
      </c>
      <c r="J38" s="38">
        <v>0.62</v>
      </c>
      <c r="K38" s="22"/>
      <c r="L38" s="22"/>
      <c r="M38" s="22"/>
      <c r="N38" s="22"/>
      <c r="O38" s="22"/>
      <c r="P38" s="22"/>
    </row>
    <row r="39" spans="1:16" ht="39" customHeight="1" x14ac:dyDescent="0.2">
      <c r="A39" s="22"/>
      <c r="B39" s="35"/>
      <c r="C39" s="1210" t="s">
        <v>574</v>
      </c>
      <c r="D39" s="1211"/>
      <c r="E39" s="1212"/>
      <c r="F39" s="36">
        <v>0.04</v>
      </c>
      <c r="G39" s="37">
        <v>0.03</v>
      </c>
      <c r="H39" s="37">
        <v>0.04</v>
      </c>
      <c r="I39" s="37">
        <v>0.02</v>
      </c>
      <c r="J39" s="38">
        <v>0.11</v>
      </c>
      <c r="K39" s="22"/>
      <c r="L39" s="22"/>
      <c r="M39" s="22"/>
      <c r="N39" s="22"/>
      <c r="O39" s="22"/>
      <c r="P39" s="22"/>
    </row>
    <row r="40" spans="1:16" ht="39" customHeight="1" x14ac:dyDescent="0.2">
      <c r="A40" s="22"/>
      <c r="B40" s="35"/>
      <c r="C40" s="1210" t="s">
        <v>575</v>
      </c>
      <c r="D40" s="1211"/>
      <c r="E40" s="1212"/>
      <c r="F40" s="36">
        <v>0.02</v>
      </c>
      <c r="G40" s="37">
        <v>7.0000000000000007E-2</v>
      </c>
      <c r="H40" s="37">
        <v>0.05</v>
      </c>
      <c r="I40" s="37">
        <v>0.26</v>
      </c>
      <c r="J40" s="38">
        <v>0.09</v>
      </c>
      <c r="K40" s="22"/>
      <c r="L40" s="22"/>
      <c r="M40" s="22"/>
      <c r="N40" s="22"/>
      <c r="O40" s="22"/>
      <c r="P40" s="22"/>
    </row>
    <row r="41" spans="1:16" ht="39" customHeight="1" x14ac:dyDescent="0.2">
      <c r="A41" s="22"/>
      <c r="B41" s="35"/>
      <c r="C41" s="1210" t="s">
        <v>576</v>
      </c>
      <c r="D41" s="1211"/>
      <c r="E41" s="1212"/>
      <c r="F41" s="36">
        <v>0.12</v>
      </c>
      <c r="G41" s="37">
        <v>0.11</v>
      </c>
      <c r="H41" s="37">
        <v>0.02</v>
      </c>
      <c r="I41" s="37" t="s">
        <v>577</v>
      </c>
      <c r="J41" s="38">
        <v>0.04</v>
      </c>
      <c r="K41" s="22"/>
      <c r="L41" s="22"/>
      <c r="M41" s="22"/>
      <c r="N41" s="22"/>
      <c r="O41" s="22"/>
      <c r="P41" s="22"/>
    </row>
    <row r="42" spans="1:16" ht="39" customHeight="1" x14ac:dyDescent="0.2">
      <c r="A42" s="22"/>
      <c r="B42" s="39"/>
      <c r="C42" s="1210" t="s">
        <v>578</v>
      </c>
      <c r="D42" s="1211"/>
      <c r="E42" s="1212"/>
      <c r="F42" s="36" t="s">
        <v>514</v>
      </c>
      <c r="G42" s="37" t="s">
        <v>514</v>
      </c>
      <c r="H42" s="37" t="s">
        <v>514</v>
      </c>
      <c r="I42" s="37" t="s">
        <v>514</v>
      </c>
      <c r="J42" s="38" t="s">
        <v>514</v>
      </c>
      <c r="K42" s="22"/>
      <c r="L42" s="22"/>
      <c r="M42" s="22"/>
      <c r="N42" s="22"/>
      <c r="O42" s="22"/>
      <c r="P42" s="22"/>
    </row>
    <row r="43" spans="1:16" ht="39" customHeight="1" thickBot="1" x14ac:dyDescent="0.25">
      <c r="A43" s="22"/>
      <c r="B43" s="40"/>
      <c r="C43" s="1213" t="s">
        <v>579</v>
      </c>
      <c r="D43" s="1214"/>
      <c r="E43" s="1215"/>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EHyUivNCXl9L34SDeoeJdpOsSOJQEnUUAjUfzLP8642Dx4+g9bN+uoQRFgwwPKn1HUjasu+2dUTHZcop/4+ew==" saltValue="w4vcTDNf2S8xYBG2qYX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election activeCell="K59" sqref="K5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464</v>
      </c>
      <c r="L45" s="60">
        <v>403</v>
      </c>
      <c r="M45" s="60">
        <v>395</v>
      </c>
      <c r="N45" s="60">
        <v>388</v>
      </c>
      <c r="O45" s="61">
        <v>396</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514</v>
      </c>
      <c r="L46" s="64" t="s">
        <v>514</v>
      </c>
      <c r="M46" s="64" t="s">
        <v>514</v>
      </c>
      <c r="N46" s="64" t="s">
        <v>514</v>
      </c>
      <c r="O46" s="65" t="s">
        <v>514</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514</v>
      </c>
      <c r="L47" s="64" t="s">
        <v>514</v>
      </c>
      <c r="M47" s="64" t="s">
        <v>514</v>
      </c>
      <c r="N47" s="64" t="s">
        <v>514</v>
      </c>
      <c r="O47" s="65" t="s">
        <v>514</v>
      </c>
      <c r="P47" s="48"/>
      <c r="Q47" s="48"/>
      <c r="R47" s="48"/>
      <c r="S47" s="48"/>
      <c r="T47" s="48"/>
      <c r="U47" s="48"/>
    </row>
    <row r="48" spans="1:21" ht="30.75" customHeight="1" x14ac:dyDescent="0.2">
      <c r="A48" s="48"/>
      <c r="B48" s="1238"/>
      <c r="C48" s="1239"/>
      <c r="D48" s="62"/>
      <c r="E48" s="1220" t="s">
        <v>15</v>
      </c>
      <c r="F48" s="1220"/>
      <c r="G48" s="1220"/>
      <c r="H48" s="1220"/>
      <c r="I48" s="1220"/>
      <c r="J48" s="1221"/>
      <c r="K48" s="63">
        <v>6</v>
      </c>
      <c r="L48" s="64">
        <v>8</v>
      </c>
      <c r="M48" s="64">
        <v>8</v>
      </c>
      <c r="N48" s="64">
        <v>8</v>
      </c>
      <c r="O48" s="65">
        <v>8</v>
      </c>
      <c r="P48" s="48"/>
      <c r="Q48" s="48"/>
      <c r="R48" s="48"/>
      <c r="S48" s="48"/>
      <c r="T48" s="48"/>
      <c r="U48" s="48"/>
    </row>
    <row r="49" spans="1:21" ht="30.75" customHeight="1" x14ac:dyDescent="0.2">
      <c r="A49" s="48"/>
      <c r="B49" s="1238"/>
      <c r="C49" s="1239"/>
      <c r="D49" s="62"/>
      <c r="E49" s="1220" t="s">
        <v>16</v>
      </c>
      <c r="F49" s="1220"/>
      <c r="G49" s="1220"/>
      <c r="H49" s="1220"/>
      <c r="I49" s="1220"/>
      <c r="J49" s="1221"/>
      <c r="K49" s="63">
        <v>13</v>
      </c>
      <c r="L49" s="64">
        <v>14</v>
      </c>
      <c r="M49" s="64">
        <v>15</v>
      </c>
      <c r="N49" s="64">
        <v>14</v>
      </c>
      <c r="O49" s="65">
        <v>14</v>
      </c>
      <c r="P49" s="48"/>
      <c r="Q49" s="48"/>
      <c r="R49" s="48"/>
      <c r="S49" s="48"/>
      <c r="T49" s="48"/>
      <c r="U49" s="48"/>
    </row>
    <row r="50" spans="1:21" ht="30.75" customHeight="1" x14ac:dyDescent="0.2">
      <c r="A50" s="48"/>
      <c r="B50" s="1238"/>
      <c r="C50" s="1239"/>
      <c r="D50" s="62"/>
      <c r="E50" s="1220" t="s">
        <v>17</v>
      </c>
      <c r="F50" s="1220"/>
      <c r="G50" s="1220"/>
      <c r="H50" s="1220"/>
      <c r="I50" s="1220"/>
      <c r="J50" s="1221"/>
      <c r="K50" s="63">
        <v>5</v>
      </c>
      <c r="L50" s="64">
        <v>0</v>
      </c>
      <c r="M50" s="64">
        <v>0</v>
      </c>
      <c r="N50" s="64">
        <v>0</v>
      </c>
      <c r="O50" s="65">
        <v>0</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514</v>
      </c>
      <c r="L51" s="64" t="s">
        <v>514</v>
      </c>
      <c r="M51" s="64" t="s">
        <v>514</v>
      </c>
      <c r="N51" s="64" t="s">
        <v>514</v>
      </c>
      <c r="O51" s="65" t="s">
        <v>514</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367</v>
      </c>
      <c r="L52" s="64">
        <v>323</v>
      </c>
      <c r="M52" s="64">
        <v>315</v>
      </c>
      <c r="N52" s="64">
        <v>315</v>
      </c>
      <c r="O52" s="65">
        <v>319</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121</v>
      </c>
      <c r="L53" s="69">
        <v>102</v>
      </c>
      <c r="M53" s="69">
        <v>103</v>
      </c>
      <c r="N53" s="69">
        <v>95</v>
      </c>
      <c r="O53" s="70">
        <v>99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3">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R+ppoCYYYkc5TACfP3jLEeu5jyyhbf0k9DoEUfOp6i4/4jokn/c7wXD9ukZI0rpFsGR0+QI3MeOj3E8aneJiA==" saltValue="gsKbuugVkjpFWOIeGPH+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555</v>
      </c>
      <c r="J40" s="100" t="s">
        <v>556</v>
      </c>
      <c r="K40" s="100" t="s">
        <v>557</v>
      </c>
      <c r="L40" s="100" t="s">
        <v>558</v>
      </c>
      <c r="M40" s="101" t="s">
        <v>559</v>
      </c>
    </row>
    <row r="41" spans="2:13" ht="27.75" customHeight="1" x14ac:dyDescent="0.2">
      <c r="B41" s="1256" t="s">
        <v>30</v>
      </c>
      <c r="C41" s="1257"/>
      <c r="D41" s="102"/>
      <c r="E41" s="1258" t="s">
        <v>31</v>
      </c>
      <c r="F41" s="1258"/>
      <c r="G41" s="1258"/>
      <c r="H41" s="1259"/>
      <c r="I41" s="351">
        <v>2372</v>
      </c>
      <c r="J41" s="352">
        <v>2586</v>
      </c>
      <c r="K41" s="352">
        <v>2865</v>
      </c>
      <c r="L41" s="352">
        <v>3135</v>
      </c>
      <c r="M41" s="353">
        <v>3634</v>
      </c>
    </row>
    <row r="42" spans="2:13" ht="27.75" customHeight="1" x14ac:dyDescent="0.2">
      <c r="B42" s="1246"/>
      <c r="C42" s="1247"/>
      <c r="D42" s="103"/>
      <c r="E42" s="1250" t="s">
        <v>32</v>
      </c>
      <c r="F42" s="1250"/>
      <c r="G42" s="1250"/>
      <c r="H42" s="1251"/>
      <c r="I42" s="354">
        <v>1</v>
      </c>
      <c r="J42" s="355">
        <v>0</v>
      </c>
      <c r="K42" s="355">
        <v>0</v>
      </c>
      <c r="L42" s="355">
        <v>0</v>
      </c>
      <c r="M42" s="356">
        <v>0</v>
      </c>
    </row>
    <row r="43" spans="2:13" ht="27.75" customHeight="1" x14ac:dyDescent="0.2">
      <c r="B43" s="1246"/>
      <c r="C43" s="1247"/>
      <c r="D43" s="103"/>
      <c r="E43" s="1250" t="s">
        <v>33</v>
      </c>
      <c r="F43" s="1250"/>
      <c r="G43" s="1250"/>
      <c r="H43" s="1251"/>
      <c r="I43" s="354">
        <v>72</v>
      </c>
      <c r="J43" s="355">
        <v>76</v>
      </c>
      <c r="K43" s="355">
        <v>71</v>
      </c>
      <c r="L43" s="355">
        <v>87</v>
      </c>
      <c r="M43" s="356">
        <v>88</v>
      </c>
    </row>
    <row r="44" spans="2:13" ht="27.75" customHeight="1" x14ac:dyDescent="0.2">
      <c r="B44" s="1246"/>
      <c r="C44" s="1247"/>
      <c r="D44" s="103"/>
      <c r="E44" s="1250" t="s">
        <v>34</v>
      </c>
      <c r="F44" s="1250"/>
      <c r="G44" s="1250"/>
      <c r="H44" s="1251"/>
      <c r="I44" s="354">
        <v>165</v>
      </c>
      <c r="J44" s="355">
        <v>154</v>
      </c>
      <c r="K44" s="355">
        <v>142</v>
      </c>
      <c r="L44" s="355">
        <v>133</v>
      </c>
      <c r="M44" s="356">
        <v>123</v>
      </c>
    </row>
    <row r="45" spans="2:13" ht="27.75" customHeight="1" x14ac:dyDescent="0.2">
      <c r="B45" s="1246"/>
      <c r="C45" s="1247"/>
      <c r="D45" s="103"/>
      <c r="E45" s="1250" t="s">
        <v>35</v>
      </c>
      <c r="F45" s="1250"/>
      <c r="G45" s="1250"/>
      <c r="H45" s="1251"/>
      <c r="I45" s="354">
        <v>142</v>
      </c>
      <c r="J45" s="355">
        <v>170</v>
      </c>
      <c r="K45" s="355">
        <v>163</v>
      </c>
      <c r="L45" s="355">
        <v>166</v>
      </c>
      <c r="M45" s="356">
        <v>163</v>
      </c>
    </row>
    <row r="46" spans="2:13" ht="27.75" customHeight="1" x14ac:dyDescent="0.2">
      <c r="B46" s="1246"/>
      <c r="C46" s="1247"/>
      <c r="D46" s="104"/>
      <c r="E46" s="1250" t="s">
        <v>36</v>
      </c>
      <c r="F46" s="1250"/>
      <c r="G46" s="1250"/>
      <c r="H46" s="1251"/>
      <c r="I46" s="354" t="s">
        <v>514</v>
      </c>
      <c r="J46" s="355" t="s">
        <v>514</v>
      </c>
      <c r="K46" s="355" t="s">
        <v>514</v>
      </c>
      <c r="L46" s="355" t="s">
        <v>514</v>
      </c>
      <c r="M46" s="356" t="s">
        <v>514</v>
      </c>
    </row>
    <row r="47" spans="2:13" ht="27.75" customHeight="1" x14ac:dyDescent="0.2">
      <c r="B47" s="1246"/>
      <c r="C47" s="1247"/>
      <c r="D47" s="105"/>
      <c r="E47" s="1260" t="s">
        <v>37</v>
      </c>
      <c r="F47" s="1261"/>
      <c r="G47" s="1261"/>
      <c r="H47" s="1262"/>
      <c r="I47" s="354" t="s">
        <v>514</v>
      </c>
      <c r="J47" s="355" t="s">
        <v>514</v>
      </c>
      <c r="K47" s="355" t="s">
        <v>514</v>
      </c>
      <c r="L47" s="355" t="s">
        <v>514</v>
      </c>
      <c r="M47" s="356" t="s">
        <v>514</v>
      </c>
    </row>
    <row r="48" spans="2:13" ht="27.75" customHeight="1" x14ac:dyDescent="0.2">
      <c r="B48" s="1246"/>
      <c r="C48" s="1247"/>
      <c r="D48" s="103"/>
      <c r="E48" s="1250" t="s">
        <v>38</v>
      </c>
      <c r="F48" s="1250"/>
      <c r="G48" s="1250"/>
      <c r="H48" s="1251"/>
      <c r="I48" s="354" t="s">
        <v>514</v>
      </c>
      <c r="J48" s="355" t="s">
        <v>514</v>
      </c>
      <c r="K48" s="355" t="s">
        <v>514</v>
      </c>
      <c r="L48" s="355" t="s">
        <v>514</v>
      </c>
      <c r="M48" s="356" t="s">
        <v>514</v>
      </c>
    </row>
    <row r="49" spans="2:13" ht="27.75" customHeight="1" x14ac:dyDescent="0.2">
      <c r="B49" s="1248"/>
      <c r="C49" s="1249"/>
      <c r="D49" s="103"/>
      <c r="E49" s="1250" t="s">
        <v>39</v>
      </c>
      <c r="F49" s="1250"/>
      <c r="G49" s="1250"/>
      <c r="H49" s="1251"/>
      <c r="I49" s="354" t="s">
        <v>514</v>
      </c>
      <c r="J49" s="355" t="s">
        <v>514</v>
      </c>
      <c r="K49" s="355" t="s">
        <v>514</v>
      </c>
      <c r="L49" s="355" t="s">
        <v>514</v>
      </c>
      <c r="M49" s="356" t="s">
        <v>514</v>
      </c>
    </row>
    <row r="50" spans="2:13" ht="27.75" customHeight="1" x14ac:dyDescent="0.2">
      <c r="B50" s="1244" t="s">
        <v>40</v>
      </c>
      <c r="C50" s="1245"/>
      <c r="D50" s="106"/>
      <c r="E50" s="1250" t="s">
        <v>41</v>
      </c>
      <c r="F50" s="1250"/>
      <c r="G50" s="1250"/>
      <c r="H50" s="1251"/>
      <c r="I50" s="354">
        <v>5781</v>
      </c>
      <c r="J50" s="355">
        <v>5885</v>
      </c>
      <c r="K50" s="355">
        <v>5798</v>
      </c>
      <c r="L50" s="355">
        <v>5523</v>
      </c>
      <c r="M50" s="356">
        <v>5676</v>
      </c>
    </row>
    <row r="51" spans="2:13" ht="27.75" customHeight="1" x14ac:dyDescent="0.2">
      <c r="B51" s="1246"/>
      <c r="C51" s="1247"/>
      <c r="D51" s="103"/>
      <c r="E51" s="1250" t="s">
        <v>42</v>
      </c>
      <c r="F51" s="1250"/>
      <c r="G51" s="1250"/>
      <c r="H51" s="1251"/>
      <c r="I51" s="354" t="s">
        <v>514</v>
      </c>
      <c r="J51" s="355" t="s">
        <v>514</v>
      </c>
      <c r="K51" s="355" t="s">
        <v>514</v>
      </c>
      <c r="L51" s="355" t="s">
        <v>514</v>
      </c>
      <c r="M51" s="356" t="s">
        <v>514</v>
      </c>
    </row>
    <row r="52" spans="2:13" ht="27.75" customHeight="1" x14ac:dyDescent="0.2">
      <c r="B52" s="1248"/>
      <c r="C52" s="1249"/>
      <c r="D52" s="103"/>
      <c r="E52" s="1250" t="s">
        <v>43</v>
      </c>
      <c r="F52" s="1250"/>
      <c r="G52" s="1250"/>
      <c r="H52" s="1251"/>
      <c r="I52" s="354">
        <v>2285</v>
      </c>
      <c r="J52" s="355">
        <v>2410</v>
      </c>
      <c r="K52" s="355">
        <v>2534</v>
      </c>
      <c r="L52" s="355">
        <v>2723</v>
      </c>
      <c r="M52" s="356">
        <v>3938</v>
      </c>
    </row>
    <row r="53" spans="2:13" ht="27.75" customHeight="1" thickBot="1" x14ac:dyDescent="0.25">
      <c r="B53" s="1252" t="s">
        <v>44</v>
      </c>
      <c r="C53" s="1253"/>
      <c r="D53" s="107"/>
      <c r="E53" s="1254" t="s">
        <v>45</v>
      </c>
      <c r="F53" s="1254"/>
      <c r="G53" s="1254"/>
      <c r="H53" s="1255"/>
      <c r="I53" s="357">
        <v>-5315</v>
      </c>
      <c r="J53" s="358">
        <v>-5308</v>
      </c>
      <c r="K53" s="358">
        <v>-5091</v>
      </c>
      <c r="L53" s="358">
        <v>-4726</v>
      </c>
      <c r="M53" s="359">
        <v>-5606</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cZqcv+qFZe12ECFFG52tZtQQyEuTuxUamI99qTNvKEPbkO/qguzeP/nXdMsjisR1HX6ltZgSmk95Ihy08pnxSw==" saltValue="sxddkJgQ05prcRT/AF9X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557</v>
      </c>
      <c r="G54" s="116" t="s">
        <v>558</v>
      </c>
      <c r="H54" s="117" t="s">
        <v>559</v>
      </c>
    </row>
    <row r="55" spans="2:8" ht="52.5" customHeight="1" x14ac:dyDescent="0.2">
      <c r="B55" s="118"/>
      <c r="C55" s="1271" t="s">
        <v>48</v>
      </c>
      <c r="D55" s="1271"/>
      <c r="E55" s="1272"/>
      <c r="F55" s="119">
        <v>911</v>
      </c>
      <c r="G55" s="119">
        <v>809</v>
      </c>
      <c r="H55" s="120">
        <v>940</v>
      </c>
    </row>
    <row r="56" spans="2:8" ht="52.5" customHeight="1" x14ac:dyDescent="0.2">
      <c r="B56" s="121"/>
      <c r="C56" s="1273" t="s">
        <v>49</v>
      </c>
      <c r="D56" s="1273"/>
      <c r="E56" s="1274"/>
      <c r="F56" s="122">
        <v>478</v>
      </c>
      <c r="G56" s="122">
        <v>478</v>
      </c>
      <c r="H56" s="123">
        <v>506</v>
      </c>
    </row>
    <row r="57" spans="2:8" ht="53.25" customHeight="1" x14ac:dyDescent="0.2">
      <c r="B57" s="121"/>
      <c r="C57" s="1275" t="s">
        <v>50</v>
      </c>
      <c r="D57" s="1275"/>
      <c r="E57" s="1276"/>
      <c r="F57" s="124">
        <v>4228</v>
      </c>
      <c r="G57" s="124">
        <v>4061</v>
      </c>
      <c r="H57" s="125">
        <v>4057</v>
      </c>
    </row>
    <row r="58" spans="2:8" ht="45.75" customHeight="1" x14ac:dyDescent="0.2">
      <c r="B58" s="126"/>
      <c r="C58" s="1263" t="s">
        <v>598</v>
      </c>
      <c r="D58" s="1264"/>
      <c r="E58" s="1265"/>
      <c r="F58" s="127">
        <v>3274</v>
      </c>
      <c r="G58" s="127">
        <v>3219</v>
      </c>
      <c r="H58" s="128">
        <v>3190</v>
      </c>
    </row>
    <row r="59" spans="2:8" ht="45.75" customHeight="1" x14ac:dyDescent="0.2">
      <c r="B59" s="126"/>
      <c r="C59" s="1263" t="s">
        <v>599</v>
      </c>
      <c r="D59" s="1264"/>
      <c r="E59" s="1265"/>
      <c r="F59" s="127">
        <v>456</v>
      </c>
      <c r="G59" s="127">
        <v>447</v>
      </c>
      <c r="H59" s="128">
        <v>452</v>
      </c>
    </row>
    <row r="60" spans="2:8" ht="45.75" customHeight="1" x14ac:dyDescent="0.2">
      <c r="B60" s="126"/>
      <c r="C60" s="1263" t="s">
        <v>600</v>
      </c>
      <c r="D60" s="1264"/>
      <c r="E60" s="1265"/>
      <c r="F60" s="127">
        <v>405</v>
      </c>
      <c r="G60" s="127">
        <v>301</v>
      </c>
      <c r="H60" s="128">
        <v>288</v>
      </c>
    </row>
    <row r="61" spans="2:8" ht="45.75" customHeight="1" x14ac:dyDescent="0.2">
      <c r="B61" s="126"/>
      <c r="C61" s="1263" t="s">
        <v>601</v>
      </c>
      <c r="D61" s="1264"/>
      <c r="E61" s="1265"/>
      <c r="F61" s="127">
        <v>76</v>
      </c>
      <c r="G61" s="127">
        <v>71</v>
      </c>
      <c r="H61" s="128">
        <v>74</v>
      </c>
    </row>
    <row r="62" spans="2:8" ht="45.75" customHeight="1" thickBot="1" x14ac:dyDescent="0.25">
      <c r="B62" s="129"/>
      <c r="C62" s="1266" t="s">
        <v>602</v>
      </c>
      <c r="D62" s="1267"/>
      <c r="E62" s="1268"/>
      <c r="F62" s="130">
        <v>5</v>
      </c>
      <c r="G62" s="130">
        <v>10</v>
      </c>
      <c r="H62" s="131">
        <v>50</v>
      </c>
    </row>
    <row r="63" spans="2:8" ht="52.5" customHeight="1" thickBot="1" x14ac:dyDescent="0.25">
      <c r="B63" s="132"/>
      <c r="C63" s="1269" t="s">
        <v>51</v>
      </c>
      <c r="D63" s="1269"/>
      <c r="E63" s="1270"/>
      <c r="F63" s="133">
        <v>5618</v>
      </c>
      <c r="G63" s="133">
        <v>5348</v>
      </c>
      <c r="H63" s="134">
        <v>5503</v>
      </c>
    </row>
    <row r="64" spans="2:8" ht="13" x14ac:dyDescent="0.2"/>
  </sheetData>
  <sheetProtection algorithmName="SHA-512" hashValue="BLCqlxzoKW1VVlucUi6fQ5TnDou9xNv9Fdw/CJqBI0LdpgbOO0ptEku5yVegBWCi2SM7j6Bbw4/Sl2SYJCVC6A==" saltValue="K4WaS0af7niBNYwm6iia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19AF4-E0BC-4608-9DDB-A2013E7A1AB2}">
  <sheetPr>
    <pageSetUpPr fitToPage="1"/>
  </sheetPr>
  <dimension ref="A1:DE85"/>
  <sheetViews>
    <sheetView showGridLines="0" zoomScale="85" zoomScaleNormal="85" zoomScaleSheetLayoutView="55" workbookViewId="0">
      <selection activeCell="BJ61" sqref="BJ61"/>
    </sheetView>
  </sheetViews>
  <sheetFormatPr defaultColWidth="0" defaultRowHeight="13.5" customHeight="1" zeroHeight="1" x14ac:dyDescent="0.2"/>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x14ac:dyDescent="0.2">
      <c r="DD19" s="370"/>
      <c r="DE19" s="370"/>
    </row>
    <row r="20" spans="1:109" ht="13"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 x14ac:dyDescent="0.2">
      <c r="B23" s="376"/>
    </row>
    <row r="24" spans="1:109" ht="13" x14ac:dyDescent="0.2">
      <c r="B24" s="376"/>
    </row>
    <row r="25" spans="1:109" ht="13" x14ac:dyDescent="0.2">
      <c r="B25" s="376"/>
    </row>
    <row r="26" spans="1:109" ht="13" x14ac:dyDescent="0.2">
      <c r="B26" s="376"/>
    </row>
    <row r="27" spans="1:109" ht="13" x14ac:dyDescent="0.2">
      <c r="B27" s="376"/>
    </row>
    <row r="28" spans="1:109" ht="13" x14ac:dyDescent="0.2">
      <c r="B28" s="376"/>
    </row>
    <row r="29" spans="1:109" ht="13" x14ac:dyDescent="0.2">
      <c r="B29" s="376"/>
    </row>
    <row r="30" spans="1:109" ht="13" x14ac:dyDescent="0.2">
      <c r="B30" s="376"/>
    </row>
    <row r="31" spans="1:109" ht="13" x14ac:dyDescent="0.2">
      <c r="B31" s="376"/>
    </row>
    <row r="32" spans="1:109" ht="13" x14ac:dyDescent="0.2">
      <c r="B32" s="376"/>
    </row>
    <row r="33" spans="2:109" ht="13" x14ac:dyDescent="0.2">
      <c r="B33" s="376"/>
    </row>
    <row r="34" spans="2:109" ht="13" x14ac:dyDescent="0.2">
      <c r="B34" s="376"/>
    </row>
    <row r="35" spans="2:109" ht="13" x14ac:dyDescent="0.2">
      <c r="B35" s="376"/>
    </row>
    <row r="36" spans="2:109" ht="13" x14ac:dyDescent="0.2">
      <c r="B36" s="376"/>
    </row>
    <row r="37" spans="2:109" ht="13" x14ac:dyDescent="0.2">
      <c r="B37" s="376"/>
    </row>
    <row r="38" spans="2:109" ht="13" x14ac:dyDescent="0.2">
      <c r="B38" s="376"/>
    </row>
    <row r="39" spans="2:109" ht="13"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x14ac:dyDescent="0.2">
      <c r="B40" s="381"/>
      <c r="DD40" s="381"/>
      <c r="DE40" s="370"/>
    </row>
    <row r="41" spans="2:109" ht="16.5" x14ac:dyDescent="0.2">
      <c r="B41" s="382" t="s">
        <v>606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x14ac:dyDescent="0.2">
      <c r="B42" s="376"/>
      <c r="G42" s="383"/>
      <c r="I42" s="384"/>
      <c r="J42" s="384"/>
      <c r="K42" s="384"/>
      <c r="AM42" s="383"/>
      <c r="AN42" s="383" t="s">
        <v>607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5" t="s">
        <v>608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 x14ac:dyDescent="0.2">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 x14ac:dyDescent="0.2">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 x14ac:dyDescent="0.2">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 x14ac:dyDescent="0.2">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x14ac:dyDescent="0.2">
      <c r="B49" s="376"/>
      <c r="AN49" s="370" t="s">
        <v>609</v>
      </c>
    </row>
    <row r="50" spans="1:109" ht="13" x14ac:dyDescent="0.2">
      <c r="B50" s="376"/>
      <c r="G50" s="1277"/>
      <c r="H50" s="1277"/>
      <c r="I50" s="1277"/>
      <c r="J50" s="1277"/>
      <c r="K50" s="386"/>
      <c r="L50" s="386"/>
      <c r="M50" s="387"/>
      <c r="N50" s="387"/>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83" t="s">
        <v>555</v>
      </c>
      <c r="BQ50" s="1283"/>
      <c r="BR50" s="1283"/>
      <c r="BS50" s="1283"/>
      <c r="BT50" s="1283"/>
      <c r="BU50" s="1283"/>
      <c r="BV50" s="1283"/>
      <c r="BW50" s="1283"/>
      <c r="BX50" s="1283" t="s">
        <v>556</v>
      </c>
      <c r="BY50" s="1283"/>
      <c r="BZ50" s="1283"/>
      <c r="CA50" s="1283"/>
      <c r="CB50" s="1283"/>
      <c r="CC50" s="1283"/>
      <c r="CD50" s="1283"/>
      <c r="CE50" s="1283"/>
      <c r="CF50" s="1283" t="s">
        <v>557</v>
      </c>
      <c r="CG50" s="1283"/>
      <c r="CH50" s="1283"/>
      <c r="CI50" s="1283"/>
      <c r="CJ50" s="1283"/>
      <c r="CK50" s="1283"/>
      <c r="CL50" s="1283"/>
      <c r="CM50" s="1283"/>
      <c r="CN50" s="1283" t="s">
        <v>558</v>
      </c>
      <c r="CO50" s="1283"/>
      <c r="CP50" s="1283"/>
      <c r="CQ50" s="1283"/>
      <c r="CR50" s="1283"/>
      <c r="CS50" s="1283"/>
      <c r="CT50" s="1283"/>
      <c r="CU50" s="1283"/>
      <c r="CV50" s="1283" t="s">
        <v>559</v>
      </c>
      <c r="CW50" s="1283"/>
      <c r="CX50" s="1283"/>
      <c r="CY50" s="1283"/>
      <c r="CZ50" s="1283"/>
      <c r="DA50" s="1283"/>
      <c r="DB50" s="1283"/>
      <c r="DC50" s="1283"/>
    </row>
    <row r="51" spans="1:109" ht="13.5" customHeight="1" x14ac:dyDescent="0.2">
      <c r="B51" s="376"/>
      <c r="G51" s="1295"/>
      <c r="H51" s="1295"/>
      <c r="I51" s="1299"/>
      <c r="J51" s="1299"/>
      <c r="K51" s="1284"/>
      <c r="L51" s="1284"/>
      <c r="M51" s="1284"/>
      <c r="N51" s="1284"/>
      <c r="AM51" s="385"/>
      <c r="AN51" s="1282" t="s">
        <v>610</v>
      </c>
      <c r="AO51" s="1282"/>
      <c r="AP51" s="1282"/>
      <c r="AQ51" s="1282"/>
      <c r="AR51" s="1282"/>
      <c r="AS51" s="1282"/>
      <c r="AT51" s="1282"/>
      <c r="AU51" s="1282"/>
      <c r="AV51" s="1282"/>
      <c r="AW51" s="1282"/>
      <c r="AX51" s="1282"/>
      <c r="AY51" s="1282"/>
      <c r="AZ51" s="1282"/>
      <c r="BA51" s="1282"/>
      <c r="BB51" s="1282" t="s">
        <v>611</v>
      </c>
      <c r="BC51" s="1282"/>
      <c r="BD51" s="1282"/>
      <c r="BE51" s="1282"/>
      <c r="BF51" s="1282"/>
      <c r="BG51" s="1282"/>
      <c r="BH51" s="1282"/>
      <c r="BI51" s="1282"/>
      <c r="BJ51" s="1282"/>
      <c r="BK51" s="1282"/>
      <c r="BL51" s="1282"/>
      <c r="BM51" s="1282"/>
      <c r="BN51" s="1282"/>
      <c r="BO51" s="1282"/>
      <c r="BP51" s="1294"/>
      <c r="BQ51" s="1279"/>
      <c r="BR51" s="1279"/>
      <c r="BS51" s="1279"/>
      <c r="BT51" s="1279"/>
      <c r="BU51" s="1279"/>
      <c r="BV51" s="1279"/>
      <c r="BW51" s="1279"/>
      <c r="BX51" s="1294"/>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94"/>
      <c r="CW51" s="1279"/>
      <c r="CX51" s="1279"/>
      <c r="CY51" s="1279"/>
      <c r="CZ51" s="1279"/>
      <c r="DA51" s="1279"/>
      <c r="DB51" s="1279"/>
      <c r="DC51" s="1279"/>
    </row>
    <row r="52" spans="1:109" ht="13" x14ac:dyDescent="0.2">
      <c r="B52" s="376"/>
      <c r="G52" s="1295"/>
      <c r="H52" s="1295"/>
      <c r="I52" s="1299"/>
      <c r="J52" s="1299"/>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384"/>
      <c r="B53" s="376"/>
      <c r="G53" s="1295"/>
      <c r="H53" s="1295"/>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612</v>
      </c>
      <c r="BC53" s="1282"/>
      <c r="BD53" s="1282"/>
      <c r="BE53" s="1282"/>
      <c r="BF53" s="1282"/>
      <c r="BG53" s="1282"/>
      <c r="BH53" s="1282"/>
      <c r="BI53" s="1282"/>
      <c r="BJ53" s="1282"/>
      <c r="BK53" s="1282"/>
      <c r="BL53" s="1282"/>
      <c r="BM53" s="1282"/>
      <c r="BN53" s="1282"/>
      <c r="BO53" s="1282"/>
      <c r="BP53" s="1294"/>
      <c r="BQ53" s="1279"/>
      <c r="BR53" s="1279"/>
      <c r="BS53" s="1279"/>
      <c r="BT53" s="1279"/>
      <c r="BU53" s="1279"/>
      <c r="BV53" s="1279"/>
      <c r="BW53" s="1279"/>
      <c r="BX53" s="1294"/>
      <c r="BY53" s="1279"/>
      <c r="BZ53" s="1279"/>
      <c r="CA53" s="1279"/>
      <c r="CB53" s="1279"/>
      <c r="CC53" s="1279"/>
      <c r="CD53" s="1279"/>
      <c r="CE53" s="1279"/>
      <c r="CF53" s="1279">
        <v>64.400000000000006</v>
      </c>
      <c r="CG53" s="1279"/>
      <c r="CH53" s="1279"/>
      <c r="CI53" s="1279"/>
      <c r="CJ53" s="1279"/>
      <c r="CK53" s="1279"/>
      <c r="CL53" s="1279"/>
      <c r="CM53" s="1279"/>
      <c r="CN53" s="1279">
        <v>70</v>
      </c>
      <c r="CO53" s="1279"/>
      <c r="CP53" s="1279"/>
      <c r="CQ53" s="1279"/>
      <c r="CR53" s="1279"/>
      <c r="CS53" s="1279"/>
      <c r="CT53" s="1279"/>
      <c r="CU53" s="1279"/>
      <c r="CV53" s="1294"/>
      <c r="CW53" s="1279"/>
      <c r="CX53" s="1279"/>
      <c r="CY53" s="1279"/>
      <c r="CZ53" s="1279"/>
      <c r="DA53" s="1279"/>
      <c r="DB53" s="1279"/>
      <c r="DC53" s="1279"/>
    </row>
    <row r="54" spans="1:109" ht="13" x14ac:dyDescent="0.2">
      <c r="A54" s="384"/>
      <c r="B54" s="376"/>
      <c r="G54" s="1295"/>
      <c r="H54" s="1295"/>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384"/>
      <c r="B55" s="376"/>
      <c r="G55" s="1277"/>
      <c r="H55" s="1277"/>
      <c r="I55" s="1277"/>
      <c r="J55" s="1277"/>
      <c r="K55" s="1284"/>
      <c r="L55" s="1284"/>
      <c r="M55" s="1284"/>
      <c r="N55" s="1284"/>
      <c r="AN55" s="1283" t="s">
        <v>613</v>
      </c>
      <c r="AO55" s="1283"/>
      <c r="AP55" s="1283"/>
      <c r="AQ55" s="1283"/>
      <c r="AR55" s="1283"/>
      <c r="AS55" s="1283"/>
      <c r="AT55" s="1283"/>
      <c r="AU55" s="1283"/>
      <c r="AV55" s="1283"/>
      <c r="AW55" s="1283"/>
      <c r="AX55" s="1283"/>
      <c r="AY55" s="1283"/>
      <c r="AZ55" s="1283"/>
      <c r="BA55" s="1283"/>
      <c r="BB55" s="1282" t="s">
        <v>611</v>
      </c>
      <c r="BC55" s="1282"/>
      <c r="BD55" s="1282"/>
      <c r="BE55" s="1282"/>
      <c r="BF55" s="1282"/>
      <c r="BG55" s="1282"/>
      <c r="BH55" s="1282"/>
      <c r="BI55" s="1282"/>
      <c r="BJ55" s="1282"/>
      <c r="BK55" s="1282"/>
      <c r="BL55" s="1282"/>
      <c r="BM55" s="1282"/>
      <c r="BN55" s="1282"/>
      <c r="BO55" s="1282"/>
      <c r="BP55" s="1294"/>
      <c r="BQ55" s="1279"/>
      <c r="BR55" s="1279"/>
      <c r="BS55" s="1279"/>
      <c r="BT55" s="1279"/>
      <c r="BU55" s="1279"/>
      <c r="BV55" s="1279"/>
      <c r="BW55" s="1279"/>
      <c r="BX55" s="1294"/>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94"/>
      <c r="CW55" s="1279"/>
      <c r="CX55" s="1279"/>
      <c r="CY55" s="1279"/>
      <c r="CZ55" s="1279"/>
      <c r="DA55" s="1279"/>
      <c r="DB55" s="1279"/>
      <c r="DC55" s="1279"/>
    </row>
    <row r="56" spans="1:109" ht="13" x14ac:dyDescent="0.2">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ht="13" x14ac:dyDescent="0.2">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612</v>
      </c>
      <c r="BC57" s="1282"/>
      <c r="BD57" s="1282"/>
      <c r="BE57" s="1282"/>
      <c r="BF57" s="1282"/>
      <c r="BG57" s="1282"/>
      <c r="BH57" s="1282"/>
      <c r="BI57" s="1282"/>
      <c r="BJ57" s="1282"/>
      <c r="BK57" s="1282"/>
      <c r="BL57" s="1282"/>
      <c r="BM57" s="1282"/>
      <c r="BN57" s="1282"/>
      <c r="BO57" s="1282"/>
      <c r="BP57" s="1294"/>
      <c r="BQ57" s="1279"/>
      <c r="BR57" s="1279"/>
      <c r="BS57" s="1279"/>
      <c r="BT57" s="1279"/>
      <c r="BU57" s="1279"/>
      <c r="BV57" s="1279"/>
      <c r="BW57" s="1279"/>
      <c r="BX57" s="1294"/>
      <c r="BY57" s="1279"/>
      <c r="BZ57" s="1279"/>
      <c r="CA57" s="1279"/>
      <c r="CB57" s="1279"/>
      <c r="CC57" s="1279"/>
      <c r="CD57" s="1279"/>
      <c r="CE57" s="1279"/>
      <c r="CF57" s="1279">
        <v>60.4</v>
      </c>
      <c r="CG57" s="1279"/>
      <c r="CH57" s="1279"/>
      <c r="CI57" s="1279"/>
      <c r="CJ57" s="1279"/>
      <c r="CK57" s="1279"/>
      <c r="CL57" s="1279"/>
      <c r="CM57" s="1279"/>
      <c r="CN57" s="1279">
        <v>61.1</v>
      </c>
      <c r="CO57" s="1279"/>
      <c r="CP57" s="1279"/>
      <c r="CQ57" s="1279"/>
      <c r="CR57" s="1279"/>
      <c r="CS57" s="1279"/>
      <c r="CT57" s="1279"/>
      <c r="CU57" s="1279"/>
      <c r="CV57" s="1294"/>
      <c r="CW57" s="1279"/>
      <c r="CX57" s="1279"/>
      <c r="CY57" s="1279"/>
      <c r="CZ57" s="1279"/>
      <c r="DA57" s="1279"/>
      <c r="DB57" s="1279"/>
      <c r="DC57" s="1279"/>
      <c r="DD57" s="389"/>
      <c r="DE57" s="388"/>
    </row>
    <row r="58" spans="1:109" s="384" customFormat="1" ht="13" x14ac:dyDescent="0.2">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ht="13"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x14ac:dyDescent="0.2">
      <c r="B63" s="395" t="s">
        <v>614</v>
      </c>
    </row>
    <row r="64" spans="1:109" ht="13" x14ac:dyDescent="0.2">
      <c r="B64" s="376"/>
      <c r="G64" s="383"/>
      <c r="I64" s="396"/>
      <c r="J64" s="396"/>
      <c r="K64" s="396"/>
      <c r="L64" s="396"/>
      <c r="M64" s="396"/>
      <c r="N64" s="397"/>
      <c r="AM64" s="383"/>
      <c r="AN64" s="383" t="s">
        <v>607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ustomHeight="1" x14ac:dyDescent="0.2">
      <c r="B65" s="376"/>
      <c r="AN65" s="1285" t="s">
        <v>615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 x14ac:dyDescent="0.2">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 x14ac:dyDescent="0.2">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 x14ac:dyDescent="0.2">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 x14ac:dyDescent="0.2">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x14ac:dyDescent="0.2">
      <c r="B71" s="376"/>
      <c r="G71" s="401"/>
      <c r="I71" s="402"/>
      <c r="J71" s="399"/>
      <c r="K71" s="399"/>
      <c r="L71" s="400"/>
      <c r="M71" s="399"/>
      <c r="N71" s="400"/>
      <c r="AM71" s="401"/>
      <c r="AN71" s="370" t="s">
        <v>609</v>
      </c>
    </row>
    <row r="72" spans="2:107" ht="13" x14ac:dyDescent="0.2">
      <c r="B72" s="376"/>
      <c r="G72" s="1277"/>
      <c r="H72" s="1277"/>
      <c r="I72" s="1277"/>
      <c r="J72" s="1277"/>
      <c r="K72" s="386"/>
      <c r="L72" s="386"/>
      <c r="M72" s="387"/>
      <c r="N72" s="387"/>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83" t="s">
        <v>555</v>
      </c>
      <c r="BQ72" s="1283"/>
      <c r="BR72" s="1283"/>
      <c r="BS72" s="1283"/>
      <c r="BT72" s="1283"/>
      <c r="BU72" s="1283"/>
      <c r="BV72" s="1283"/>
      <c r="BW72" s="1283"/>
      <c r="BX72" s="1283" t="s">
        <v>556</v>
      </c>
      <c r="BY72" s="1283"/>
      <c r="BZ72" s="1283"/>
      <c r="CA72" s="1283"/>
      <c r="CB72" s="1283"/>
      <c r="CC72" s="1283"/>
      <c r="CD72" s="1283"/>
      <c r="CE72" s="1283"/>
      <c r="CF72" s="1283" t="s">
        <v>557</v>
      </c>
      <c r="CG72" s="1283"/>
      <c r="CH72" s="1283"/>
      <c r="CI72" s="1283"/>
      <c r="CJ72" s="1283"/>
      <c r="CK72" s="1283"/>
      <c r="CL72" s="1283"/>
      <c r="CM72" s="1283"/>
      <c r="CN72" s="1283" t="s">
        <v>558</v>
      </c>
      <c r="CO72" s="1283"/>
      <c r="CP72" s="1283"/>
      <c r="CQ72" s="1283"/>
      <c r="CR72" s="1283"/>
      <c r="CS72" s="1283"/>
      <c r="CT72" s="1283"/>
      <c r="CU72" s="1283"/>
      <c r="CV72" s="1283" t="s">
        <v>559</v>
      </c>
      <c r="CW72" s="1283"/>
      <c r="CX72" s="1283"/>
      <c r="CY72" s="1283"/>
      <c r="CZ72" s="1283"/>
      <c r="DA72" s="1283"/>
      <c r="DB72" s="1283"/>
      <c r="DC72" s="1283"/>
    </row>
    <row r="73" spans="2:107" ht="13" x14ac:dyDescent="0.2">
      <c r="B73" s="376"/>
      <c r="G73" s="1295"/>
      <c r="H73" s="1295"/>
      <c r="I73" s="1295"/>
      <c r="J73" s="1295"/>
      <c r="K73" s="1278"/>
      <c r="L73" s="1278"/>
      <c r="M73" s="1278"/>
      <c r="N73" s="1278"/>
      <c r="AM73" s="385"/>
      <c r="AN73" s="1282" t="s">
        <v>610</v>
      </c>
      <c r="AO73" s="1282"/>
      <c r="AP73" s="1282"/>
      <c r="AQ73" s="1282"/>
      <c r="AR73" s="1282"/>
      <c r="AS73" s="1282"/>
      <c r="AT73" s="1282"/>
      <c r="AU73" s="1282"/>
      <c r="AV73" s="1282"/>
      <c r="AW73" s="1282"/>
      <c r="AX73" s="1282"/>
      <c r="AY73" s="1282"/>
      <c r="AZ73" s="1282"/>
      <c r="BA73" s="1282"/>
      <c r="BB73" s="1282" t="s">
        <v>611</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 x14ac:dyDescent="0.2">
      <c r="B74" s="376"/>
      <c r="G74" s="1295"/>
      <c r="H74" s="1295"/>
      <c r="I74" s="1295"/>
      <c r="J74" s="1295"/>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376"/>
      <c r="G75" s="1295"/>
      <c r="H75" s="1295"/>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616</v>
      </c>
      <c r="BC75" s="1282"/>
      <c r="BD75" s="1282"/>
      <c r="BE75" s="1282"/>
      <c r="BF75" s="1282"/>
      <c r="BG75" s="1282"/>
      <c r="BH75" s="1282"/>
      <c r="BI75" s="1282"/>
      <c r="BJ75" s="1282"/>
      <c r="BK75" s="1282"/>
      <c r="BL75" s="1282"/>
      <c r="BM75" s="1282"/>
      <c r="BN75" s="1282"/>
      <c r="BO75" s="1282"/>
      <c r="BP75" s="1279">
        <v>7.9</v>
      </c>
      <c r="BQ75" s="1279"/>
      <c r="BR75" s="1279"/>
      <c r="BS75" s="1279"/>
      <c r="BT75" s="1279"/>
      <c r="BU75" s="1279"/>
      <c r="BV75" s="1279"/>
      <c r="BW75" s="1279"/>
      <c r="BX75" s="1279">
        <v>7.9</v>
      </c>
      <c r="BY75" s="1279"/>
      <c r="BZ75" s="1279"/>
      <c r="CA75" s="1279"/>
      <c r="CB75" s="1279"/>
      <c r="CC75" s="1279"/>
      <c r="CD75" s="1279"/>
      <c r="CE75" s="1279"/>
      <c r="CF75" s="1279">
        <v>8.1</v>
      </c>
      <c r="CG75" s="1279"/>
      <c r="CH75" s="1279"/>
      <c r="CI75" s="1279"/>
      <c r="CJ75" s="1279"/>
      <c r="CK75" s="1279"/>
      <c r="CL75" s="1279"/>
      <c r="CM75" s="1279"/>
      <c r="CN75" s="1279">
        <v>7.6</v>
      </c>
      <c r="CO75" s="1279"/>
      <c r="CP75" s="1279"/>
      <c r="CQ75" s="1279"/>
      <c r="CR75" s="1279"/>
      <c r="CS75" s="1279"/>
      <c r="CT75" s="1279"/>
      <c r="CU75" s="1279"/>
      <c r="CV75" s="1279">
        <v>7.2</v>
      </c>
      <c r="CW75" s="1279"/>
      <c r="CX75" s="1279"/>
      <c r="CY75" s="1279"/>
      <c r="CZ75" s="1279"/>
      <c r="DA75" s="1279"/>
      <c r="DB75" s="1279"/>
      <c r="DC75" s="1279"/>
    </row>
    <row r="76" spans="2:107" ht="13" x14ac:dyDescent="0.2">
      <c r="B76" s="376"/>
      <c r="G76" s="1295"/>
      <c r="H76" s="1295"/>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376"/>
      <c r="G77" s="1277"/>
      <c r="H77" s="1277"/>
      <c r="I77" s="1277"/>
      <c r="J77" s="1277"/>
      <c r="K77" s="1278"/>
      <c r="L77" s="1278"/>
      <c r="M77" s="1278"/>
      <c r="N77" s="1278"/>
      <c r="AN77" s="1283" t="s">
        <v>613</v>
      </c>
      <c r="AO77" s="1283"/>
      <c r="AP77" s="1283"/>
      <c r="AQ77" s="1283"/>
      <c r="AR77" s="1283"/>
      <c r="AS77" s="1283"/>
      <c r="AT77" s="1283"/>
      <c r="AU77" s="1283"/>
      <c r="AV77" s="1283"/>
      <c r="AW77" s="1283"/>
      <c r="AX77" s="1283"/>
      <c r="AY77" s="1283"/>
      <c r="AZ77" s="1283"/>
      <c r="BA77" s="1283"/>
      <c r="BB77" s="1282" t="s">
        <v>611</v>
      </c>
      <c r="BC77" s="1282"/>
      <c r="BD77" s="1282"/>
      <c r="BE77" s="1282"/>
      <c r="BF77" s="1282"/>
      <c r="BG77" s="1282"/>
      <c r="BH77" s="1282"/>
      <c r="BI77" s="1282"/>
      <c r="BJ77" s="1282"/>
      <c r="BK77" s="1282"/>
      <c r="BL77" s="1282"/>
      <c r="BM77" s="1282"/>
      <c r="BN77" s="1282"/>
      <c r="BO77" s="1282"/>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 x14ac:dyDescent="0.2">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616</v>
      </c>
      <c r="BC79" s="1282"/>
      <c r="BD79" s="1282"/>
      <c r="BE79" s="1282"/>
      <c r="BF79" s="1282"/>
      <c r="BG79" s="1282"/>
      <c r="BH79" s="1282"/>
      <c r="BI79" s="1282"/>
      <c r="BJ79" s="1282"/>
      <c r="BK79" s="1282"/>
      <c r="BL79" s="1282"/>
      <c r="BM79" s="1282"/>
      <c r="BN79" s="1282"/>
      <c r="BO79" s="1282"/>
      <c r="BP79" s="1279">
        <v>7.1</v>
      </c>
      <c r="BQ79" s="1279"/>
      <c r="BR79" s="1279"/>
      <c r="BS79" s="1279"/>
      <c r="BT79" s="1279"/>
      <c r="BU79" s="1279"/>
      <c r="BV79" s="1279"/>
      <c r="BW79" s="1279"/>
      <c r="BX79" s="1279">
        <v>7.1</v>
      </c>
      <c r="BY79" s="1279"/>
      <c r="BZ79" s="1279"/>
      <c r="CA79" s="1279"/>
      <c r="CB79" s="1279"/>
      <c r="CC79" s="1279"/>
      <c r="CD79" s="1279"/>
      <c r="CE79" s="1279"/>
      <c r="CF79" s="1279">
        <v>7.3</v>
      </c>
      <c r="CG79" s="1279"/>
      <c r="CH79" s="1279"/>
      <c r="CI79" s="1279"/>
      <c r="CJ79" s="1279"/>
      <c r="CK79" s="1279"/>
      <c r="CL79" s="1279"/>
      <c r="CM79" s="1279"/>
      <c r="CN79" s="1279">
        <v>7.4</v>
      </c>
      <c r="CO79" s="1279"/>
      <c r="CP79" s="1279"/>
      <c r="CQ79" s="1279"/>
      <c r="CR79" s="1279"/>
      <c r="CS79" s="1279"/>
      <c r="CT79" s="1279"/>
      <c r="CU79" s="1279"/>
      <c r="CV79" s="1279">
        <v>7.5</v>
      </c>
      <c r="CW79" s="1279"/>
      <c r="CX79" s="1279"/>
      <c r="CY79" s="1279"/>
      <c r="CZ79" s="1279"/>
      <c r="DA79" s="1279"/>
      <c r="DB79" s="1279"/>
      <c r="DC79" s="1279"/>
    </row>
    <row r="80" spans="2:107" ht="13" x14ac:dyDescent="0.2">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376"/>
    </row>
    <row r="82" spans="2:109" ht="16.5"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x14ac:dyDescent="0.2">
      <c r="DD84" s="370"/>
      <c r="DE84" s="370"/>
    </row>
    <row r="85" spans="2:109" ht="13" x14ac:dyDescent="0.2">
      <c r="DD85" s="370"/>
      <c r="DE85" s="370"/>
    </row>
  </sheetData>
  <sheetProtection algorithmName="SHA-512" hashValue="naW+u4wnycBVPXbcAStkHP/GYdxD1196KVkgxTCLA0Pl5G3EK/3LLGGwQZRY6dnHz0PQ1lLSQKA+GAY3q8tfSw==" saltValue="e7ytV6ewSF20SMi5zh+Ty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7D430-EFC9-467A-994B-D38095CA20FF}">
  <sheetPr>
    <pageSetUpPr fitToPage="1"/>
  </sheetPr>
  <dimension ref="A1:DR125"/>
  <sheetViews>
    <sheetView showGridLines="0" zoomScale="115" zoomScaleNormal="115" zoomScaleSheetLayoutView="70" workbookViewId="0">
      <selection activeCell="AF111" sqref="AF111"/>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MX8vsEdBFPrNw8KBgSvIOxk0lT3O3fvHiwCQkXCGaxAX/xCWJLqSkwJZPUqvvKXnwf+T+4q5d1FoO+pYOZQEqA==" saltValue="lYkpAEzQhZ+1crjokLgo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E8C7A-930A-4E71-A33C-B605817EA31E}">
  <sheetPr>
    <pageSetUpPr fitToPage="1"/>
  </sheetPr>
  <dimension ref="A1:DR125"/>
  <sheetViews>
    <sheetView showGridLines="0" zoomScale="115" zoomScaleNormal="115"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502</v>
      </c>
    </row>
  </sheetData>
  <sheetProtection algorithmName="SHA-512" hashValue="1ZVrfR04CGaGYJK/d/Pj72WH9PwvSysXBeNyWJ0qItJG0Hyca6NgK2LNft6AnHAwa8YeYyy7ChhmVJ9qq1Iapw==" saltValue="DjcmxDiY0G76lg/9duO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552</v>
      </c>
      <c r="G2" s="148"/>
      <c r="H2" s="149"/>
    </row>
    <row r="3" spans="1:8" x14ac:dyDescent="0.2">
      <c r="A3" s="145" t="s">
        <v>545</v>
      </c>
      <c r="B3" s="150"/>
      <c r="C3" s="151"/>
      <c r="D3" s="152">
        <v>801930</v>
      </c>
      <c r="E3" s="153"/>
      <c r="F3" s="154">
        <v>291173</v>
      </c>
      <c r="G3" s="155"/>
      <c r="H3" s="156"/>
    </row>
    <row r="4" spans="1:8" x14ac:dyDescent="0.2">
      <c r="A4" s="157"/>
      <c r="B4" s="158"/>
      <c r="C4" s="159"/>
      <c r="D4" s="160">
        <v>375137</v>
      </c>
      <c r="E4" s="161"/>
      <c r="F4" s="162">
        <v>119071</v>
      </c>
      <c r="G4" s="163"/>
      <c r="H4" s="164"/>
    </row>
    <row r="5" spans="1:8" x14ac:dyDescent="0.2">
      <c r="A5" s="145" t="s">
        <v>547</v>
      </c>
      <c r="B5" s="150"/>
      <c r="C5" s="151"/>
      <c r="D5" s="152">
        <v>943600</v>
      </c>
      <c r="E5" s="153"/>
      <c r="F5" s="154">
        <v>271581</v>
      </c>
      <c r="G5" s="155"/>
      <c r="H5" s="156"/>
    </row>
    <row r="6" spans="1:8" x14ac:dyDescent="0.2">
      <c r="A6" s="157"/>
      <c r="B6" s="158"/>
      <c r="C6" s="159"/>
      <c r="D6" s="160">
        <v>495303</v>
      </c>
      <c r="E6" s="161"/>
      <c r="F6" s="162">
        <v>117844</v>
      </c>
      <c r="G6" s="163"/>
      <c r="H6" s="164"/>
    </row>
    <row r="7" spans="1:8" x14ac:dyDescent="0.2">
      <c r="A7" s="145" t="s">
        <v>548</v>
      </c>
      <c r="B7" s="150"/>
      <c r="C7" s="151"/>
      <c r="D7" s="152">
        <v>909764</v>
      </c>
      <c r="E7" s="153"/>
      <c r="F7" s="154">
        <v>268375</v>
      </c>
      <c r="G7" s="155"/>
      <c r="H7" s="156"/>
    </row>
    <row r="8" spans="1:8" x14ac:dyDescent="0.2">
      <c r="A8" s="157"/>
      <c r="B8" s="158"/>
      <c r="C8" s="159"/>
      <c r="D8" s="160">
        <v>403565</v>
      </c>
      <c r="E8" s="161"/>
      <c r="F8" s="162">
        <v>119602</v>
      </c>
      <c r="G8" s="163"/>
      <c r="H8" s="164"/>
    </row>
    <row r="9" spans="1:8" x14ac:dyDescent="0.2">
      <c r="A9" s="145" t="s">
        <v>549</v>
      </c>
      <c r="B9" s="150"/>
      <c r="C9" s="151"/>
      <c r="D9" s="152">
        <v>853481</v>
      </c>
      <c r="E9" s="153"/>
      <c r="F9" s="154">
        <v>301035</v>
      </c>
      <c r="G9" s="155"/>
      <c r="H9" s="156"/>
    </row>
    <row r="10" spans="1:8" x14ac:dyDescent="0.2">
      <c r="A10" s="157"/>
      <c r="B10" s="158"/>
      <c r="C10" s="159"/>
      <c r="D10" s="160">
        <v>517643</v>
      </c>
      <c r="E10" s="161"/>
      <c r="F10" s="162">
        <v>154376</v>
      </c>
      <c r="G10" s="163"/>
      <c r="H10" s="164"/>
    </row>
    <row r="11" spans="1:8" x14ac:dyDescent="0.2">
      <c r="A11" s="145" t="s">
        <v>550</v>
      </c>
      <c r="B11" s="150"/>
      <c r="C11" s="151"/>
      <c r="D11" s="152">
        <v>854018</v>
      </c>
      <c r="E11" s="153"/>
      <c r="F11" s="154">
        <v>277467</v>
      </c>
      <c r="G11" s="155"/>
      <c r="H11" s="156"/>
    </row>
    <row r="12" spans="1:8" x14ac:dyDescent="0.2">
      <c r="A12" s="157"/>
      <c r="B12" s="158"/>
      <c r="C12" s="165"/>
      <c r="D12" s="160">
        <v>558563</v>
      </c>
      <c r="E12" s="161"/>
      <c r="F12" s="162">
        <v>128378</v>
      </c>
      <c r="G12" s="163"/>
      <c r="H12" s="164"/>
    </row>
    <row r="13" spans="1:8" x14ac:dyDescent="0.2">
      <c r="A13" s="145"/>
      <c r="B13" s="150"/>
      <c r="C13" s="166"/>
      <c r="D13" s="167">
        <v>872559</v>
      </c>
      <c r="E13" s="168"/>
      <c r="F13" s="169">
        <v>281926</v>
      </c>
      <c r="G13" s="170"/>
      <c r="H13" s="156"/>
    </row>
    <row r="14" spans="1:8" x14ac:dyDescent="0.2">
      <c r="A14" s="157"/>
      <c r="B14" s="158"/>
      <c r="C14" s="159"/>
      <c r="D14" s="160">
        <v>470042</v>
      </c>
      <c r="E14" s="161"/>
      <c r="F14" s="162">
        <v>127854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10.75</v>
      </c>
      <c r="C19" s="171">
        <f>ROUND(VALUE(SUBSTITUTE(実質収支比率等に係る経年分析!G$48,"▲","-")),2)</f>
        <v>4.99</v>
      </c>
      <c r="D19" s="171">
        <f>ROUND(VALUE(SUBSTITUTE(実質収支比率等に係る経年分析!H$48,"▲","-")),2)</f>
        <v>2.62</v>
      </c>
      <c r="E19" s="171">
        <f>ROUND(VALUE(SUBSTITUTE(実質収支比率等に係る経年分析!I$48,"▲","-")),2)</f>
        <v>10.48</v>
      </c>
      <c r="F19" s="171">
        <f>ROUND(VALUE(SUBSTITUTE(実質収支比率等に係る経年分析!J$48,"▲","-")),2)</f>
        <v>5.13</v>
      </c>
    </row>
    <row r="20" spans="1:11" x14ac:dyDescent="0.2">
      <c r="A20" s="171" t="s">
        <v>55</v>
      </c>
      <c r="B20" s="171">
        <f>ROUND(VALUE(SUBSTITUTE(実質収支比率等に係る経年分析!F$47,"▲","-")),2)</f>
        <v>49.9</v>
      </c>
      <c r="C20" s="171">
        <f>ROUND(VALUE(SUBSTITUTE(実質収支比率等に係る経年分析!G$47,"▲","-")),2)</f>
        <v>58.31</v>
      </c>
      <c r="D20" s="171">
        <f>ROUND(VALUE(SUBSTITUTE(実質収支比率等に係る経年分析!H$47,"▲","-")),2)</f>
        <v>56.43</v>
      </c>
      <c r="E20" s="171">
        <f>ROUND(VALUE(SUBSTITUTE(実質収支比率等に係る経年分析!I$47,"▲","-")),2)</f>
        <v>49.02</v>
      </c>
      <c r="F20" s="171">
        <f>ROUND(VALUE(SUBSTITUTE(実質収支比率等に係る経年分析!J$47,"▲","-")),2)</f>
        <v>51.54</v>
      </c>
    </row>
    <row r="21" spans="1:11" x14ac:dyDescent="0.2">
      <c r="A21" s="171" t="s">
        <v>56</v>
      </c>
      <c r="B21" s="171">
        <f>IF(ISNUMBER(VALUE(SUBSTITUTE(実質収支比率等に係る経年分析!F$49,"▲","-"))),ROUND(VALUE(SUBSTITUTE(実質収支比率等に係る経年分析!F$49,"▲","-")),2),NA())</f>
        <v>-0.12</v>
      </c>
      <c r="C21" s="171">
        <f>IF(ISNUMBER(VALUE(SUBSTITUTE(実質収支比率等に係る経年分析!G$49,"▲","-"))),ROUND(VALUE(SUBSTITUTE(実質収支比率等に係る経年分析!G$49,"▲","-")),2),NA())</f>
        <v>-12.87</v>
      </c>
      <c r="D21" s="171">
        <f>IF(ISNUMBER(VALUE(SUBSTITUTE(実質収支比率等に係る経年分析!H$49,"▲","-"))),ROUND(VALUE(SUBSTITUTE(実質収支比率等に係る経年分析!H$49,"▲","-")),2),NA())</f>
        <v>-8.9</v>
      </c>
      <c r="E21" s="171">
        <f>IF(ISNUMBER(VALUE(SUBSTITUTE(実質収支比率等に係る経年分析!I$49,"▲","-"))),ROUND(VALUE(SUBSTITUTE(実質収支比率等に係る経年分析!I$49,"▲","-")),2),NA())</f>
        <v>0</v>
      </c>
      <c r="F21" s="171">
        <f>IF(ISNUMBER(VALUE(SUBSTITUTE(実質収支比率等に係る経年分析!J$49,"▲","-"))),ROUND(VALUE(SUBSTITUTE(実質収支比率等に係る経年分析!J$49,"▲","-")),2),NA())</f>
        <v>-5.99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へき地診療所事業特別会計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f>IF(ROUND(VALUE(SUBSTITUTE(連結実質赤字比率に係る赤字・黒字の構成分析!I$41,"▲", "-")), 2) &lt; 0, ABS(ROUND(VALUE(SUBSTITUTE(連結実質赤字比率に係る赤字・黒字の構成分析!I$41,"▲", "-")), 2)), NA())</f>
        <v>0.17</v>
      </c>
      <c r="I29" s="172" t="e">
        <f>IF(ROUND(VALUE(SUBSTITUTE(連結実質赤字比率に係る赤字・黒字の構成分析!I$41,"▲", "-")), 2) &gt;= 0, ABS(ROUND(VALUE(SUBSTITUTE(連結実質赤字比率に係る赤字・黒字の構成分析!I$41,"▲", "-")), 2)), NA())</f>
        <v>#N/A</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2">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2">
      <c r="A31" s="172" t="str">
        <f>IF(連結実質赤字比率に係る赤字・黒字の構成分析!C$39="",NA(),連結実質赤字比率に係る赤字・黒字の構成分析!C$39)</f>
        <v>上野村後期高齢者医療特別会計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2">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0.28999999999999998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0.62</v>
      </c>
    </row>
    <row r="33" spans="1:16" x14ac:dyDescent="0.2">
      <c r="A33" s="172" t="str">
        <f>IF(連結実質赤字比率に係る赤字・黒字の構成分析!C$37="",NA(),連結実質赤字比率に係る赤字・黒字の構成分析!C$37)</f>
        <v>生活排水処理事業特別会計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2.0299999999999998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2.2200000000000002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1.76</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1.1100000000000001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0.55000000000000004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4.8499999999999996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4.96</v>
      </c>
    </row>
    <row r="36" spans="1:16" x14ac:dyDescent="0.2">
      <c r="A36" s="172" t="str">
        <f>IF(連結実質赤字比率に係る赤字・黒字の構成分析!C$34="",NA(),連結実質赤字比率に係る赤字・黒字の構成分析!C$34)</f>
        <v>上野村産業振興事業特別会計</v>
      </c>
      <c r="B36" s="172">
        <f>IF(ROUND(VALUE(SUBSTITUTE(連結実質赤字比率に係る赤字・黒字の構成分析!F$34,"▲", "-")), 2) &lt; 0, ABS(ROUND(VALUE(SUBSTITUTE(連結実質赤字比率に係る赤字・黒字の構成分析!F$34,"▲", "-")), 2)), NA())</f>
        <v>1.37</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2.72</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2.27</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3.17</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3.18</v>
      </c>
      <c r="K36" s="172" t="e">
        <f>IF(ROUND(VALUE(SUBSTITUTE(連結実質赤字比率に係る赤字・黒字の構成分析!J$34,"▲", "-")), 2) &gt;= 0, ABS(ROUND(VALUE(SUBSTITUTE(連結実質赤字比率に係る赤字・黒字の構成分析!J$34,"▲", "-")), 2)), NA())</f>
        <v>#N/A</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367</v>
      </c>
      <c r="E42" s="173"/>
      <c r="F42" s="173"/>
      <c r="G42" s="173">
        <f>'実質公債費比率（分子）の構造'!L$52</f>
        <v>323</v>
      </c>
      <c r="H42" s="173"/>
      <c r="I42" s="173"/>
      <c r="J42" s="173">
        <f>'実質公債費比率（分子）の構造'!M$52</f>
        <v>315</v>
      </c>
      <c r="K42" s="173"/>
      <c r="L42" s="173"/>
      <c r="M42" s="173">
        <f>'実質公債費比率（分子）の構造'!N$52</f>
        <v>315</v>
      </c>
      <c r="N42" s="173"/>
      <c r="O42" s="173"/>
      <c r="P42" s="173">
        <f>'実質公債費比率（分子）の構造'!O$52</f>
        <v>319</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5</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66</v>
      </c>
      <c r="B45" s="173">
        <f>'実質公債費比率（分子）の構造'!K$49</f>
        <v>13</v>
      </c>
      <c r="C45" s="173"/>
      <c r="D45" s="173"/>
      <c r="E45" s="173">
        <f>'実質公債費比率（分子）の構造'!L$49</f>
        <v>14</v>
      </c>
      <c r="F45" s="173"/>
      <c r="G45" s="173"/>
      <c r="H45" s="173">
        <f>'実質公債費比率（分子）の構造'!M$49</f>
        <v>15</v>
      </c>
      <c r="I45" s="173"/>
      <c r="J45" s="173"/>
      <c r="K45" s="173">
        <f>'実質公債費比率（分子）の構造'!N$49</f>
        <v>14</v>
      </c>
      <c r="L45" s="173"/>
      <c r="M45" s="173"/>
      <c r="N45" s="173">
        <f>'実質公債費比率（分子）の構造'!O$49</f>
        <v>14</v>
      </c>
      <c r="O45" s="173"/>
      <c r="P45" s="173"/>
    </row>
    <row r="46" spans="1:16" x14ac:dyDescent="0.2">
      <c r="A46" s="173" t="s">
        <v>67</v>
      </c>
      <c r="B46" s="173">
        <f>'実質公債費比率（分子）の構造'!K$48</f>
        <v>6</v>
      </c>
      <c r="C46" s="173"/>
      <c r="D46" s="173"/>
      <c r="E46" s="173">
        <f>'実質公債費比率（分子）の構造'!L$48</f>
        <v>8</v>
      </c>
      <c r="F46" s="173"/>
      <c r="G46" s="173"/>
      <c r="H46" s="173">
        <f>'実質公債費比率（分子）の構造'!M$48</f>
        <v>8</v>
      </c>
      <c r="I46" s="173"/>
      <c r="J46" s="173"/>
      <c r="K46" s="173">
        <f>'実質公債費比率（分子）の構造'!N$48</f>
        <v>8</v>
      </c>
      <c r="L46" s="173"/>
      <c r="M46" s="173"/>
      <c r="N46" s="173">
        <f>'実質公債費比率（分子）の構造'!O$48</f>
        <v>8</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464</v>
      </c>
      <c r="C49" s="173"/>
      <c r="D49" s="173"/>
      <c r="E49" s="173">
        <f>'実質公債費比率（分子）の構造'!L$45</f>
        <v>403</v>
      </c>
      <c r="F49" s="173"/>
      <c r="G49" s="173"/>
      <c r="H49" s="173">
        <f>'実質公債費比率（分子）の構造'!M$45</f>
        <v>395</v>
      </c>
      <c r="I49" s="173"/>
      <c r="J49" s="173"/>
      <c r="K49" s="173">
        <f>'実質公債費比率（分子）の構造'!N$45</f>
        <v>388</v>
      </c>
      <c r="L49" s="173"/>
      <c r="M49" s="173"/>
      <c r="N49" s="173">
        <f>'実質公債費比率（分子）の構造'!O$45</f>
        <v>396</v>
      </c>
      <c r="O49" s="173"/>
      <c r="P49" s="173"/>
    </row>
    <row r="50" spans="1:16" x14ac:dyDescent="0.2">
      <c r="A50" s="173" t="s">
        <v>71</v>
      </c>
      <c r="B50" s="173" t="e">
        <f>NA()</f>
        <v>#N/A</v>
      </c>
      <c r="C50" s="173">
        <f>IF(ISNUMBER('実質公債費比率（分子）の構造'!K$53),'実質公債費比率（分子）の構造'!K$53,NA())</f>
        <v>121</v>
      </c>
      <c r="D50" s="173" t="e">
        <f>NA()</f>
        <v>#N/A</v>
      </c>
      <c r="E50" s="173" t="e">
        <f>NA()</f>
        <v>#N/A</v>
      </c>
      <c r="F50" s="173">
        <f>IF(ISNUMBER('実質公債費比率（分子）の構造'!L$53),'実質公債費比率（分子）の構造'!L$53,NA())</f>
        <v>102</v>
      </c>
      <c r="G50" s="173" t="e">
        <f>NA()</f>
        <v>#N/A</v>
      </c>
      <c r="H50" s="173" t="e">
        <f>NA()</f>
        <v>#N/A</v>
      </c>
      <c r="I50" s="173">
        <f>IF(ISNUMBER('実質公債費比率（分子）の構造'!M$53),'実質公債費比率（分子）の構造'!M$53,NA())</f>
        <v>103</v>
      </c>
      <c r="J50" s="173" t="e">
        <f>NA()</f>
        <v>#N/A</v>
      </c>
      <c r="K50" s="173" t="e">
        <f>NA()</f>
        <v>#N/A</v>
      </c>
      <c r="L50" s="173">
        <f>IF(ISNUMBER('実質公債費比率（分子）の構造'!N$53),'実質公債費比率（分子）の構造'!N$53,NA())</f>
        <v>95</v>
      </c>
      <c r="M50" s="173" t="e">
        <f>NA()</f>
        <v>#N/A</v>
      </c>
      <c r="N50" s="173" t="e">
        <f>NA()</f>
        <v>#N/A</v>
      </c>
      <c r="O50" s="173">
        <f>IF(ISNUMBER('実質公債費比率（分子）の構造'!O$53),'実質公債費比率（分子）の構造'!O$53,NA())</f>
        <v>99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2285</v>
      </c>
      <c r="E56" s="172"/>
      <c r="F56" s="172"/>
      <c r="G56" s="172">
        <f>'将来負担比率（分子）の構造'!J$52</f>
        <v>2410</v>
      </c>
      <c r="H56" s="172"/>
      <c r="I56" s="172"/>
      <c r="J56" s="172">
        <f>'将来負担比率（分子）の構造'!K$52</f>
        <v>2534</v>
      </c>
      <c r="K56" s="172"/>
      <c r="L56" s="172"/>
      <c r="M56" s="172">
        <f>'将来負担比率（分子）の構造'!L$52</f>
        <v>2723</v>
      </c>
      <c r="N56" s="172"/>
      <c r="O56" s="172"/>
      <c r="P56" s="172">
        <f>'将来負担比率（分子）の構造'!M$52</f>
        <v>3938</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5781</v>
      </c>
      <c r="E58" s="172"/>
      <c r="F58" s="172"/>
      <c r="G58" s="172">
        <f>'将来負担比率（分子）の構造'!J$50</f>
        <v>5885</v>
      </c>
      <c r="H58" s="172"/>
      <c r="I58" s="172"/>
      <c r="J58" s="172">
        <f>'将来負担比率（分子）の構造'!K$50</f>
        <v>5798</v>
      </c>
      <c r="K58" s="172"/>
      <c r="L58" s="172"/>
      <c r="M58" s="172">
        <f>'将来負担比率（分子）の構造'!L$50</f>
        <v>5523</v>
      </c>
      <c r="N58" s="172"/>
      <c r="O58" s="172"/>
      <c r="P58" s="172">
        <f>'将来負担比率（分子）の構造'!M$50</f>
        <v>5676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142</v>
      </c>
      <c r="C62" s="172"/>
      <c r="D62" s="172"/>
      <c r="E62" s="172">
        <f>'将来負担比率（分子）の構造'!J$45</f>
        <v>170</v>
      </c>
      <c r="F62" s="172"/>
      <c r="G62" s="172"/>
      <c r="H62" s="172">
        <f>'将来負担比率（分子）の構造'!K$45</f>
        <v>163</v>
      </c>
      <c r="I62" s="172"/>
      <c r="J62" s="172"/>
      <c r="K62" s="172">
        <f>'将来負担比率（分子）の構造'!L$45</f>
        <v>166</v>
      </c>
      <c r="L62" s="172"/>
      <c r="M62" s="172"/>
      <c r="N62" s="172">
        <f>'将来負担比率（分子）の構造'!M$45</f>
        <v>163</v>
      </c>
      <c r="O62" s="172"/>
      <c r="P62" s="172"/>
    </row>
    <row r="63" spans="1:16" x14ac:dyDescent="0.2">
      <c r="A63" s="172" t="s">
        <v>34</v>
      </c>
      <c r="B63" s="172">
        <f>'将来負担比率（分子）の構造'!I$44</f>
        <v>165</v>
      </c>
      <c r="C63" s="172"/>
      <c r="D63" s="172"/>
      <c r="E63" s="172">
        <f>'将来負担比率（分子）の構造'!J$44</f>
        <v>154</v>
      </c>
      <c r="F63" s="172"/>
      <c r="G63" s="172"/>
      <c r="H63" s="172">
        <f>'将来負担比率（分子）の構造'!K$44</f>
        <v>142</v>
      </c>
      <c r="I63" s="172"/>
      <c r="J63" s="172"/>
      <c r="K63" s="172">
        <f>'将来負担比率（分子）の構造'!L$44</f>
        <v>133</v>
      </c>
      <c r="L63" s="172"/>
      <c r="M63" s="172"/>
      <c r="N63" s="172">
        <f>'将来負担比率（分子）の構造'!M$44</f>
        <v>123</v>
      </c>
      <c r="O63" s="172"/>
      <c r="P63" s="172"/>
    </row>
    <row r="64" spans="1:16" x14ac:dyDescent="0.2">
      <c r="A64" s="172" t="s">
        <v>33</v>
      </c>
      <c r="B64" s="172">
        <f>'将来負担比率（分子）の構造'!I$43</f>
        <v>72</v>
      </c>
      <c r="C64" s="172"/>
      <c r="D64" s="172"/>
      <c r="E64" s="172">
        <f>'将来負担比率（分子）の構造'!J$43</f>
        <v>76</v>
      </c>
      <c r="F64" s="172"/>
      <c r="G64" s="172"/>
      <c r="H64" s="172">
        <f>'将来負担比率（分子）の構造'!K$43</f>
        <v>71</v>
      </c>
      <c r="I64" s="172"/>
      <c r="J64" s="172"/>
      <c r="K64" s="172">
        <f>'将来負担比率（分子）の構造'!L$43</f>
        <v>87</v>
      </c>
      <c r="L64" s="172"/>
      <c r="M64" s="172"/>
      <c r="N64" s="172">
        <f>'将来負担比率（分子）の構造'!M$43</f>
        <v>88</v>
      </c>
      <c r="O64" s="172"/>
      <c r="P64" s="172"/>
    </row>
    <row r="65" spans="1:16" x14ac:dyDescent="0.2">
      <c r="A65" s="172" t="s">
        <v>32</v>
      </c>
      <c r="B65" s="172">
        <f>'将来負担比率（分子）の構造'!I$42</f>
        <v>1</v>
      </c>
      <c r="C65" s="172"/>
      <c r="D65" s="172"/>
      <c r="E65" s="172">
        <f>'将来負担比率（分子）の構造'!J$42</f>
        <v>0</v>
      </c>
      <c r="F65" s="172"/>
      <c r="G65" s="172"/>
      <c r="H65" s="172">
        <f>'将来負担比率（分子）の構造'!K$42</f>
        <v>0</v>
      </c>
      <c r="I65" s="172"/>
      <c r="J65" s="172"/>
      <c r="K65" s="172">
        <f>'将来負担比率（分子）の構造'!L$42</f>
        <v>0</v>
      </c>
      <c r="L65" s="172"/>
      <c r="M65" s="172"/>
      <c r="N65" s="172">
        <f>'将来負担比率（分子）の構造'!M$42</f>
        <v>0</v>
      </c>
      <c r="O65" s="172"/>
      <c r="P65" s="172"/>
    </row>
    <row r="66" spans="1:16" x14ac:dyDescent="0.2">
      <c r="A66" s="172" t="s">
        <v>31</v>
      </c>
      <c r="B66" s="172">
        <f>'将来負担比率（分子）の構造'!I$41</f>
        <v>2372</v>
      </c>
      <c r="C66" s="172"/>
      <c r="D66" s="172"/>
      <c r="E66" s="172">
        <f>'将来負担比率（分子）の構造'!J$41</f>
        <v>2586</v>
      </c>
      <c r="F66" s="172"/>
      <c r="G66" s="172"/>
      <c r="H66" s="172">
        <f>'将来負担比率（分子）の構造'!K$41</f>
        <v>2865</v>
      </c>
      <c r="I66" s="172"/>
      <c r="J66" s="172"/>
      <c r="K66" s="172">
        <f>'将来負担比率（分子）の構造'!L$41</f>
        <v>3135</v>
      </c>
      <c r="L66" s="172"/>
      <c r="M66" s="172"/>
      <c r="N66" s="172">
        <f>'将来負担比率（分子）の構造'!M$41</f>
        <v>3634</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911</v>
      </c>
      <c r="C72" s="176">
        <f>基金残高に係る経年分析!G55</f>
        <v>809</v>
      </c>
      <c r="D72" s="176">
        <f>基金残高に係る経年分析!H55</f>
        <v>940</v>
      </c>
    </row>
    <row r="73" spans="1:16" x14ac:dyDescent="0.2">
      <c r="A73" s="175" t="s">
        <v>78</v>
      </c>
      <c r="B73" s="176">
        <f>基金残高に係る経年分析!F56</f>
        <v>478</v>
      </c>
      <c r="C73" s="176">
        <f>基金残高に係る経年分析!G56</f>
        <v>478</v>
      </c>
      <c r="D73" s="176">
        <f>基金残高に係る経年分析!H56</f>
        <v>506</v>
      </c>
    </row>
    <row r="74" spans="1:16" x14ac:dyDescent="0.2">
      <c r="A74" s="175" t="s">
        <v>79</v>
      </c>
      <c r="B74" s="176">
        <f>基金残高に係る経年分析!F57</f>
        <v>4228</v>
      </c>
      <c r="C74" s="176">
        <f>基金残高に係る経年分析!G57</f>
        <v>4061</v>
      </c>
      <c r="D74" s="176">
        <f>基金残高に係る経年分析!H57</f>
        <v>4057</v>
      </c>
    </row>
  </sheetData>
  <sheetProtection algorithmName="SHA-512" hashValue="zCZXY6KrL7+rIB8JJgqQhdL253dKQ+73BdmbzXgzd7z2ppp86EXhVd7Yu63rPs8xvKh1Ij2iISTqWF4NQ4T8IQ==" saltValue="e8cZ+HbkrELm3rHgcpOF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04201-7924-4C37-AB7B-DB1475A09BE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1" t="s">
        <v>227</v>
      </c>
      <c r="C5" s="732"/>
      <c r="D5" s="732"/>
      <c r="E5" s="732"/>
      <c r="F5" s="732"/>
      <c r="G5" s="732"/>
      <c r="H5" s="732"/>
      <c r="I5" s="732"/>
      <c r="J5" s="732"/>
      <c r="K5" s="732"/>
      <c r="L5" s="732"/>
      <c r="M5" s="732"/>
      <c r="N5" s="732"/>
      <c r="O5" s="732"/>
      <c r="P5" s="732"/>
      <c r="Q5" s="733"/>
      <c r="R5" s="718">
        <v>1284824</v>
      </c>
      <c r="S5" s="719"/>
      <c r="T5" s="719"/>
      <c r="U5" s="719"/>
      <c r="V5" s="719"/>
      <c r="W5" s="719"/>
      <c r="X5" s="719"/>
      <c r="Y5" s="762"/>
      <c r="Z5" s="780">
        <v>31.6</v>
      </c>
      <c r="AA5" s="780"/>
      <c r="AB5" s="780"/>
      <c r="AC5" s="780"/>
      <c r="AD5" s="781">
        <v>1284824</v>
      </c>
      <c r="AE5" s="781"/>
      <c r="AF5" s="781"/>
      <c r="AG5" s="781"/>
      <c r="AH5" s="781"/>
      <c r="AI5" s="781"/>
      <c r="AJ5" s="781"/>
      <c r="AK5" s="781"/>
      <c r="AL5" s="763">
        <v>80.5</v>
      </c>
      <c r="AM5" s="736"/>
      <c r="AN5" s="736"/>
      <c r="AO5" s="764"/>
      <c r="AP5" s="731" t="s">
        <v>228</v>
      </c>
      <c r="AQ5" s="732"/>
      <c r="AR5" s="732"/>
      <c r="AS5" s="732"/>
      <c r="AT5" s="732"/>
      <c r="AU5" s="732"/>
      <c r="AV5" s="732"/>
      <c r="AW5" s="732"/>
      <c r="AX5" s="732"/>
      <c r="AY5" s="732"/>
      <c r="AZ5" s="732"/>
      <c r="BA5" s="732"/>
      <c r="BB5" s="732"/>
      <c r="BC5" s="732"/>
      <c r="BD5" s="732"/>
      <c r="BE5" s="732"/>
      <c r="BF5" s="733"/>
      <c r="BG5" s="665">
        <v>1284404</v>
      </c>
      <c r="BH5" s="666"/>
      <c r="BI5" s="666"/>
      <c r="BJ5" s="666"/>
      <c r="BK5" s="666"/>
      <c r="BL5" s="666"/>
      <c r="BM5" s="666"/>
      <c r="BN5" s="667"/>
      <c r="BO5" s="692">
        <v>100</v>
      </c>
      <c r="BP5" s="692"/>
      <c r="BQ5" s="692"/>
      <c r="BR5" s="692"/>
      <c r="BS5" s="693" t="s">
        <v>128</v>
      </c>
      <c r="BT5" s="693"/>
      <c r="BU5" s="693"/>
      <c r="BV5" s="693"/>
      <c r="BW5" s="693"/>
      <c r="BX5" s="693"/>
      <c r="BY5" s="693"/>
      <c r="BZ5" s="693"/>
      <c r="CA5" s="693"/>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x14ac:dyDescent="0.2">
      <c r="B6" s="662" t="s">
        <v>232</v>
      </c>
      <c r="C6" s="663"/>
      <c r="D6" s="663"/>
      <c r="E6" s="663"/>
      <c r="F6" s="663"/>
      <c r="G6" s="663"/>
      <c r="H6" s="663"/>
      <c r="I6" s="663"/>
      <c r="J6" s="663"/>
      <c r="K6" s="663"/>
      <c r="L6" s="663"/>
      <c r="M6" s="663"/>
      <c r="N6" s="663"/>
      <c r="O6" s="663"/>
      <c r="P6" s="663"/>
      <c r="Q6" s="664"/>
      <c r="R6" s="665">
        <v>61531</v>
      </c>
      <c r="S6" s="666"/>
      <c r="T6" s="666"/>
      <c r="U6" s="666"/>
      <c r="V6" s="666"/>
      <c r="W6" s="666"/>
      <c r="X6" s="666"/>
      <c r="Y6" s="667"/>
      <c r="Z6" s="692">
        <v>1.5</v>
      </c>
      <c r="AA6" s="692"/>
      <c r="AB6" s="692"/>
      <c r="AC6" s="692"/>
      <c r="AD6" s="693">
        <v>61531</v>
      </c>
      <c r="AE6" s="693"/>
      <c r="AF6" s="693"/>
      <c r="AG6" s="693"/>
      <c r="AH6" s="693"/>
      <c r="AI6" s="693"/>
      <c r="AJ6" s="693"/>
      <c r="AK6" s="693"/>
      <c r="AL6" s="668">
        <v>3.9</v>
      </c>
      <c r="AM6" s="669"/>
      <c r="AN6" s="669"/>
      <c r="AO6" s="694"/>
      <c r="AP6" s="662" t="s">
        <v>233</v>
      </c>
      <c r="AQ6" s="663"/>
      <c r="AR6" s="663"/>
      <c r="AS6" s="663"/>
      <c r="AT6" s="663"/>
      <c r="AU6" s="663"/>
      <c r="AV6" s="663"/>
      <c r="AW6" s="663"/>
      <c r="AX6" s="663"/>
      <c r="AY6" s="663"/>
      <c r="AZ6" s="663"/>
      <c r="BA6" s="663"/>
      <c r="BB6" s="663"/>
      <c r="BC6" s="663"/>
      <c r="BD6" s="663"/>
      <c r="BE6" s="663"/>
      <c r="BF6" s="664"/>
      <c r="BG6" s="665">
        <v>1284404</v>
      </c>
      <c r="BH6" s="666"/>
      <c r="BI6" s="666"/>
      <c r="BJ6" s="666"/>
      <c r="BK6" s="666"/>
      <c r="BL6" s="666"/>
      <c r="BM6" s="666"/>
      <c r="BN6" s="667"/>
      <c r="BO6" s="692">
        <v>100</v>
      </c>
      <c r="BP6" s="692"/>
      <c r="BQ6" s="692"/>
      <c r="BR6" s="692"/>
      <c r="BS6" s="693" t="s">
        <v>128</v>
      </c>
      <c r="BT6" s="693"/>
      <c r="BU6" s="693"/>
      <c r="BV6" s="693"/>
      <c r="BW6" s="693"/>
      <c r="BX6" s="693"/>
      <c r="BY6" s="693"/>
      <c r="BZ6" s="693"/>
      <c r="CA6" s="693"/>
      <c r="CB6" s="751"/>
      <c r="CD6" s="721" t="s">
        <v>234</v>
      </c>
      <c r="CE6" s="722"/>
      <c r="CF6" s="722"/>
      <c r="CG6" s="722"/>
      <c r="CH6" s="722"/>
      <c r="CI6" s="722"/>
      <c r="CJ6" s="722"/>
      <c r="CK6" s="722"/>
      <c r="CL6" s="722"/>
      <c r="CM6" s="722"/>
      <c r="CN6" s="722"/>
      <c r="CO6" s="722"/>
      <c r="CP6" s="722"/>
      <c r="CQ6" s="723"/>
      <c r="CR6" s="665">
        <v>36655</v>
      </c>
      <c r="CS6" s="666"/>
      <c r="CT6" s="666"/>
      <c r="CU6" s="666"/>
      <c r="CV6" s="666"/>
      <c r="CW6" s="666"/>
      <c r="CX6" s="666"/>
      <c r="CY6" s="667"/>
      <c r="CZ6" s="763">
        <v>0.9</v>
      </c>
      <c r="DA6" s="736"/>
      <c r="DB6" s="736"/>
      <c r="DC6" s="766"/>
      <c r="DD6" s="671" t="s">
        <v>128</v>
      </c>
      <c r="DE6" s="666"/>
      <c r="DF6" s="666"/>
      <c r="DG6" s="666"/>
      <c r="DH6" s="666"/>
      <c r="DI6" s="666"/>
      <c r="DJ6" s="666"/>
      <c r="DK6" s="666"/>
      <c r="DL6" s="666"/>
      <c r="DM6" s="666"/>
      <c r="DN6" s="666"/>
      <c r="DO6" s="666"/>
      <c r="DP6" s="667"/>
      <c r="DQ6" s="671">
        <v>36655</v>
      </c>
      <c r="DR6" s="666"/>
      <c r="DS6" s="666"/>
      <c r="DT6" s="666"/>
      <c r="DU6" s="666"/>
      <c r="DV6" s="666"/>
      <c r="DW6" s="666"/>
      <c r="DX6" s="666"/>
      <c r="DY6" s="666"/>
      <c r="DZ6" s="666"/>
      <c r="EA6" s="666"/>
      <c r="EB6" s="666"/>
      <c r="EC6" s="706"/>
    </row>
    <row r="7" spans="2:143" ht="11.25" customHeight="1" x14ac:dyDescent="0.2">
      <c r="B7" s="662" t="s">
        <v>235</v>
      </c>
      <c r="C7" s="663"/>
      <c r="D7" s="663"/>
      <c r="E7" s="663"/>
      <c r="F7" s="663"/>
      <c r="G7" s="663"/>
      <c r="H7" s="663"/>
      <c r="I7" s="663"/>
      <c r="J7" s="663"/>
      <c r="K7" s="663"/>
      <c r="L7" s="663"/>
      <c r="M7" s="663"/>
      <c r="N7" s="663"/>
      <c r="O7" s="663"/>
      <c r="P7" s="663"/>
      <c r="Q7" s="664"/>
      <c r="R7" s="665">
        <v>62</v>
      </c>
      <c r="S7" s="666"/>
      <c r="T7" s="666"/>
      <c r="U7" s="666"/>
      <c r="V7" s="666"/>
      <c r="W7" s="666"/>
      <c r="X7" s="666"/>
      <c r="Y7" s="667"/>
      <c r="Z7" s="692">
        <v>0</v>
      </c>
      <c r="AA7" s="692"/>
      <c r="AB7" s="692"/>
      <c r="AC7" s="692"/>
      <c r="AD7" s="693">
        <v>62</v>
      </c>
      <c r="AE7" s="693"/>
      <c r="AF7" s="693"/>
      <c r="AG7" s="693"/>
      <c r="AH7" s="693"/>
      <c r="AI7" s="693"/>
      <c r="AJ7" s="693"/>
      <c r="AK7" s="693"/>
      <c r="AL7" s="668">
        <v>0</v>
      </c>
      <c r="AM7" s="669"/>
      <c r="AN7" s="669"/>
      <c r="AO7" s="694"/>
      <c r="AP7" s="662" t="s">
        <v>236</v>
      </c>
      <c r="AQ7" s="663"/>
      <c r="AR7" s="663"/>
      <c r="AS7" s="663"/>
      <c r="AT7" s="663"/>
      <c r="AU7" s="663"/>
      <c r="AV7" s="663"/>
      <c r="AW7" s="663"/>
      <c r="AX7" s="663"/>
      <c r="AY7" s="663"/>
      <c r="AZ7" s="663"/>
      <c r="BA7" s="663"/>
      <c r="BB7" s="663"/>
      <c r="BC7" s="663"/>
      <c r="BD7" s="663"/>
      <c r="BE7" s="663"/>
      <c r="BF7" s="664"/>
      <c r="BG7" s="665">
        <v>39084</v>
      </c>
      <c r="BH7" s="666"/>
      <c r="BI7" s="666"/>
      <c r="BJ7" s="666"/>
      <c r="BK7" s="666"/>
      <c r="BL7" s="666"/>
      <c r="BM7" s="666"/>
      <c r="BN7" s="667"/>
      <c r="BO7" s="692">
        <v>3</v>
      </c>
      <c r="BP7" s="692"/>
      <c r="BQ7" s="692"/>
      <c r="BR7" s="692"/>
      <c r="BS7" s="693" t="s">
        <v>128</v>
      </c>
      <c r="BT7" s="693"/>
      <c r="BU7" s="693"/>
      <c r="BV7" s="693"/>
      <c r="BW7" s="693"/>
      <c r="BX7" s="693"/>
      <c r="BY7" s="693"/>
      <c r="BZ7" s="693"/>
      <c r="CA7" s="693"/>
      <c r="CB7" s="751"/>
      <c r="CD7" s="707" t="s">
        <v>237</v>
      </c>
      <c r="CE7" s="704"/>
      <c r="CF7" s="704"/>
      <c r="CG7" s="704"/>
      <c r="CH7" s="704"/>
      <c r="CI7" s="704"/>
      <c r="CJ7" s="704"/>
      <c r="CK7" s="704"/>
      <c r="CL7" s="704"/>
      <c r="CM7" s="704"/>
      <c r="CN7" s="704"/>
      <c r="CO7" s="704"/>
      <c r="CP7" s="704"/>
      <c r="CQ7" s="705"/>
      <c r="CR7" s="665">
        <v>750521</v>
      </c>
      <c r="CS7" s="666"/>
      <c r="CT7" s="666"/>
      <c r="CU7" s="666"/>
      <c r="CV7" s="666"/>
      <c r="CW7" s="666"/>
      <c r="CX7" s="666"/>
      <c r="CY7" s="667"/>
      <c r="CZ7" s="692">
        <v>19.100000000000001</v>
      </c>
      <c r="DA7" s="692"/>
      <c r="DB7" s="692"/>
      <c r="DC7" s="692"/>
      <c r="DD7" s="671">
        <v>207997</v>
      </c>
      <c r="DE7" s="666"/>
      <c r="DF7" s="666"/>
      <c r="DG7" s="666"/>
      <c r="DH7" s="666"/>
      <c r="DI7" s="666"/>
      <c r="DJ7" s="666"/>
      <c r="DK7" s="666"/>
      <c r="DL7" s="666"/>
      <c r="DM7" s="666"/>
      <c r="DN7" s="666"/>
      <c r="DO7" s="666"/>
      <c r="DP7" s="667"/>
      <c r="DQ7" s="671">
        <v>514986</v>
      </c>
      <c r="DR7" s="666"/>
      <c r="DS7" s="666"/>
      <c r="DT7" s="666"/>
      <c r="DU7" s="666"/>
      <c r="DV7" s="666"/>
      <c r="DW7" s="666"/>
      <c r="DX7" s="666"/>
      <c r="DY7" s="666"/>
      <c r="DZ7" s="666"/>
      <c r="EA7" s="666"/>
      <c r="EB7" s="666"/>
      <c r="EC7" s="706"/>
    </row>
    <row r="8" spans="2:143" ht="11.25" customHeight="1" x14ac:dyDescent="0.2">
      <c r="B8" s="662" t="s">
        <v>238</v>
      </c>
      <c r="C8" s="663"/>
      <c r="D8" s="663"/>
      <c r="E8" s="663"/>
      <c r="F8" s="663"/>
      <c r="G8" s="663"/>
      <c r="H8" s="663"/>
      <c r="I8" s="663"/>
      <c r="J8" s="663"/>
      <c r="K8" s="663"/>
      <c r="L8" s="663"/>
      <c r="M8" s="663"/>
      <c r="N8" s="663"/>
      <c r="O8" s="663"/>
      <c r="P8" s="663"/>
      <c r="Q8" s="664"/>
      <c r="R8" s="665">
        <v>507</v>
      </c>
      <c r="S8" s="666"/>
      <c r="T8" s="666"/>
      <c r="U8" s="666"/>
      <c r="V8" s="666"/>
      <c r="W8" s="666"/>
      <c r="X8" s="666"/>
      <c r="Y8" s="667"/>
      <c r="Z8" s="692">
        <v>0</v>
      </c>
      <c r="AA8" s="692"/>
      <c r="AB8" s="692"/>
      <c r="AC8" s="692"/>
      <c r="AD8" s="693">
        <v>507</v>
      </c>
      <c r="AE8" s="693"/>
      <c r="AF8" s="693"/>
      <c r="AG8" s="693"/>
      <c r="AH8" s="693"/>
      <c r="AI8" s="693"/>
      <c r="AJ8" s="693"/>
      <c r="AK8" s="693"/>
      <c r="AL8" s="668">
        <v>0</v>
      </c>
      <c r="AM8" s="669"/>
      <c r="AN8" s="669"/>
      <c r="AO8" s="694"/>
      <c r="AP8" s="662" t="s">
        <v>239</v>
      </c>
      <c r="AQ8" s="663"/>
      <c r="AR8" s="663"/>
      <c r="AS8" s="663"/>
      <c r="AT8" s="663"/>
      <c r="AU8" s="663"/>
      <c r="AV8" s="663"/>
      <c r="AW8" s="663"/>
      <c r="AX8" s="663"/>
      <c r="AY8" s="663"/>
      <c r="AZ8" s="663"/>
      <c r="BA8" s="663"/>
      <c r="BB8" s="663"/>
      <c r="BC8" s="663"/>
      <c r="BD8" s="663"/>
      <c r="BE8" s="663"/>
      <c r="BF8" s="664"/>
      <c r="BG8" s="665">
        <v>1735</v>
      </c>
      <c r="BH8" s="666"/>
      <c r="BI8" s="666"/>
      <c r="BJ8" s="666"/>
      <c r="BK8" s="666"/>
      <c r="BL8" s="666"/>
      <c r="BM8" s="666"/>
      <c r="BN8" s="667"/>
      <c r="BO8" s="692">
        <v>0.1</v>
      </c>
      <c r="BP8" s="692"/>
      <c r="BQ8" s="692"/>
      <c r="BR8" s="692"/>
      <c r="BS8" s="693" t="s">
        <v>128</v>
      </c>
      <c r="BT8" s="693"/>
      <c r="BU8" s="693"/>
      <c r="BV8" s="693"/>
      <c r="BW8" s="693"/>
      <c r="BX8" s="693"/>
      <c r="BY8" s="693"/>
      <c r="BZ8" s="693"/>
      <c r="CA8" s="693"/>
      <c r="CB8" s="751"/>
      <c r="CD8" s="707" t="s">
        <v>240</v>
      </c>
      <c r="CE8" s="704"/>
      <c r="CF8" s="704"/>
      <c r="CG8" s="704"/>
      <c r="CH8" s="704"/>
      <c r="CI8" s="704"/>
      <c r="CJ8" s="704"/>
      <c r="CK8" s="704"/>
      <c r="CL8" s="704"/>
      <c r="CM8" s="704"/>
      <c r="CN8" s="704"/>
      <c r="CO8" s="704"/>
      <c r="CP8" s="704"/>
      <c r="CQ8" s="705"/>
      <c r="CR8" s="665">
        <v>437377</v>
      </c>
      <c r="CS8" s="666"/>
      <c r="CT8" s="666"/>
      <c r="CU8" s="666"/>
      <c r="CV8" s="666"/>
      <c r="CW8" s="666"/>
      <c r="CX8" s="666"/>
      <c r="CY8" s="667"/>
      <c r="CZ8" s="692">
        <v>11.1</v>
      </c>
      <c r="DA8" s="692"/>
      <c r="DB8" s="692"/>
      <c r="DC8" s="692"/>
      <c r="DD8" s="671">
        <v>51169</v>
      </c>
      <c r="DE8" s="666"/>
      <c r="DF8" s="666"/>
      <c r="DG8" s="666"/>
      <c r="DH8" s="666"/>
      <c r="DI8" s="666"/>
      <c r="DJ8" s="666"/>
      <c r="DK8" s="666"/>
      <c r="DL8" s="666"/>
      <c r="DM8" s="666"/>
      <c r="DN8" s="666"/>
      <c r="DO8" s="666"/>
      <c r="DP8" s="667"/>
      <c r="DQ8" s="671">
        <v>256756</v>
      </c>
      <c r="DR8" s="666"/>
      <c r="DS8" s="666"/>
      <c r="DT8" s="666"/>
      <c r="DU8" s="666"/>
      <c r="DV8" s="666"/>
      <c r="DW8" s="666"/>
      <c r="DX8" s="666"/>
      <c r="DY8" s="666"/>
      <c r="DZ8" s="666"/>
      <c r="EA8" s="666"/>
      <c r="EB8" s="666"/>
      <c r="EC8" s="706"/>
    </row>
    <row r="9" spans="2:143" ht="11.25" customHeight="1" x14ac:dyDescent="0.2">
      <c r="B9" s="662" t="s">
        <v>241</v>
      </c>
      <c r="C9" s="663"/>
      <c r="D9" s="663"/>
      <c r="E9" s="663"/>
      <c r="F9" s="663"/>
      <c r="G9" s="663"/>
      <c r="H9" s="663"/>
      <c r="I9" s="663"/>
      <c r="J9" s="663"/>
      <c r="K9" s="663"/>
      <c r="L9" s="663"/>
      <c r="M9" s="663"/>
      <c r="N9" s="663"/>
      <c r="O9" s="663"/>
      <c r="P9" s="663"/>
      <c r="Q9" s="664"/>
      <c r="R9" s="665">
        <v>560</v>
      </c>
      <c r="S9" s="666"/>
      <c r="T9" s="666"/>
      <c r="U9" s="666"/>
      <c r="V9" s="666"/>
      <c r="W9" s="666"/>
      <c r="X9" s="666"/>
      <c r="Y9" s="667"/>
      <c r="Z9" s="692">
        <v>0</v>
      </c>
      <c r="AA9" s="692"/>
      <c r="AB9" s="692"/>
      <c r="AC9" s="692"/>
      <c r="AD9" s="693">
        <v>560</v>
      </c>
      <c r="AE9" s="693"/>
      <c r="AF9" s="693"/>
      <c r="AG9" s="693"/>
      <c r="AH9" s="693"/>
      <c r="AI9" s="693"/>
      <c r="AJ9" s="693"/>
      <c r="AK9" s="693"/>
      <c r="AL9" s="668">
        <v>0</v>
      </c>
      <c r="AM9" s="669"/>
      <c r="AN9" s="669"/>
      <c r="AO9" s="694"/>
      <c r="AP9" s="662" t="s">
        <v>242</v>
      </c>
      <c r="AQ9" s="663"/>
      <c r="AR9" s="663"/>
      <c r="AS9" s="663"/>
      <c r="AT9" s="663"/>
      <c r="AU9" s="663"/>
      <c r="AV9" s="663"/>
      <c r="AW9" s="663"/>
      <c r="AX9" s="663"/>
      <c r="AY9" s="663"/>
      <c r="AZ9" s="663"/>
      <c r="BA9" s="663"/>
      <c r="BB9" s="663"/>
      <c r="BC9" s="663"/>
      <c r="BD9" s="663"/>
      <c r="BE9" s="663"/>
      <c r="BF9" s="664"/>
      <c r="BG9" s="665">
        <v>33030</v>
      </c>
      <c r="BH9" s="666"/>
      <c r="BI9" s="666"/>
      <c r="BJ9" s="666"/>
      <c r="BK9" s="666"/>
      <c r="BL9" s="666"/>
      <c r="BM9" s="666"/>
      <c r="BN9" s="667"/>
      <c r="BO9" s="692">
        <v>2.6</v>
      </c>
      <c r="BP9" s="692"/>
      <c r="BQ9" s="692"/>
      <c r="BR9" s="692"/>
      <c r="BS9" s="693" t="s">
        <v>128</v>
      </c>
      <c r="BT9" s="693"/>
      <c r="BU9" s="693"/>
      <c r="BV9" s="693"/>
      <c r="BW9" s="693"/>
      <c r="BX9" s="693"/>
      <c r="BY9" s="693"/>
      <c r="BZ9" s="693"/>
      <c r="CA9" s="693"/>
      <c r="CB9" s="751"/>
      <c r="CD9" s="707" t="s">
        <v>243</v>
      </c>
      <c r="CE9" s="704"/>
      <c r="CF9" s="704"/>
      <c r="CG9" s="704"/>
      <c r="CH9" s="704"/>
      <c r="CI9" s="704"/>
      <c r="CJ9" s="704"/>
      <c r="CK9" s="704"/>
      <c r="CL9" s="704"/>
      <c r="CM9" s="704"/>
      <c r="CN9" s="704"/>
      <c r="CO9" s="704"/>
      <c r="CP9" s="704"/>
      <c r="CQ9" s="705"/>
      <c r="CR9" s="665">
        <v>325702</v>
      </c>
      <c r="CS9" s="666"/>
      <c r="CT9" s="666"/>
      <c r="CU9" s="666"/>
      <c r="CV9" s="666"/>
      <c r="CW9" s="666"/>
      <c r="CX9" s="666"/>
      <c r="CY9" s="667"/>
      <c r="CZ9" s="692">
        <v>8.3000000000000007</v>
      </c>
      <c r="DA9" s="692"/>
      <c r="DB9" s="692"/>
      <c r="DC9" s="692"/>
      <c r="DD9" s="671">
        <v>79159</v>
      </c>
      <c r="DE9" s="666"/>
      <c r="DF9" s="666"/>
      <c r="DG9" s="666"/>
      <c r="DH9" s="666"/>
      <c r="DI9" s="666"/>
      <c r="DJ9" s="666"/>
      <c r="DK9" s="666"/>
      <c r="DL9" s="666"/>
      <c r="DM9" s="666"/>
      <c r="DN9" s="666"/>
      <c r="DO9" s="666"/>
      <c r="DP9" s="667"/>
      <c r="DQ9" s="671">
        <v>179965</v>
      </c>
      <c r="DR9" s="666"/>
      <c r="DS9" s="666"/>
      <c r="DT9" s="666"/>
      <c r="DU9" s="666"/>
      <c r="DV9" s="666"/>
      <c r="DW9" s="666"/>
      <c r="DX9" s="666"/>
      <c r="DY9" s="666"/>
      <c r="DZ9" s="666"/>
      <c r="EA9" s="666"/>
      <c r="EB9" s="666"/>
      <c r="EC9" s="706"/>
    </row>
    <row r="10" spans="2:143" ht="11.25" customHeight="1" x14ac:dyDescent="0.2">
      <c r="B10" s="662" t="s">
        <v>244</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245</v>
      </c>
      <c r="AQ10" s="663"/>
      <c r="AR10" s="663"/>
      <c r="AS10" s="663"/>
      <c r="AT10" s="663"/>
      <c r="AU10" s="663"/>
      <c r="AV10" s="663"/>
      <c r="AW10" s="663"/>
      <c r="AX10" s="663"/>
      <c r="AY10" s="663"/>
      <c r="AZ10" s="663"/>
      <c r="BA10" s="663"/>
      <c r="BB10" s="663"/>
      <c r="BC10" s="663"/>
      <c r="BD10" s="663"/>
      <c r="BE10" s="663"/>
      <c r="BF10" s="664"/>
      <c r="BG10" s="665">
        <v>2420</v>
      </c>
      <c r="BH10" s="666"/>
      <c r="BI10" s="666"/>
      <c r="BJ10" s="666"/>
      <c r="BK10" s="666"/>
      <c r="BL10" s="666"/>
      <c r="BM10" s="666"/>
      <c r="BN10" s="667"/>
      <c r="BO10" s="692">
        <v>0.2</v>
      </c>
      <c r="BP10" s="692"/>
      <c r="BQ10" s="692"/>
      <c r="BR10" s="692"/>
      <c r="BS10" s="693" t="s">
        <v>128</v>
      </c>
      <c r="BT10" s="693"/>
      <c r="BU10" s="693"/>
      <c r="BV10" s="693"/>
      <c r="BW10" s="693"/>
      <c r="BX10" s="693"/>
      <c r="BY10" s="693"/>
      <c r="BZ10" s="693"/>
      <c r="CA10" s="693"/>
      <c r="CB10" s="751"/>
      <c r="CD10" s="707" t="s">
        <v>246</v>
      </c>
      <c r="CE10" s="704"/>
      <c r="CF10" s="704"/>
      <c r="CG10" s="704"/>
      <c r="CH10" s="704"/>
      <c r="CI10" s="704"/>
      <c r="CJ10" s="704"/>
      <c r="CK10" s="704"/>
      <c r="CL10" s="704"/>
      <c r="CM10" s="704"/>
      <c r="CN10" s="704"/>
      <c r="CO10" s="704"/>
      <c r="CP10" s="704"/>
      <c r="CQ10" s="705"/>
      <c r="CR10" s="665" t="s">
        <v>128</v>
      </c>
      <c r="CS10" s="666"/>
      <c r="CT10" s="666"/>
      <c r="CU10" s="666"/>
      <c r="CV10" s="666"/>
      <c r="CW10" s="666"/>
      <c r="CX10" s="666"/>
      <c r="CY10" s="667"/>
      <c r="CZ10" s="692" t="s">
        <v>128</v>
      </c>
      <c r="DA10" s="692"/>
      <c r="DB10" s="692"/>
      <c r="DC10" s="692"/>
      <c r="DD10" s="671" t="s">
        <v>128</v>
      </c>
      <c r="DE10" s="666"/>
      <c r="DF10" s="666"/>
      <c r="DG10" s="666"/>
      <c r="DH10" s="666"/>
      <c r="DI10" s="666"/>
      <c r="DJ10" s="666"/>
      <c r="DK10" s="666"/>
      <c r="DL10" s="666"/>
      <c r="DM10" s="666"/>
      <c r="DN10" s="666"/>
      <c r="DO10" s="666"/>
      <c r="DP10" s="667"/>
      <c r="DQ10" s="671" t="s">
        <v>128</v>
      </c>
      <c r="DR10" s="666"/>
      <c r="DS10" s="666"/>
      <c r="DT10" s="666"/>
      <c r="DU10" s="666"/>
      <c r="DV10" s="666"/>
      <c r="DW10" s="666"/>
      <c r="DX10" s="666"/>
      <c r="DY10" s="666"/>
      <c r="DZ10" s="666"/>
      <c r="EA10" s="666"/>
      <c r="EB10" s="666"/>
      <c r="EC10" s="706"/>
    </row>
    <row r="11" spans="2:143" ht="11.25" customHeight="1" x14ac:dyDescent="0.2">
      <c r="B11" s="662" t="s">
        <v>247</v>
      </c>
      <c r="C11" s="663"/>
      <c r="D11" s="663"/>
      <c r="E11" s="663"/>
      <c r="F11" s="663"/>
      <c r="G11" s="663"/>
      <c r="H11" s="663"/>
      <c r="I11" s="663"/>
      <c r="J11" s="663"/>
      <c r="K11" s="663"/>
      <c r="L11" s="663"/>
      <c r="M11" s="663"/>
      <c r="N11" s="663"/>
      <c r="O11" s="663"/>
      <c r="P11" s="663"/>
      <c r="Q11" s="664"/>
      <c r="R11" s="665">
        <v>29324</v>
      </c>
      <c r="S11" s="666"/>
      <c r="T11" s="666"/>
      <c r="U11" s="666"/>
      <c r="V11" s="666"/>
      <c r="W11" s="666"/>
      <c r="X11" s="666"/>
      <c r="Y11" s="667"/>
      <c r="Z11" s="668">
        <v>0.7</v>
      </c>
      <c r="AA11" s="669"/>
      <c r="AB11" s="669"/>
      <c r="AC11" s="670"/>
      <c r="AD11" s="671">
        <v>29324</v>
      </c>
      <c r="AE11" s="666"/>
      <c r="AF11" s="666"/>
      <c r="AG11" s="666"/>
      <c r="AH11" s="666"/>
      <c r="AI11" s="666"/>
      <c r="AJ11" s="666"/>
      <c r="AK11" s="667"/>
      <c r="AL11" s="668">
        <v>1.8</v>
      </c>
      <c r="AM11" s="669"/>
      <c r="AN11" s="669"/>
      <c r="AO11" s="694"/>
      <c r="AP11" s="662" t="s">
        <v>248</v>
      </c>
      <c r="AQ11" s="663"/>
      <c r="AR11" s="663"/>
      <c r="AS11" s="663"/>
      <c r="AT11" s="663"/>
      <c r="AU11" s="663"/>
      <c r="AV11" s="663"/>
      <c r="AW11" s="663"/>
      <c r="AX11" s="663"/>
      <c r="AY11" s="663"/>
      <c r="AZ11" s="663"/>
      <c r="BA11" s="663"/>
      <c r="BB11" s="663"/>
      <c r="BC11" s="663"/>
      <c r="BD11" s="663"/>
      <c r="BE11" s="663"/>
      <c r="BF11" s="664"/>
      <c r="BG11" s="665">
        <v>1899</v>
      </c>
      <c r="BH11" s="666"/>
      <c r="BI11" s="666"/>
      <c r="BJ11" s="666"/>
      <c r="BK11" s="666"/>
      <c r="BL11" s="666"/>
      <c r="BM11" s="666"/>
      <c r="BN11" s="667"/>
      <c r="BO11" s="692">
        <v>0.1</v>
      </c>
      <c r="BP11" s="692"/>
      <c r="BQ11" s="692"/>
      <c r="BR11" s="692"/>
      <c r="BS11" s="693" t="s">
        <v>128</v>
      </c>
      <c r="BT11" s="693"/>
      <c r="BU11" s="693"/>
      <c r="BV11" s="693"/>
      <c r="BW11" s="693"/>
      <c r="BX11" s="693"/>
      <c r="BY11" s="693"/>
      <c r="BZ11" s="693"/>
      <c r="CA11" s="693"/>
      <c r="CB11" s="751"/>
      <c r="CD11" s="707" t="s">
        <v>249</v>
      </c>
      <c r="CE11" s="704"/>
      <c r="CF11" s="704"/>
      <c r="CG11" s="704"/>
      <c r="CH11" s="704"/>
      <c r="CI11" s="704"/>
      <c r="CJ11" s="704"/>
      <c r="CK11" s="704"/>
      <c r="CL11" s="704"/>
      <c r="CM11" s="704"/>
      <c r="CN11" s="704"/>
      <c r="CO11" s="704"/>
      <c r="CP11" s="704"/>
      <c r="CQ11" s="705"/>
      <c r="CR11" s="665">
        <v>597570</v>
      </c>
      <c r="CS11" s="666"/>
      <c r="CT11" s="666"/>
      <c r="CU11" s="666"/>
      <c r="CV11" s="666"/>
      <c r="CW11" s="666"/>
      <c r="CX11" s="666"/>
      <c r="CY11" s="667"/>
      <c r="CZ11" s="692">
        <v>15.2</v>
      </c>
      <c r="DA11" s="692"/>
      <c r="DB11" s="692"/>
      <c r="DC11" s="692"/>
      <c r="DD11" s="671">
        <v>248024</v>
      </c>
      <c r="DE11" s="666"/>
      <c r="DF11" s="666"/>
      <c r="DG11" s="666"/>
      <c r="DH11" s="666"/>
      <c r="DI11" s="666"/>
      <c r="DJ11" s="666"/>
      <c r="DK11" s="666"/>
      <c r="DL11" s="666"/>
      <c r="DM11" s="666"/>
      <c r="DN11" s="666"/>
      <c r="DO11" s="666"/>
      <c r="DP11" s="667"/>
      <c r="DQ11" s="671">
        <v>243813</v>
      </c>
      <c r="DR11" s="666"/>
      <c r="DS11" s="666"/>
      <c r="DT11" s="666"/>
      <c r="DU11" s="666"/>
      <c r="DV11" s="666"/>
      <c r="DW11" s="666"/>
      <c r="DX11" s="666"/>
      <c r="DY11" s="666"/>
      <c r="DZ11" s="666"/>
      <c r="EA11" s="666"/>
      <c r="EB11" s="666"/>
      <c r="EC11" s="706"/>
    </row>
    <row r="12" spans="2:143" ht="11.25" customHeight="1" x14ac:dyDescent="0.2">
      <c r="B12" s="662" t="s">
        <v>250</v>
      </c>
      <c r="C12" s="663"/>
      <c r="D12" s="663"/>
      <c r="E12" s="663"/>
      <c r="F12" s="663"/>
      <c r="G12" s="663"/>
      <c r="H12" s="663"/>
      <c r="I12" s="663"/>
      <c r="J12" s="663"/>
      <c r="K12" s="663"/>
      <c r="L12" s="663"/>
      <c r="M12" s="663"/>
      <c r="N12" s="663"/>
      <c r="O12" s="663"/>
      <c r="P12" s="663"/>
      <c r="Q12" s="664"/>
      <c r="R12" s="665" t="s">
        <v>128</v>
      </c>
      <c r="S12" s="666"/>
      <c r="T12" s="666"/>
      <c r="U12" s="666"/>
      <c r="V12" s="666"/>
      <c r="W12" s="666"/>
      <c r="X12" s="666"/>
      <c r="Y12" s="667"/>
      <c r="Z12" s="692" t="s">
        <v>128</v>
      </c>
      <c r="AA12" s="692"/>
      <c r="AB12" s="692"/>
      <c r="AC12" s="692"/>
      <c r="AD12" s="693" t="s">
        <v>128</v>
      </c>
      <c r="AE12" s="693"/>
      <c r="AF12" s="693"/>
      <c r="AG12" s="693"/>
      <c r="AH12" s="693"/>
      <c r="AI12" s="693"/>
      <c r="AJ12" s="693"/>
      <c r="AK12" s="693"/>
      <c r="AL12" s="668" t="s">
        <v>128</v>
      </c>
      <c r="AM12" s="669"/>
      <c r="AN12" s="669"/>
      <c r="AO12" s="694"/>
      <c r="AP12" s="662" t="s">
        <v>251</v>
      </c>
      <c r="AQ12" s="663"/>
      <c r="AR12" s="663"/>
      <c r="AS12" s="663"/>
      <c r="AT12" s="663"/>
      <c r="AU12" s="663"/>
      <c r="AV12" s="663"/>
      <c r="AW12" s="663"/>
      <c r="AX12" s="663"/>
      <c r="AY12" s="663"/>
      <c r="AZ12" s="663"/>
      <c r="BA12" s="663"/>
      <c r="BB12" s="663"/>
      <c r="BC12" s="663"/>
      <c r="BD12" s="663"/>
      <c r="BE12" s="663"/>
      <c r="BF12" s="664"/>
      <c r="BG12" s="665">
        <v>1237360</v>
      </c>
      <c r="BH12" s="666"/>
      <c r="BI12" s="666"/>
      <c r="BJ12" s="666"/>
      <c r="BK12" s="666"/>
      <c r="BL12" s="666"/>
      <c r="BM12" s="666"/>
      <c r="BN12" s="667"/>
      <c r="BO12" s="692">
        <v>96.3</v>
      </c>
      <c r="BP12" s="692"/>
      <c r="BQ12" s="692"/>
      <c r="BR12" s="692"/>
      <c r="BS12" s="693" t="s">
        <v>128</v>
      </c>
      <c r="BT12" s="693"/>
      <c r="BU12" s="693"/>
      <c r="BV12" s="693"/>
      <c r="BW12" s="693"/>
      <c r="BX12" s="693"/>
      <c r="BY12" s="693"/>
      <c r="BZ12" s="693"/>
      <c r="CA12" s="693"/>
      <c r="CB12" s="751"/>
      <c r="CD12" s="707" t="s">
        <v>252</v>
      </c>
      <c r="CE12" s="704"/>
      <c r="CF12" s="704"/>
      <c r="CG12" s="704"/>
      <c r="CH12" s="704"/>
      <c r="CI12" s="704"/>
      <c r="CJ12" s="704"/>
      <c r="CK12" s="704"/>
      <c r="CL12" s="704"/>
      <c r="CM12" s="704"/>
      <c r="CN12" s="704"/>
      <c r="CO12" s="704"/>
      <c r="CP12" s="704"/>
      <c r="CQ12" s="705"/>
      <c r="CR12" s="665">
        <v>180139</v>
      </c>
      <c r="CS12" s="666"/>
      <c r="CT12" s="666"/>
      <c r="CU12" s="666"/>
      <c r="CV12" s="666"/>
      <c r="CW12" s="666"/>
      <c r="CX12" s="666"/>
      <c r="CY12" s="667"/>
      <c r="CZ12" s="692">
        <v>4.5999999999999996</v>
      </c>
      <c r="DA12" s="692"/>
      <c r="DB12" s="692"/>
      <c r="DC12" s="692"/>
      <c r="DD12" s="671">
        <v>34803</v>
      </c>
      <c r="DE12" s="666"/>
      <c r="DF12" s="666"/>
      <c r="DG12" s="666"/>
      <c r="DH12" s="666"/>
      <c r="DI12" s="666"/>
      <c r="DJ12" s="666"/>
      <c r="DK12" s="666"/>
      <c r="DL12" s="666"/>
      <c r="DM12" s="666"/>
      <c r="DN12" s="666"/>
      <c r="DO12" s="666"/>
      <c r="DP12" s="667"/>
      <c r="DQ12" s="671">
        <v>52328</v>
      </c>
      <c r="DR12" s="666"/>
      <c r="DS12" s="666"/>
      <c r="DT12" s="666"/>
      <c r="DU12" s="666"/>
      <c r="DV12" s="666"/>
      <c r="DW12" s="666"/>
      <c r="DX12" s="666"/>
      <c r="DY12" s="666"/>
      <c r="DZ12" s="666"/>
      <c r="EA12" s="666"/>
      <c r="EB12" s="666"/>
      <c r="EC12" s="706"/>
    </row>
    <row r="13" spans="2:143" ht="11.25" customHeight="1" x14ac:dyDescent="0.2">
      <c r="B13" s="662" t="s">
        <v>253</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254</v>
      </c>
      <c r="AQ13" s="663"/>
      <c r="AR13" s="663"/>
      <c r="AS13" s="663"/>
      <c r="AT13" s="663"/>
      <c r="AU13" s="663"/>
      <c r="AV13" s="663"/>
      <c r="AW13" s="663"/>
      <c r="AX13" s="663"/>
      <c r="AY13" s="663"/>
      <c r="AZ13" s="663"/>
      <c r="BA13" s="663"/>
      <c r="BB13" s="663"/>
      <c r="BC13" s="663"/>
      <c r="BD13" s="663"/>
      <c r="BE13" s="663"/>
      <c r="BF13" s="664"/>
      <c r="BG13" s="665">
        <v>1228774</v>
      </c>
      <c r="BH13" s="666"/>
      <c r="BI13" s="666"/>
      <c r="BJ13" s="666"/>
      <c r="BK13" s="666"/>
      <c r="BL13" s="666"/>
      <c r="BM13" s="666"/>
      <c r="BN13" s="667"/>
      <c r="BO13" s="692">
        <v>95.6</v>
      </c>
      <c r="BP13" s="692"/>
      <c r="BQ13" s="692"/>
      <c r="BR13" s="692"/>
      <c r="BS13" s="693" t="s">
        <v>128</v>
      </c>
      <c r="BT13" s="693"/>
      <c r="BU13" s="693"/>
      <c r="BV13" s="693"/>
      <c r="BW13" s="693"/>
      <c r="BX13" s="693"/>
      <c r="BY13" s="693"/>
      <c r="BZ13" s="693"/>
      <c r="CA13" s="693"/>
      <c r="CB13" s="751"/>
      <c r="CD13" s="707" t="s">
        <v>255</v>
      </c>
      <c r="CE13" s="704"/>
      <c r="CF13" s="704"/>
      <c r="CG13" s="704"/>
      <c r="CH13" s="704"/>
      <c r="CI13" s="704"/>
      <c r="CJ13" s="704"/>
      <c r="CK13" s="704"/>
      <c r="CL13" s="704"/>
      <c r="CM13" s="704"/>
      <c r="CN13" s="704"/>
      <c r="CO13" s="704"/>
      <c r="CP13" s="704"/>
      <c r="CQ13" s="705"/>
      <c r="CR13" s="665">
        <v>268932</v>
      </c>
      <c r="CS13" s="666"/>
      <c r="CT13" s="666"/>
      <c r="CU13" s="666"/>
      <c r="CV13" s="666"/>
      <c r="CW13" s="666"/>
      <c r="CX13" s="666"/>
      <c r="CY13" s="667"/>
      <c r="CZ13" s="692">
        <v>6.9</v>
      </c>
      <c r="DA13" s="692"/>
      <c r="DB13" s="692"/>
      <c r="DC13" s="692"/>
      <c r="DD13" s="671">
        <v>218093</v>
      </c>
      <c r="DE13" s="666"/>
      <c r="DF13" s="666"/>
      <c r="DG13" s="666"/>
      <c r="DH13" s="666"/>
      <c r="DI13" s="666"/>
      <c r="DJ13" s="666"/>
      <c r="DK13" s="666"/>
      <c r="DL13" s="666"/>
      <c r="DM13" s="666"/>
      <c r="DN13" s="666"/>
      <c r="DO13" s="666"/>
      <c r="DP13" s="667"/>
      <c r="DQ13" s="671">
        <v>88929</v>
      </c>
      <c r="DR13" s="666"/>
      <c r="DS13" s="666"/>
      <c r="DT13" s="666"/>
      <c r="DU13" s="666"/>
      <c r="DV13" s="666"/>
      <c r="DW13" s="666"/>
      <c r="DX13" s="666"/>
      <c r="DY13" s="666"/>
      <c r="DZ13" s="666"/>
      <c r="EA13" s="666"/>
      <c r="EB13" s="666"/>
      <c r="EC13" s="706"/>
    </row>
    <row r="14" spans="2:143" ht="11.25" customHeight="1" x14ac:dyDescent="0.2">
      <c r="B14" s="662" t="s">
        <v>256</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128</v>
      </c>
      <c r="AE14" s="693"/>
      <c r="AF14" s="693"/>
      <c r="AG14" s="693"/>
      <c r="AH14" s="693"/>
      <c r="AI14" s="693"/>
      <c r="AJ14" s="693"/>
      <c r="AK14" s="693"/>
      <c r="AL14" s="668" t="s">
        <v>128</v>
      </c>
      <c r="AM14" s="669"/>
      <c r="AN14" s="669"/>
      <c r="AO14" s="694"/>
      <c r="AP14" s="662" t="s">
        <v>257</v>
      </c>
      <c r="AQ14" s="663"/>
      <c r="AR14" s="663"/>
      <c r="AS14" s="663"/>
      <c r="AT14" s="663"/>
      <c r="AU14" s="663"/>
      <c r="AV14" s="663"/>
      <c r="AW14" s="663"/>
      <c r="AX14" s="663"/>
      <c r="AY14" s="663"/>
      <c r="AZ14" s="663"/>
      <c r="BA14" s="663"/>
      <c r="BB14" s="663"/>
      <c r="BC14" s="663"/>
      <c r="BD14" s="663"/>
      <c r="BE14" s="663"/>
      <c r="BF14" s="664"/>
      <c r="BG14" s="665">
        <v>4188</v>
      </c>
      <c r="BH14" s="666"/>
      <c r="BI14" s="666"/>
      <c r="BJ14" s="666"/>
      <c r="BK14" s="666"/>
      <c r="BL14" s="666"/>
      <c r="BM14" s="666"/>
      <c r="BN14" s="667"/>
      <c r="BO14" s="692">
        <v>0.3</v>
      </c>
      <c r="BP14" s="692"/>
      <c r="BQ14" s="692"/>
      <c r="BR14" s="692"/>
      <c r="BS14" s="693" t="s">
        <v>128</v>
      </c>
      <c r="BT14" s="693"/>
      <c r="BU14" s="693"/>
      <c r="BV14" s="693"/>
      <c r="BW14" s="693"/>
      <c r="BX14" s="693"/>
      <c r="BY14" s="693"/>
      <c r="BZ14" s="693"/>
      <c r="CA14" s="693"/>
      <c r="CB14" s="751"/>
      <c r="CD14" s="707" t="s">
        <v>258</v>
      </c>
      <c r="CE14" s="704"/>
      <c r="CF14" s="704"/>
      <c r="CG14" s="704"/>
      <c r="CH14" s="704"/>
      <c r="CI14" s="704"/>
      <c r="CJ14" s="704"/>
      <c r="CK14" s="704"/>
      <c r="CL14" s="704"/>
      <c r="CM14" s="704"/>
      <c r="CN14" s="704"/>
      <c r="CO14" s="704"/>
      <c r="CP14" s="704"/>
      <c r="CQ14" s="705"/>
      <c r="CR14" s="665">
        <v>209143</v>
      </c>
      <c r="CS14" s="666"/>
      <c r="CT14" s="666"/>
      <c r="CU14" s="666"/>
      <c r="CV14" s="666"/>
      <c r="CW14" s="666"/>
      <c r="CX14" s="666"/>
      <c r="CY14" s="667"/>
      <c r="CZ14" s="692">
        <v>5.3</v>
      </c>
      <c r="DA14" s="692"/>
      <c r="DB14" s="692"/>
      <c r="DC14" s="692"/>
      <c r="DD14" s="671">
        <v>119054</v>
      </c>
      <c r="DE14" s="666"/>
      <c r="DF14" s="666"/>
      <c r="DG14" s="666"/>
      <c r="DH14" s="666"/>
      <c r="DI14" s="666"/>
      <c r="DJ14" s="666"/>
      <c r="DK14" s="666"/>
      <c r="DL14" s="666"/>
      <c r="DM14" s="666"/>
      <c r="DN14" s="666"/>
      <c r="DO14" s="666"/>
      <c r="DP14" s="667"/>
      <c r="DQ14" s="671">
        <v>96422</v>
      </c>
      <c r="DR14" s="666"/>
      <c r="DS14" s="666"/>
      <c r="DT14" s="666"/>
      <c r="DU14" s="666"/>
      <c r="DV14" s="666"/>
      <c r="DW14" s="666"/>
      <c r="DX14" s="666"/>
      <c r="DY14" s="666"/>
      <c r="DZ14" s="666"/>
      <c r="EA14" s="666"/>
      <c r="EB14" s="666"/>
      <c r="EC14" s="706"/>
    </row>
    <row r="15" spans="2:143" ht="11.25" customHeight="1" x14ac:dyDescent="0.2">
      <c r="B15" s="662" t="s">
        <v>259</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260</v>
      </c>
      <c r="AQ15" s="663"/>
      <c r="AR15" s="663"/>
      <c r="AS15" s="663"/>
      <c r="AT15" s="663"/>
      <c r="AU15" s="663"/>
      <c r="AV15" s="663"/>
      <c r="AW15" s="663"/>
      <c r="AX15" s="663"/>
      <c r="AY15" s="663"/>
      <c r="AZ15" s="663"/>
      <c r="BA15" s="663"/>
      <c r="BB15" s="663"/>
      <c r="BC15" s="663"/>
      <c r="BD15" s="663"/>
      <c r="BE15" s="663"/>
      <c r="BF15" s="664"/>
      <c r="BG15" s="665">
        <v>3772</v>
      </c>
      <c r="BH15" s="666"/>
      <c r="BI15" s="666"/>
      <c r="BJ15" s="666"/>
      <c r="BK15" s="666"/>
      <c r="BL15" s="666"/>
      <c r="BM15" s="666"/>
      <c r="BN15" s="667"/>
      <c r="BO15" s="692">
        <v>0.3</v>
      </c>
      <c r="BP15" s="692"/>
      <c r="BQ15" s="692"/>
      <c r="BR15" s="692"/>
      <c r="BS15" s="693" t="s">
        <v>128</v>
      </c>
      <c r="BT15" s="693"/>
      <c r="BU15" s="693"/>
      <c r="BV15" s="693"/>
      <c r="BW15" s="693"/>
      <c r="BX15" s="693"/>
      <c r="BY15" s="693"/>
      <c r="BZ15" s="693"/>
      <c r="CA15" s="693"/>
      <c r="CB15" s="751"/>
      <c r="CD15" s="707" t="s">
        <v>261</v>
      </c>
      <c r="CE15" s="704"/>
      <c r="CF15" s="704"/>
      <c r="CG15" s="704"/>
      <c r="CH15" s="704"/>
      <c r="CI15" s="704"/>
      <c r="CJ15" s="704"/>
      <c r="CK15" s="704"/>
      <c r="CL15" s="704"/>
      <c r="CM15" s="704"/>
      <c r="CN15" s="704"/>
      <c r="CO15" s="704"/>
      <c r="CP15" s="704"/>
      <c r="CQ15" s="705"/>
      <c r="CR15" s="665">
        <v>169184</v>
      </c>
      <c r="CS15" s="666"/>
      <c r="CT15" s="666"/>
      <c r="CU15" s="666"/>
      <c r="CV15" s="666"/>
      <c r="CW15" s="666"/>
      <c r="CX15" s="666"/>
      <c r="CY15" s="667"/>
      <c r="CZ15" s="692">
        <v>4.3</v>
      </c>
      <c r="DA15" s="692"/>
      <c r="DB15" s="692"/>
      <c r="DC15" s="692"/>
      <c r="DD15" s="671">
        <v>13574</v>
      </c>
      <c r="DE15" s="666"/>
      <c r="DF15" s="666"/>
      <c r="DG15" s="666"/>
      <c r="DH15" s="666"/>
      <c r="DI15" s="666"/>
      <c r="DJ15" s="666"/>
      <c r="DK15" s="666"/>
      <c r="DL15" s="666"/>
      <c r="DM15" s="666"/>
      <c r="DN15" s="666"/>
      <c r="DO15" s="666"/>
      <c r="DP15" s="667"/>
      <c r="DQ15" s="671">
        <v>139453</v>
      </c>
      <c r="DR15" s="666"/>
      <c r="DS15" s="666"/>
      <c r="DT15" s="666"/>
      <c r="DU15" s="666"/>
      <c r="DV15" s="666"/>
      <c r="DW15" s="666"/>
      <c r="DX15" s="666"/>
      <c r="DY15" s="666"/>
      <c r="DZ15" s="666"/>
      <c r="EA15" s="666"/>
      <c r="EB15" s="666"/>
      <c r="EC15" s="706"/>
    </row>
    <row r="16" spans="2:143" ht="11.25" customHeight="1" x14ac:dyDescent="0.2">
      <c r="B16" s="662" t="s">
        <v>262</v>
      </c>
      <c r="C16" s="663"/>
      <c r="D16" s="663"/>
      <c r="E16" s="663"/>
      <c r="F16" s="663"/>
      <c r="G16" s="663"/>
      <c r="H16" s="663"/>
      <c r="I16" s="663"/>
      <c r="J16" s="663"/>
      <c r="K16" s="663"/>
      <c r="L16" s="663"/>
      <c r="M16" s="663"/>
      <c r="N16" s="663"/>
      <c r="O16" s="663"/>
      <c r="P16" s="663"/>
      <c r="Q16" s="664"/>
      <c r="R16" s="665">
        <v>5090</v>
      </c>
      <c r="S16" s="666"/>
      <c r="T16" s="666"/>
      <c r="U16" s="666"/>
      <c r="V16" s="666"/>
      <c r="W16" s="666"/>
      <c r="X16" s="666"/>
      <c r="Y16" s="667"/>
      <c r="Z16" s="692">
        <v>0.1</v>
      </c>
      <c r="AA16" s="692"/>
      <c r="AB16" s="692"/>
      <c r="AC16" s="692"/>
      <c r="AD16" s="693">
        <v>5090</v>
      </c>
      <c r="AE16" s="693"/>
      <c r="AF16" s="693"/>
      <c r="AG16" s="693"/>
      <c r="AH16" s="693"/>
      <c r="AI16" s="693"/>
      <c r="AJ16" s="693"/>
      <c r="AK16" s="693"/>
      <c r="AL16" s="668">
        <v>0.3</v>
      </c>
      <c r="AM16" s="669"/>
      <c r="AN16" s="669"/>
      <c r="AO16" s="694"/>
      <c r="AP16" s="662" t="s">
        <v>263</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128</v>
      </c>
      <c r="BT16" s="693"/>
      <c r="BU16" s="693"/>
      <c r="BV16" s="693"/>
      <c r="BW16" s="693"/>
      <c r="BX16" s="693"/>
      <c r="BY16" s="693"/>
      <c r="BZ16" s="693"/>
      <c r="CA16" s="693"/>
      <c r="CB16" s="751"/>
      <c r="CD16" s="707" t="s">
        <v>264</v>
      </c>
      <c r="CE16" s="704"/>
      <c r="CF16" s="704"/>
      <c r="CG16" s="704"/>
      <c r="CH16" s="704"/>
      <c r="CI16" s="704"/>
      <c r="CJ16" s="704"/>
      <c r="CK16" s="704"/>
      <c r="CL16" s="704"/>
      <c r="CM16" s="704"/>
      <c r="CN16" s="704"/>
      <c r="CO16" s="704"/>
      <c r="CP16" s="704"/>
      <c r="CQ16" s="705"/>
      <c r="CR16" s="665">
        <v>553874</v>
      </c>
      <c r="CS16" s="666"/>
      <c r="CT16" s="666"/>
      <c r="CU16" s="666"/>
      <c r="CV16" s="666"/>
      <c r="CW16" s="666"/>
      <c r="CX16" s="666"/>
      <c r="CY16" s="667"/>
      <c r="CZ16" s="692">
        <v>14.1</v>
      </c>
      <c r="DA16" s="692"/>
      <c r="DB16" s="692"/>
      <c r="DC16" s="692"/>
      <c r="DD16" s="671" t="s">
        <v>128</v>
      </c>
      <c r="DE16" s="666"/>
      <c r="DF16" s="666"/>
      <c r="DG16" s="666"/>
      <c r="DH16" s="666"/>
      <c r="DI16" s="666"/>
      <c r="DJ16" s="666"/>
      <c r="DK16" s="666"/>
      <c r="DL16" s="666"/>
      <c r="DM16" s="666"/>
      <c r="DN16" s="666"/>
      <c r="DO16" s="666"/>
      <c r="DP16" s="667"/>
      <c r="DQ16" s="671">
        <v>133228</v>
      </c>
      <c r="DR16" s="666"/>
      <c r="DS16" s="666"/>
      <c r="DT16" s="666"/>
      <c r="DU16" s="666"/>
      <c r="DV16" s="666"/>
      <c r="DW16" s="666"/>
      <c r="DX16" s="666"/>
      <c r="DY16" s="666"/>
      <c r="DZ16" s="666"/>
      <c r="EA16" s="666"/>
      <c r="EB16" s="666"/>
      <c r="EC16" s="706"/>
    </row>
    <row r="17" spans="2:133" ht="11.25" customHeight="1" x14ac:dyDescent="0.2">
      <c r="B17" s="662" t="s">
        <v>265</v>
      </c>
      <c r="C17" s="663"/>
      <c r="D17" s="663"/>
      <c r="E17" s="663"/>
      <c r="F17" s="663"/>
      <c r="G17" s="663"/>
      <c r="H17" s="663"/>
      <c r="I17" s="663"/>
      <c r="J17" s="663"/>
      <c r="K17" s="663"/>
      <c r="L17" s="663"/>
      <c r="M17" s="663"/>
      <c r="N17" s="663"/>
      <c r="O17" s="663"/>
      <c r="P17" s="663"/>
      <c r="Q17" s="664"/>
      <c r="R17" s="665">
        <v>1233</v>
      </c>
      <c r="S17" s="666"/>
      <c r="T17" s="666"/>
      <c r="U17" s="666"/>
      <c r="V17" s="666"/>
      <c r="W17" s="666"/>
      <c r="X17" s="666"/>
      <c r="Y17" s="667"/>
      <c r="Z17" s="692">
        <v>0</v>
      </c>
      <c r="AA17" s="692"/>
      <c r="AB17" s="692"/>
      <c r="AC17" s="692"/>
      <c r="AD17" s="693">
        <v>1233</v>
      </c>
      <c r="AE17" s="693"/>
      <c r="AF17" s="693"/>
      <c r="AG17" s="693"/>
      <c r="AH17" s="693"/>
      <c r="AI17" s="693"/>
      <c r="AJ17" s="693"/>
      <c r="AK17" s="693"/>
      <c r="AL17" s="668">
        <v>0.1</v>
      </c>
      <c r="AM17" s="669"/>
      <c r="AN17" s="669"/>
      <c r="AO17" s="694"/>
      <c r="AP17" s="662" t="s">
        <v>266</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51"/>
      <c r="CD17" s="707" t="s">
        <v>267</v>
      </c>
      <c r="CE17" s="704"/>
      <c r="CF17" s="704"/>
      <c r="CG17" s="704"/>
      <c r="CH17" s="704"/>
      <c r="CI17" s="704"/>
      <c r="CJ17" s="704"/>
      <c r="CK17" s="704"/>
      <c r="CL17" s="704"/>
      <c r="CM17" s="704"/>
      <c r="CN17" s="704"/>
      <c r="CO17" s="704"/>
      <c r="CP17" s="704"/>
      <c r="CQ17" s="705"/>
      <c r="CR17" s="665">
        <v>396098</v>
      </c>
      <c r="CS17" s="666"/>
      <c r="CT17" s="666"/>
      <c r="CU17" s="666"/>
      <c r="CV17" s="666"/>
      <c r="CW17" s="666"/>
      <c r="CX17" s="666"/>
      <c r="CY17" s="667"/>
      <c r="CZ17" s="692">
        <v>10.1</v>
      </c>
      <c r="DA17" s="692"/>
      <c r="DB17" s="692"/>
      <c r="DC17" s="692"/>
      <c r="DD17" s="671" t="s">
        <v>128</v>
      </c>
      <c r="DE17" s="666"/>
      <c r="DF17" s="666"/>
      <c r="DG17" s="666"/>
      <c r="DH17" s="666"/>
      <c r="DI17" s="666"/>
      <c r="DJ17" s="666"/>
      <c r="DK17" s="666"/>
      <c r="DL17" s="666"/>
      <c r="DM17" s="666"/>
      <c r="DN17" s="666"/>
      <c r="DO17" s="666"/>
      <c r="DP17" s="667"/>
      <c r="DQ17" s="671">
        <v>396098</v>
      </c>
      <c r="DR17" s="666"/>
      <c r="DS17" s="666"/>
      <c r="DT17" s="666"/>
      <c r="DU17" s="666"/>
      <c r="DV17" s="666"/>
      <c r="DW17" s="666"/>
      <c r="DX17" s="666"/>
      <c r="DY17" s="666"/>
      <c r="DZ17" s="666"/>
      <c r="EA17" s="666"/>
      <c r="EB17" s="666"/>
      <c r="EC17" s="706"/>
    </row>
    <row r="18" spans="2:133" ht="11.25" customHeight="1" x14ac:dyDescent="0.2">
      <c r="B18" s="662" t="s">
        <v>268</v>
      </c>
      <c r="C18" s="663"/>
      <c r="D18" s="663"/>
      <c r="E18" s="663"/>
      <c r="F18" s="663"/>
      <c r="G18" s="663"/>
      <c r="H18" s="663"/>
      <c r="I18" s="663"/>
      <c r="J18" s="663"/>
      <c r="K18" s="663"/>
      <c r="L18" s="663"/>
      <c r="M18" s="663"/>
      <c r="N18" s="663"/>
      <c r="O18" s="663"/>
      <c r="P18" s="663"/>
      <c r="Q18" s="664"/>
      <c r="R18" s="665">
        <v>2353</v>
      </c>
      <c r="S18" s="666"/>
      <c r="T18" s="666"/>
      <c r="U18" s="666"/>
      <c r="V18" s="666"/>
      <c r="W18" s="666"/>
      <c r="X18" s="666"/>
      <c r="Y18" s="667"/>
      <c r="Z18" s="692">
        <v>0.1</v>
      </c>
      <c r="AA18" s="692"/>
      <c r="AB18" s="692"/>
      <c r="AC18" s="692"/>
      <c r="AD18" s="693">
        <v>2353</v>
      </c>
      <c r="AE18" s="693"/>
      <c r="AF18" s="693"/>
      <c r="AG18" s="693"/>
      <c r="AH18" s="693"/>
      <c r="AI18" s="693"/>
      <c r="AJ18" s="693"/>
      <c r="AK18" s="693"/>
      <c r="AL18" s="668">
        <v>0.10000000149011612</v>
      </c>
      <c r="AM18" s="669"/>
      <c r="AN18" s="669"/>
      <c r="AO18" s="694"/>
      <c r="AP18" s="662" t="s">
        <v>269</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51"/>
      <c r="CD18" s="707" t="s">
        <v>270</v>
      </c>
      <c r="CE18" s="704"/>
      <c r="CF18" s="704"/>
      <c r="CG18" s="704"/>
      <c r="CH18" s="704"/>
      <c r="CI18" s="704"/>
      <c r="CJ18" s="704"/>
      <c r="CK18" s="704"/>
      <c r="CL18" s="704"/>
      <c r="CM18" s="704"/>
      <c r="CN18" s="704"/>
      <c r="CO18" s="704"/>
      <c r="CP18" s="704"/>
      <c r="CQ18" s="705"/>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6"/>
    </row>
    <row r="19" spans="2:133" ht="11.25" customHeight="1" x14ac:dyDescent="0.2">
      <c r="B19" s="662" t="s">
        <v>271</v>
      </c>
      <c r="C19" s="663"/>
      <c r="D19" s="663"/>
      <c r="E19" s="663"/>
      <c r="F19" s="663"/>
      <c r="G19" s="663"/>
      <c r="H19" s="663"/>
      <c r="I19" s="663"/>
      <c r="J19" s="663"/>
      <c r="K19" s="663"/>
      <c r="L19" s="663"/>
      <c r="M19" s="663"/>
      <c r="N19" s="663"/>
      <c r="O19" s="663"/>
      <c r="P19" s="663"/>
      <c r="Q19" s="664"/>
      <c r="R19" s="665">
        <v>18</v>
      </c>
      <c r="S19" s="666"/>
      <c r="T19" s="666"/>
      <c r="U19" s="666"/>
      <c r="V19" s="666"/>
      <c r="W19" s="666"/>
      <c r="X19" s="666"/>
      <c r="Y19" s="667"/>
      <c r="Z19" s="692">
        <v>0</v>
      </c>
      <c r="AA19" s="692"/>
      <c r="AB19" s="692"/>
      <c r="AC19" s="692"/>
      <c r="AD19" s="693">
        <v>18</v>
      </c>
      <c r="AE19" s="693"/>
      <c r="AF19" s="693"/>
      <c r="AG19" s="693"/>
      <c r="AH19" s="693"/>
      <c r="AI19" s="693"/>
      <c r="AJ19" s="693"/>
      <c r="AK19" s="693"/>
      <c r="AL19" s="668">
        <v>0</v>
      </c>
      <c r="AM19" s="669"/>
      <c r="AN19" s="669"/>
      <c r="AO19" s="694"/>
      <c r="AP19" s="662" t="s">
        <v>272</v>
      </c>
      <c r="AQ19" s="663"/>
      <c r="AR19" s="663"/>
      <c r="AS19" s="663"/>
      <c r="AT19" s="663"/>
      <c r="AU19" s="663"/>
      <c r="AV19" s="663"/>
      <c r="AW19" s="663"/>
      <c r="AX19" s="663"/>
      <c r="AY19" s="663"/>
      <c r="AZ19" s="663"/>
      <c r="BA19" s="663"/>
      <c r="BB19" s="663"/>
      <c r="BC19" s="663"/>
      <c r="BD19" s="663"/>
      <c r="BE19" s="663"/>
      <c r="BF19" s="664"/>
      <c r="BG19" s="665">
        <v>420</v>
      </c>
      <c r="BH19" s="666"/>
      <c r="BI19" s="666"/>
      <c r="BJ19" s="666"/>
      <c r="BK19" s="666"/>
      <c r="BL19" s="666"/>
      <c r="BM19" s="666"/>
      <c r="BN19" s="667"/>
      <c r="BO19" s="692">
        <v>0</v>
      </c>
      <c r="BP19" s="692"/>
      <c r="BQ19" s="692"/>
      <c r="BR19" s="692"/>
      <c r="BS19" s="693" t="s">
        <v>128</v>
      </c>
      <c r="BT19" s="693"/>
      <c r="BU19" s="693"/>
      <c r="BV19" s="693"/>
      <c r="BW19" s="693"/>
      <c r="BX19" s="693"/>
      <c r="BY19" s="693"/>
      <c r="BZ19" s="693"/>
      <c r="CA19" s="693"/>
      <c r="CB19" s="751"/>
      <c r="CD19" s="707" t="s">
        <v>273</v>
      </c>
      <c r="CE19" s="704"/>
      <c r="CF19" s="704"/>
      <c r="CG19" s="704"/>
      <c r="CH19" s="704"/>
      <c r="CI19" s="704"/>
      <c r="CJ19" s="704"/>
      <c r="CK19" s="704"/>
      <c r="CL19" s="704"/>
      <c r="CM19" s="704"/>
      <c r="CN19" s="704"/>
      <c r="CO19" s="704"/>
      <c r="CP19" s="704"/>
      <c r="CQ19" s="705"/>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6"/>
    </row>
    <row r="20" spans="2:133" ht="11.25" customHeight="1" x14ac:dyDescent="0.2">
      <c r="B20" s="662" t="s">
        <v>274</v>
      </c>
      <c r="C20" s="663"/>
      <c r="D20" s="663"/>
      <c r="E20" s="663"/>
      <c r="F20" s="663"/>
      <c r="G20" s="663"/>
      <c r="H20" s="663"/>
      <c r="I20" s="663"/>
      <c r="J20" s="663"/>
      <c r="K20" s="663"/>
      <c r="L20" s="663"/>
      <c r="M20" s="663"/>
      <c r="N20" s="663"/>
      <c r="O20" s="663"/>
      <c r="P20" s="663"/>
      <c r="Q20" s="664"/>
      <c r="R20" s="665">
        <v>1451</v>
      </c>
      <c r="S20" s="666"/>
      <c r="T20" s="666"/>
      <c r="U20" s="666"/>
      <c r="V20" s="666"/>
      <c r="W20" s="666"/>
      <c r="X20" s="666"/>
      <c r="Y20" s="667"/>
      <c r="Z20" s="692">
        <v>0</v>
      </c>
      <c r="AA20" s="692"/>
      <c r="AB20" s="692"/>
      <c r="AC20" s="692"/>
      <c r="AD20" s="693">
        <v>1451</v>
      </c>
      <c r="AE20" s="693"/>
      <c r="AF20" s="693"/>
      <c r="AG20" s="693"/>
      <c r="AH20" s="693"/>
      <c r="AI20" s="693"/>
      <c r="AJ20" s="693"/>
      <c r="AK20" s="693"/>
      <c r="AL20" s="668">
        <v>0.1</v>
      </c>
      <c r="AM20" s="669"/>
      <c r="AN20" s="669"/>
      <c r="AO20" s="694"/>
      <c r="AP20" s="662" t="s">
        <v>275</v>
      </c>
      <c r="AQ20" s="663"/>
      <c r="AR20" s="663"/>
      <c r="AS20" s="663"/>
      <c r="AT20" s="663"/>
      <c r="AU20" s="663"/>
      <c r="AV20" s="663"/>
      <c r="AW20" s="663"/>
      <c r="AX20" s="663"/>
      <c r="AY20" s="663"/>
      <c r="AZ20" s="663"/>
      <c r="BA20" s="663"/>
      <c r="BB20" s="663"/>
      <c r="BC20" s="663"/>
      <c r="BD20" s="663"/>
      <c r="BE20" s="663"/>
      <c r="BF20" s="664"/>
      <c r="BG20" s="665">
        <v>420</v>
      </c>
      <c r="BH20" s="666"/>
      <c r="BI20" s="666"/>
      <c r="BJ20" s="666"/>
      <c r="BK20" s="666"/>
      <c r="BL20" s="666"/>
      <c r="BM20" s="666"/>
      <c r="BN20" s="667"/>
      <c r="BO20" s="692">
        <v>0</v>
      </c>
      <c r="BP20" s="692"/>
      <c r="BQ20" s="692"/>
      <c r="BR20" s="692"/>
      <c r="BS20" s="693" t="s">
        <v>128</v>
      </c>
      <c r="BT20" s="693"/>
      <c r="BU20" s="693"/>
      <c r="BV20" s="693"/>
      <c r="BW20" s="693"/>
      <c r="BX20" s="693"/>
      <c r="BY20" s="693"/>
      <c r="BZ20" s="693"/>
      <c r="CA20" s="693"/>
      <c r="CB20" s="751"/>
      <c r="CD20" s="707" t="s">
        <v>276</v>
      </c>
      <c r="CE20" s="704"/>
      <c r="CF20" s="704"/>
      <c r="CG20" s="704"/>
      <c r="CH20" s="704"/>
      <c r="CI20" s="704"/>
      <c r="CJ20" s="704"/>
      <c r="CK20" s="704"/>
      <c r="CL20" s="704"/>
      <c r="CM20" s="704"/>
      <c r="CN20" s="704"/>
      <c r="CO20" s="704"/>
      <c r="CP20" s="704"/>
      <c r="CQ20" s="705"/>
      <c r="CR20" s="665">
        <v>3925195</v>
      </c>
      <c r="CS20" s="666"/>
      <c r="CT20" s="666"/>
      <c r="CU20" s="666"/>
      <c r="CV20" s="666"/>
      <c r="CW20" s="666"/>
      <c r="CX20" s="666"/>
      <c r="CY20" s="667"/>
      <c r="CZ20" s="692">
        <v>100</v>
      </c>
      <c r="DA20" s="692"/>
      <c r="DB20" s="692"/>
      <c r="DC20" s="692"/>
      <c r="DD20" s="671">
        <v>971873</v>
      </c>
      <c r="DE20" s="666"/>
      <c r="DF20" s="666"/>
      <c r="DG20" s="666"/>
      <c r="DH20" s="666"/>
      <c r="DI20" s="666"/>
      <c r="DJ20" s="666"/>
      <c r="DK20" s="666"/>
      <c r="DL20" s="666"/>
      <c r="DM20" s="666"/>
      <c r="DN20" s="666"/>
      <c r="DO20" s="666"/>
      <c r="DP20" s="667"/>
      <c r="DQ20" s="671">
        <v>2138633</v>
      </c>
      <c r="DR20" s="666"/>
      <c r="DS20" s="666"/>
      <c r="DT20" s="666"/>
      <c r="DU20" s="666"/>
      <c r="DV20" s="666"/>
      <c r="DW20" s="666"/>
      <c r="DX20" s="666"/>
      <c r="DY20" s="666"/>
      <c r="DZ20" s="666"/>
      <c r="EA20" s="666"/>
      <c r="EB20" s="666"/>
      <c r="EC20" s="706"/>
    </row>
    <row r="21" spans="2:133" ht="11.25" customHeight="1" x14ac:dyDescent="0.2">
      <c r="B21" s="662" t="s">
        <v>277</v>
      </c>
      <c r="C21" s="663"/>
      <c r="D21" s="663"/>
      <c r="E21" s="663"/>
      <c r="F21" s="663"/>
      <c r="G21" s="663"/>
      <c r="H21" s="663"/>
      <c r="I21" s="663"/>
      <c r="J21" s="663"/>
      <c r="K21" s="663"/>
      <c r="L21" s="663"/>
      <c r="M21" s="663"/>
      <c r="N21" s="663"/>
      <c r="O21" s="663"/>
      <c r="P21" s="663"/>
      <c r="Q21" s="664"/>
      <c r="R21" s="665">
        <v>54</v>
      </c>
      <c r="S21" s="666"/>
      <c r="T21" s="666"/>
      <c r="U21" s="666"/>
      <c r="V21" s="666"/>
      <c r="W21" s="666"/>
      <c r="X21" s="666"/>
      <c r="Y21" s="667"/>
      <c r="Z21" s="692">
        <v>0</v>
      </c>
      <c r="AA21" s="692"/>
      <c r="AB21" s="692"/>
      <c r="AC21" s="692"/>
      <c r="AD21" s="693">
        <v>54</v>
      </c>
      <c r="AE21" s="693"/>
      <c r="AF21" s="693"/>
      <c r="AG21" s="693"/>
      <c r="AH21" s="693"/>
      <c r="AI21" s="693"/>
      <c r="AJ21" s="693"/>
      <c r="AK21" s="693"/>
      <c r="AL21" s="668">
        <v>0</v>
      </c>
      <c r="AM21" s="669"/>
      <c r="AN21" s="669"/>
      <c r="AO21" s="694"/>
      <c r="AP21" s="758" t="s">
        <v>278</v>
      </c>
      <c r="AQ21" s="765"/>
      <c r="AR21" s="765"/>
      <c r="AS21" s="765"/>
      <c r="AT21" s="765"/>
      <c r="AU21" s="765"/>
      <c r="AV21" s="765"/>
      <c r="AW21" s="765"/>
      <c r="AX21" s="765"/>
      <c r="AY21" s="765"/>
      <c r="AZ21" s="765"/>
      <c r="BA21" s="765"/>
      <c r="BB21" s="765"/>
      <c r="BC21" s="765"/>
      <c r="BD21" s="765"/>
      <c r="BE21" s="765"/>
      <c r="BF21" s="760"/>
      <c r="BG21" s="665">
        <v>420</v>
      </c>
      <c r="BH21" s="666"/>
      <c r="BI21" s="666"/>
      <c r="BJ21" s="666"/>
      <c r="BK21" s="666"/>
      <c r="BL21" s="666"/>
      <c r="BM21" s="666"/>
      <c r="BN21" s="667"/>
      <c r="BO21" s="692">
        <v>0</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279</v>
      </c>
      <c r="C22" s="729"/>
      <c r="D22" s="729"/>
      <c r="E22" s="729"/>
      <c r="F22" s="729"/>
      <c r="G22" s="729"/>
      <c r="H22" s="729"/>
      <c r="I22" s="729"/>
      <c r="J22" s="729"/>
      <c r="K22" s="729"/>
      <c r="L22" s="729"/>
      <c r="M22" s="729"/>
      <c r="N22" s="729"/>
      <c r="O22" s="729"/>
      <c r="P22" s="729"/>
      <c r="Q22" s="730"/>
      <c r="R22" s="665">
        <v>830</v>
      </c>
      <c r="S22" s="666"/>
      <c r="T22" s="666"/>
      <c r="U22" s="666"/>
      <c r="V22" s="666"/>
      <c r="W22" s="666"/>
      <c r="X22" s="666"/>
      <c r="Y22" s="667"/>
      <c r="Z22" s="692">
        <v>0</v>
      </c>
      <c r="AA22" s="692"/>
      <c r="AB22" s="692"/>
      <c r="AC22" s="692"/>
      <c r="AD22" s="693">
        <v>830</v>
      </c>
      <c r="AE22" s="693"/>
      <c r="AF22" s="693"/>
      <c r="AG22" s="693"/>
      <c r="AH22" s="693"/>
      <c r="AI22" s="693"/>
      <c r="AJ22" s="693"/>
      <c r="AK22" s="693"/>
      <c r="AL22" s="668">
        <v>0.10000000149011612</v>
      </c>
      <c r="AM22" s="669"/>
      <c r="AN22" s="669"/>
      <c r="AO22" s="694"/>
      <c r="AP22" s="758" t="s">
        <v>280</v>
      </c>
      <c r="AQ22" s="765"/>
      <c r="AR22" s="765"/>
      <c r="AS22" s="765"/>
      <c r="AT22" s="765"/>
      <c r="AU22" s="765"/>
      <c r="AV22" s="765"/>
      <c r="AW22" s="765"/>
      <c r="AX22" s="765"/>
      <c r="AY22" s="765"/>
      <c r="AZ22" s="765"/>
      <c r="BA22" s="765"/>
      <c r="BB22" s="765"/>
      <c r="BC22" s="765"/>
      <c r="BD22" s="765"/>
      <c r="BE22" s="765"/>
      <c r="BF22" s="760"/>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51"/>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282</v>
      </c>
      <c r="C23" s="663"/>
      <c r="D23" s="663"/>
      <c r="E23" s="663"/>
      <c r="F23" s="663"/>
      <c r="G23" s="663"/>
      <c r="H23" s="663"/>
      <c r="I23" s="663"/>
      <c r="J23" s="663"/>
      <c r="K23" s="663"/>
      <c r="L23" s="663"/>
      <c r="M23" s="663"/>
      <c r="N23" s="663"/>
      <c r="O23" s="663"/>
      <c r="P23" s="663"/>
      <c r="Q23" s="664"/>
      <c r="R23" s="665">
        <v>417833</v>
      </c>
      <c r="S23" s="666"/>
      <c r="T23" s="666"/>
      <c r="U23" s="666"/>
      <c r="V23" s="666"/>
      <c r="W23" s="666"/>
      <c r="X23" s="666"/>
      <c r="Y23" s="667"/>
      <c r="Z23" s="692">
        <v>10.3</v>
      </c>
      <c r="AA23" s="692"/>
      <c r="AB23" s="692"/>
      <c r="AC23" s="692"/>
      <c r="AD23" s="693">
        <v>207578</v>
      </c>
      <c r="AE23" s="693"/>
      <c r="AF23" s="693"/>
      <c r="AG23" s="693"/>
      <c r="AH23" s="693"/>
      <c r="AI23" s="693"/>
      <c r="AJ23" s="693"/>
      <c r="AK23" s="693"/>
      <c r="AL23" s="668">
        <v>13</v>
      </c>
      <c r="AM23" s="669"/>
      <c r="AN23" s="669"/>
      <c r="AO23" s="694"/>
      <c r="AP23" s="758" t="s">
        <v>283</v>
      </c>
      <c r="AQ23" s="765"/>
      <c r="AR23" s="765"/>
      <c r="AS23" s="765"/>
      <c r="AT23" s="765"/>
      <c r="AU23" s="765"/>
      <c r="AV23" s="765"/>
      <c r="AW23" s="765"/>
      <c r="AX23" s="765"/>
      <c r="AY23" s="765"/>
      <c r="AZ23" s="765"/>
      <c r="BA23" s="765"/>
      <c r="BB23" s="765"/>
      <c r="BC23" s="765"/>
      <c r="BD23" s="765"/>
      <c r="BE23" s="765"/>
      <c r="BF23" s="760"/>
      <c r="BG23" s="665" t="s">
        <v>128</v>
      </c>
      <c r="BH23" s="666"/>
      <c r="BI23" s="666"/>
      <c r="BJ23" s="666"/>
      <c r="BK23" s="666"/>
      <c r="BL23" s="666"/>
      <c r="BM23" s="666"/>
      <c r="BN23" s="667"/>
      <c r="BO23" s="692" t="s">
        <v>128</v>
      </c>
      <c r="BP23" s="692"/>
      <c r="BQ23" s="692"/>
      <c r="BR23" s="692"/>
      <c r="BS23" s="693" t="s">
        <v>128</v>
      </c>
      <c r="BT23" s="693"/>
      <c r="BU23" s="693"/>
      <c r="BV23" s="693"/>
      <c r="BW23" s="693"/>
      <c r="BX23" s="693"/>
      <c r="BY23" s="693"/>
      <c r="BZ23" s="693"/>
      <c r="CA23" s="693"/>
      <c r="CB23" s="751"/>
      <c r="CD23" s="767" t="s">
        <v>223</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6" t="s">
        <v>287</v>
      </c>
      <c r="DM23" s="777"/>
      <c r="DN23" s="777"/>
      <c r="DO23" s="777"/>
      <c r="DP23" s="777"/>
      <c r="DQ23" s="777"/>
      <c r="DR23" s="777"/>
      <c r="DS23" s="777"/>
      <c r="DT23" s="777"/>
      <c r="DU23" s="777"/>
      <c r="DV23" s="778"/>
      <c r="DW23" s="767" t="s">
        <v>288</v>
      </c>
      <c r="DX23" s="768"/>
      <c r="DY23" s="768"/>
      <c r="DZ23" s="768"/>
      <c r="EA23" s="768"/>
      <c r="EB23" s="768"/>
      <c r="EC23" s="769"/>
    </row>
    <row r="24" spans="2:133" ht="11.25" customHeight="1" x14ac:dyDescent="0.2">
      <c r="B24" s="662" t="s">
        <v>289</v>
      </c>
      <c r="C24" s="663"/>
      <c r="D24" s="663"/>
      <c r="E24" s="663"/>
      <c r="F24" s="663"/>
      <c r="G24" s="663"/>
      <c r="H24" s="663"/>
      <c r="I24" s="663"/>
      <c r="J24" s="663"/>
      <c r="K24" s="663"/>
      <c r="L24" s="663"/>
      <c r="M24" s="663"/>
      <c r="N24" s="663"/>
      <c r="O24" s="663"/>
      <c r="P24" s="663"/>
      <c r="Q24" s="664"/>
      <c r="R24" s="665">
        <v>207578</v>
      </c>
      <c r="S24" s="666"/>
      <c r="T24" s="666"/>
      <c r="U24" s="666"/>
      <c r="V24" s="666"/>
      <c r="W24" s="666"/>
      <c r="X24" s="666"/>
      <c r="Y24" s="667"/>
      <c r="Z24" s="692">
        <v>5.0999999999999996</v>
      </c>
      <c r="AA24" s="692"/>
      <c r="AB24" s="692"/>
      <c r="AC24" s="692"/>
      <c r="AD24" s="693">
        <v>207578</v>
      </c>
      <c r="AE24" s="693"/>
      <c r="AF24" s="693"/>
      <c r="AG24" s="693"/>
      <c r="AH24" s="693"/>
      <c r="AI24" s="693"/>
      <c r="AJ24" s="693"/>
      <c r="AK24" s="693"/>
      <c r="AL24" s="668">
        <v>13</v>
      </c>
      <c r="AM24" s="669"/>
      <c r="AN24" s="669"/>
      <c r="AO24" s="694"/>
      <c r="AP24" s="758" t="s">
        <v>290</v>
      </c>
      <c r="AQ24" s="765"/>
      <c r="AR24" s="765"/>
      <c r="AS24" s="765"/>
      <c r="AT24" s="765"/>
      <c r="AU24" s="765"/>
      <c r="AV24" s="765"/>
      <c r="AW24" s="765"/>
      <c r="AX24" s="765"/>
      <c r="AY24" s="765"/>
      <c r="AZ24" s="765"/>
      <c r="BA24" s="765"/>
      <c r="BB24" s="765"/>
      <c r="BC24" s="765"/>
      <c r="BD24" s="765"/>
      <c r="BE24" s="765"/>
      <c r="BF24" s="760"/>
      <c r="BG24" s="665" t="s">
        <v>128</v>
      </c>
      <c r="BH24" s="666"/>
      <c r="BI24" s="666"/>
      <c r="BJ24" s="666"/>
      <c r="BK24" s="666"/>
      <c r="BL24" s="666"/>
      <c r="BM24" s="666"/>
      <c r="BN24" s="667"/>
      <c r="BO24" s="692" t="s">
        <v>128</v>
      </c>
      <c r="BP24" s="692"/>
      <c r="BQ24" s="692"/>
      <c r="BR24" s="692"/>
      <c r="BS24" s="693" t="s">
        <v>128</v>
      </c>
      <c r="BT24" s="693"/>
      <c r="BU24" s="693"/>
      <c r="BV24" s="693"/>
      <c r="BW24" s="693"/>
      <c r="BX24" s="693"/>
      <c r="BY24" s="693"/>
      <c r="BZ24" s="693"/>
      <c r="CA24" s="693"/>
      <c r="CB24" s="751"/>
      <c r="CD24" s="721" t="s">
        <v>291</v>
      </c>
      <c r="CE24" s="722"/>
      <c r="CF24" s="722"/>
      <c r="CG24" s="722"/>
      <c r="CH24" s="722"/>
      <c r="CI24" s="722"/>
      <c r="CJ24" s="722"/>
      <c r="CK24" s="722"/>
      <c r="CL24" s="722"/>
      <c r="CM24" s="722"/>
      <c r="CN24" s="722"/>
      <c r="CO24" s="722"/>
      <c r="CP24" s="722"/>
      <c r="CQ24" s="723"/>
      <c r="CR24" s="718">
        <v>922569</v>
      </c>
      <c r="CS24" s="719"/>
      <c r="CT24" s="719"/>
      <c r="CU24" s="719"/>
      <c r="CV24" s="719"/>
      <c r="CW24" s="719"/>
      <c r="CX24" s="719"/>
      <c r="CY24" s="762"/>
      <c r="CZ24" s="763">
        <v>23.5</v>
      </c>
      <c r="DA24" s="736"/>
      <c r="DB24" s="736"/>
      <c r="DC24" s="766"/>
      <c r="DD24" s="761">
        <v>786598</v>
      </c>
      <c r="DE24" s="719"/>
      <c r="DF24" s="719"/>
      <c r="DG24" s="719"/>
      <c r="DH24" s="719"/>
      <c r="DI24" s="719"/>
      <c r="DJ24" s="719"/>
      <c r="DK24" s="762"/>
      <c r="DL24" s="761">
        <v>685859</v>
      </c>
      <c r="DM24" s="719"/>
      <c r="DN24" s="719"/>
      <c r="DO24" s="719"/>
      <c r="DP24" s="719"/>
      <c r="DQ24" s="719"/>
      <c r="DR24" s="719"/>
      <c r="DS24" s="719"/>
      <c r="DT24" s="719"/>
      <c r="DU24" s="719"/>
      <c r="DV24" s="762"/>
      <c r="DW24" s="763">
        <v>37.299999999999997</v>
      </c>
      <c r="DX24" s="736"/>
      <c r="DY24" s="736"/>
      <c r="DZ24" s="736"/>
      <c r="EA24" s="736"/>
      <c r="EB24" s="736"/>
      <c r="EC24" s="764"/>
    </row>
    <row r="25" spans="2:133" ht="11.25" customHeight="1" x14ac:dyDescent="0.2">
      <c r="B25" s="662" t="s">
        <v>292</v>
      </c>
      <c r="C25" s="663"/>
      <c r="D25" s="663"/>
      <c r="E25" s="663"/>
      <c r="F25" s="663"/>
      <c r="G25" s="663"/>
      <c r="H25" s="663"/>
      <c r="I25" s="663"/>
      <c r="J25" s="663"/>
      <c r="K25" s="663"/>
      <c r="L25" s="663"/>
      <c r="M25" s="663"/>
      <c r="N25" s="663"/>
      <c r="O25" s="663"/>
      <c r="P25" s="663"/>
      <c r="Q25" s="664"/>
      <c r="R25" s="665">
        <v>210255</v>
      </c>
      <c r="S25" s="666"/>
      <c r="T25" s="666"/>
      <c r="U25" s="666"/>
      <c r="V25" s="666"/>
      <c r="W25" s="666"/>
      <c r="X25" s="666"/>
      <c r="Y25" s="667"/>
      <c r="Z25" s="692">
        <v>5.2</v>
      </c>
      <c r="AA25" s="692"/>
      <c r="AB25" s="692"/>
      <c r="AC25" s="692"/>
      <c r="AD25" s="693" t="s">
        <v>128</v>
      </c>
      <c r="AE25" s="693"/>
      <c r="AF25" s="693"/>
      <c r="AG25" s="693"/>
      <c r="AH25" s="693"/>
      <c r="AI25" s="693"/>
      <c r="AJ25" s="693"/>
      <c r="AK25" s="693"/>
      <c r="AL25" s="668" t="s">
        <v>128</v>
      </c>
      <c r="AM25" s="669"/>
      <c r="AN25" s="669"/>
      <c r="AO25" s="694"/>
      <c r="AP25" s="758" t="s">
        <v>293</v>
      </c>
      <c r="AQ25" s="765"/>
      <c r="AR25" s="765"/>
      <c r="AS25" s="765"/>
      <c r="AT25" s="765"/>
      <c r="AU25" s="765"/>
      <c r="AV25" s="765"/>
      <c r="AW25" s="765"/>
      <c r="AX25" s="765"/>
      <c r="AY25" s="765"/>
      <c r="AZ25" s="765"/>
      <c r="BA25" s="765"/>
      <c r="BB25" s="765"/>
      <c r="BC25" s="765"/>
      <c r="BD25" s="765"/>
      <c r="BE25" s="765"/>
      <c r="BF25" s="760"/>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51"/>
      <c r="CD25" s="707" t="s">
        <v>294</v>
      </c>
      <c r="CE25" s="704"/>
      <c r="CF25" s="704"/>
      <c r="CG25" s="704"/>
      <c r="CH25" s="704"/>
      <c r="CI25" s="704"/>
      <c r="CJ25" s="704"/>
      <c r="CK25" s="704"/>
      <c r="CL25" s="704"/>
      <c r="CM25" s="704"/>
      <c r="CN25" s="704"/>
      <c r="CO25" s="704"/>
      <c r="CP25" s="704"/>
      <c r="CQ25" s="705"/>
      <c r="CR25" s="665">
        <v>367000</v>
      </c>
      <c r="CS25" s="676"/>
      <c r="CT25" s="676"/>
      <c r="CU25" s="676"/>
      <c r="CV25" s="676"/>
      <c r="CW25" s="676"/>
      <c r="CX25" s="676"/>
      <c r="CY25" s="677"/>
      <c r="CZ25" s="668">
        <v>9.3000000000000007</v>
      </c>
      <c r="DA25" s="678"/>
      <c r="DB25" s="678"/>
      <c r="DC25" s="679"/>
      <c r="DD25" s="671">
        <v>304927</v>
      </c>
      <c r="DE25" s="676"/>
      <c r="DF25" s="676"/>
      <c r="DG25" s="676"/>
      <c r="DH25" s="676"/>
      <c r="DI25" s="676"/>
      <c r="DJ25" s="676"/>
      <c r="DK25" s="677"/>
      <c r="DL25" s="671">
        <v>248036</v>
      </c>
      <c r="DM25" s="676"/>
      <c r="DN25" s="676"/>
      <c r="DO25" s="676"/>
      <c r="DP25" s="676"/>
      <c r="DQ25" s="676"/>
      <c r="DR25" s="676"/>
      <c r="DS25" s="676"/>
      <c r="DT25" s="676"/>
      <c r="DU25" s="676"/>
      <c r="DV25" s="677"/>
      <c r="DW25" s="668">
        <v>13.5</v>
      </c>
      <c r="DX25" s="678"/>
      <c r="DY25" s="678"/>
      <c r="DZ25" s="678"/>
      <c r="EA25" s="678"/>
      <c r="EB25" s="678"/>
      <c r="EC25" s="699"/>
    </row>
    <row r="26" spans="2:133" ht="11.25" customHeight="1" x14ac:dyDescent="0.2">
      <c r="B26" s="662" t="s">
        <v>295</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92" t="s">
        <v>128</v>
      </c>
      <c r="AA26" s="692"/>
      <c r="AB26" s="692"/>
      <c r="AC26" s="692"/>
      <c r="AD26" s="693" t="s">
        <v>128</v>
      </c>
      <c r="AE26" s="693"/>
      <c r="AF26" s="693"/>
      <c r="AG26" s="693"/>
      <c r="AH26" s="693"/>
      <c r="AI26" s="693"/>
      <c r="AJ26" s="693"/>
      <c r="AK26" s="693"/>
      <c r="AL26" s="668" t="s">
        <v>128</v>
      </c>
      <c r="AM26" s="669"/>
      <c r="AN26" s="669"/>
      <c r="AO26" s="694"/>
      <c r="AP26" s="758" t="s">
        <v>296</v>
      </c>
      <c r="AQ26" s="759"/>
      <c r="AR26" s="759"/>
      <c r="AS26" s="759"/>
      <c r="AT26" s="759"/>
      <c r="AU26" s="759"/>
      <c r="AV26" s="759"/>
      <c r="AW26" s="759"/>
      <c r="AX26" s="759"/>
      <c r="AY26" s="759"/>
      <c r="AZ26" s="759"/>
      <c r="BA26" s="759"/>
      <c r="BB26" s="759"/>
      <c r="BC26" s="759"/>
      <c r="BD26" s="759"/>
      <c r="BE26" s="759"/>
      <c r="BF26" s="760"/>
      <c r="BG26" s="665" t="s">
        <v>128</v>
      </c>
      <c r="BH26" s="666"/>
      <c r="BI26" s="666"/>
      <c r="BJ26" s="666"/>
      <c r="BK26" s="666"/>
      <c r="BL26" s="666"/>
      <c r="BM26" s="666"/>
      <c r="BN26" s="667"/>
      <c r="BO26" s="692" t="s">
        <v>128</v>
      </c>
      <c r="BP26" s="692"/>
      <c r="BQ26" s="692"/>
      <c r="BR26" s="692"/>
      <c r="BS26" s="693" t="s">
        <v>128</v>
      </c>
      <c r="BT26" s="693"/>
      <c r="BU26" s="693"/>
      <c r="BV26" s="693"/>
      <c r="BW26" s="693"/>
      <c r="BX26" s="693"/>
      <c r="BY26" s="693"/>
      <c r="BZ26" s="693"/>
      <c r="CA26" s="693"/>
      <c r="CB26" s="751"/>
      <c r="CD26" s="707" t="s">
        <v>297</v>
      </c>
      <c r="CE26" s="704"/>
      <c r="CF26" s="704"/>
      <c r="CG26" s="704"/>
      <c r="CH26" s="704"/>
      <c r="CI26" s="704"/>
      <c r="CJ26" s="704"/>
      <c r="CK26" s="704"/>
      <c r="CL26" s="704"/>
      <c r="CM26" s="704"/>
      <c r="CN26" s="704"/>
      <c r="CO26" s="704"/>
      <c r="CP26" s="704"/>
      <c r="CQ26" s="705"/>
      <c r="CR26" s="665">
        <v>198863</v>
      </c>
      <c r="CS26" s="666"/>
      <c r="CT26" s="666"/>
      <c r="CU26" s="666"/>
      <c r="CV26" s="666"/>
      <c r="CW26" s="666"/>
      <c r="CX26" s="666"/>
      <c r="CY26" s="667"/>
      <c r="CZ26" s="668">
        <v>5.0999999999999996</v>
      </c>
      <c r="DA26" s="678"/>
      <c r="DB26" s="678"/>
      <c r="DC26" s="679"/>
      <c r="DD26" s="671">
        <v>160876</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699"/>
    </row>
    <row r="27" spans="2:133" ht="11.25" customHeight="1" x14ac:dyDescent="0.2">
      <c r="B27" s="662" t="s">
        <v>298</v>
      </c>
      <c r="C27" s="663"/>
      <c r="D27" s="663"/>
      <c r="E27" s="663"/>
      <c r="F27" s="663"/>
      <c r="G27" s="663"/>
      <c r="H27" s="663"/>
      <c r="I27" s="663"/>
      <c r="J27" s="663"/>
      <c r="K27" s="663"/>
      <c r="L27" s="663"/>
      <c r="M27" s="663"/>
      <c r="N27" s="663"/>
      <c r="O27" s="663"/>
      <c r="P27" s="663"/>
      <c r="Q27" s="664"/>
      <c r="R27" s="665">
        <v>1803317</v>
      </c>
      <c r="S27" s="666"/>
      <c r="T27" s="666"/>
      <c r="U27" s="666"/>
      <c r="V27" s="666"/>
      <c r="W27" s="666"/>
      <c r="X27" s="666"/>
      <c r="Y27" s="667"/>
      <c r="Z27" s="692">
        <v>44.4</v>
      </c>
      <c r="AA27" s="692"/>
      <c r="AB27" s="692"/>
      <c r="AC27" s="692"/>
      <c r="AD27" s="693">
        <v>1593062</v>
      </c>
      <c r="AE27" s="693"/>
      <c r="AF27" s="693"/>
      <c r="AG27" s="693"/>
      <c r="AH27" s="693"/>
      <c r="AI27" s="693"/>
      <c r="AJ27" s="693"/>
      <c r="AK27" s="693"/>
      <c r="AL27" s="668">
        <v>99.800003051757813</v>
      </c>
      <c r="AM27" s="669"/>
      <c r="AN27" s="669"/>
      <c r="AO27" s="694"/>
      <c r="AP27" s="662" t="s">
        <v>299</v>
      </c>
      <c r="AQ27" s="663"/>
      <c r="AR27" s="663"/>
      <c r="AS27" s="663"/>
      <c r="AT27" s="663"/>
      <c r="AU27" s="663"/>
      <c r="AV27" s="663"/>
      <c r="AW27" s="663"/>
      <c r="AX27" s="663"/>
      <c r="AY27" s="663"/>
      <c r="AZ27" s="663"/>
      <c r="BA27" s="663"/>
      <c r="BB27" s="663"/>
      <c r="BC27" s="663"/>
      <c r="BD27" s="663"/>
      <c r="BE27" s="663"/>
      <c r="BF27" s="664"/>
      <c r="BG27" s="665">
        <v>1284824</v>
      </c>
      <c r="BH27" s="666"/>
      <c r="BI27" s="666"/>
      <c r="BJ27" s="666"/>
      <c r="BK27" s="666"/>
      <c r="BL27" s="666"/>
      <c r="BM27" s="666"/>
      <c r="BN27" s="667"/>
      <c r="BO27" s="692">
        <v>100</v>
      </c>
      <c r="BP27" s="692"/>
      <c r="BQ27" s="692"/>
      <c r="BR27" s="692"/>
      <c r="BS27" s="693" t="s">
        <v>128</v>
      </c>
      <c r="BT27" s="693"/>
      <c r="BU27" s="693"/>
      <c r="BV27" s="693"/>
      <c r="BW27" s="693"/>
      <c r="BX27" s="693"/>
      <c r="BY27" s="693"/>
      <c r="BZ27" s="693"/>
      <c r="CA27" s="693"/>
      <c r="CB27" s="751"/>
      <c r="CD27" s="707" t="s">
        <v>300</v>
      </c>
      <c r="CE27" s="704"/>
      <c r="CF27" s="704"/>
      <c r="CG27" s="704"/>
      <c r="CH27" s="704"/>
      <c r="CI27" s="704"/>
      <c r="CJ27" s="704"/>
      <c r="CK27" s="704"/>
      <c r="CL27" s="704"/>
      <c r="CM27" s="704"/>
      <c r="CN27" s="704"/>
      <c r="CO27" s="704"/>
      <c r="CP27" s="704"/>
      <c r="CQ27" s="705"/>
      <c r="CR27" s="665">
        <v>159471</v>
      </c>
      <c r="CS27" s="676"/>
      <c r="CT27" s="676"/>
      <c r="CU27" s="676"/>
      <c r="CV27" s="676"/>
      <c r="CW27" s="676"/>
      <c r="CX27" s="676"/>
      <c r="CY27" s="677"/>
      <c r="CZ27" s="668">
        <v>4.0999999999999996</v>
      </c>
      <c r="DA27" s="678"/>
      <c r="DB27" s="678"/>
      <c r="DC27" s="679"/>
      <c r="DD27" s="671">
        <v>85573</v>
      </c>
      <c r="DE27" s="676"/>
      <c r="DF27" s="676"/>
      <c r="DG27" s="676"/>
      <c r="DH27" s="676"/>
      <c r="DI27" s="676"/>
      <c r="DJ27" s="676"/>
      <c r="DK27" s="677"/>
      <c r="DL27" s="671">
        <v>41725</v>
      </c>
      <c r="DM27" s="676"/>
      <c r="DN27" s="676"/>
      <c r="DO27" s="676"/>
      <c r="DP27" s="676"/>
      <c r="DQ27" s="676"/>
      <c r="DR27" s="676"/>
      <c r="DS27" s="676"/>
      <c r="DT27" s="676"/>
      <c r="DU27" s="676"/>
      <c r="DV27" s="677"/>
      <c r="DW27" s="668">
        <v>2.2999999999999998</v>
      </c>
      <c r="DX27" s="678"/>
      <c r="DY27" s="678"/>
      <c r="DZ27" s="678"/>
      <c r="EA27" s="678"/>
      <c r="EB27" s="678"/>
      <c r="EC27" s="699"/>
    </row>
    <row r="28" spans="2:133" ht="11.25" customHeight="1" x14ac:dyDescent="0.2">
      <c r="B28" s="662" t="s">
        <v>301</v>
      </c>
      <c r="C28" s="663"/>
      <c r="D28" s="663"/>
      <c r="E28" s="663"/>
      <c r="F28" s="663"/>
      <c r="G28" s="663"/>
      <c r="H28" s="663"/>
      <c r="I28" s="663"/>
      <c r="J28" s="663"/>
      <c r="K28" s="663"/>
      <c r="L28" s="663"/>
      <c r="M28" s="663"/>
      <c r="N28" s="663"/>
      <c r="O28" s="663"/>
      <c r="P28" s="663"/>
      <c r="Q28" s="664"/>
      <c r="R28" s="665">
        <v>706</v>
      </c>
      <c r="S28" s="666"/>
      <c r="T28" s="666"/>
      <c r="U28" s="666"/>
      <c r="V28" s="666"/>
      <c r="W28" s="666"/>
      <c r="X28" s="666"/>
      <c r="Y28" s="667"/>
      <c r="Z28" s="692">
        <v>0</v>
      </c>
      <c r="AA28" s="692"/>
      <c r="AB28" s="692"/>
      <c r="AC28" s="692"/>
      <c r="AD28" s="693">
        <v>706</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302</v>
      </c>
      <c r="CE28" s="704"/>
      <c r="CF28" s="704"/>
      <c r="CG28" s="704"/>
      <c r="CH28" s="704"/>
      <c r="CI28" s="704"/>
      <c r="CJ28" s="704"/>
      <c r="CK28" s="704"/>
      <c r="CL28" s="704"/>
      <c r="CM28" s="704"/>
      <c r="CN28" s="704"/>
      <c r="CO28" s="704"/>
      <c r="CP28" s="704"/>
      <c r="CQ28" s="705"/>
      <c r="CR28" s="665">
        <v>396098</v>
      </c>
      <c r="CS28" s="666"/>
      <c r="CT28" s="666"/>
      <c r="CU28" s="666"/>
      <c r="CV28" s="666"/>
      <c r="CW28" s="666"/>
      <c r="CX28" s="666"/>
      <c r="CY28" s="667"/>
      <c r="CZ28" s="668">
        <v>10.1</v>
      </c>
      <c r="DA28" s="678"/>
      <c r="DB28" s="678"/>
      <c r="DC28" s="679"/>
      <c r="DD28" s="671">
        <v>396098</v>
      </c>
      <c r="DE28" s="666"/>
      <c r="DF28" s="666"/>
      <c r="DG28" s="666"/>
      <c r="DH28" s="666"/>
      <c r="DI28" s="666"/>
      <c r="DJ28" s="666"/>
      <c r="DK28" s="667"/>
      <c r="DL28" s="671">
        <v>396098</v>
      </c>
      <c r="DM28" s="666"/>
      <c r="DN28" s="666"/>
      <c r="DO28" s="666"/>
      <c r="DP28" s="666"/>
      <c r="DQ28" s="666"/>
      <c r="DR28" s="666"/>
      <c r="DS28" s="666"/>
      <c r="DT28" s="666"/>
      <c r="DU28" s="666"/>
      <c r="DV28" s="667"/>
      <c r="DW28" s="668">
        <v>21.6</v>
      </c>
      <c r="DX28" s="678"/>
      <c r="DY28" s="678"/>
      <c r="DZ28" s="678"/>
      <c r="EA28" s="678"/>
      <c r="EB28" s="678"/>
      <c r="EC28" s="699"/>
    </row>
    <row r="29" spans="2:133" ht="11.25" customHeight="1" x14ac:dyDescent="0.2">
      <c r="B29" s="662" t="s">
        <v>303</v>
      </c>
      <c r="C29" s="663"/>
      <c r="D29" s="663"/>
      <c r="E29" s="663"/>
      <c r="F29" s="663"/>
      <c r="G29" s="663"/>
      <c r="H29" s="663"/>
      <c r="I29" s="663"/>
      <c r="J29" s="663"/>
      <c r="K29" s="663"/>
      <c r="L29" s="663"/>
      <c r="M29" s="663"/>
      <c r="N29" s="663"/>
      <c r="O29" s="663"/>
      <c r="P29" s="663"/>
      <c r="Q29" s="664"/>
      <c r="R29" s="665">
        <v>583</v>
      </c>
      <c r="S29" s="666"/>
      <c r="T29" s="666"/>
      <c r="U29" s="666"/>
      <c r="V29" s="666"/>
      <c r="W29" s="666"/>
      <c r="X29" s="666"/>
      <c r="Y29" s="667"/>
      <c r="Z29" s="692">
        <v>0</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304</v>
      </c>
      <c r="CE29" s="753"/>
      <c r="CF29" s="707" t="s">
        <v>70</v>
      </c>
      <c r="CG29" s="704"/>
      <c r="CH29" s="704"/>
      <c r="CI29" s="704"/>
      <c r="CJ29" s="704"/>
      <c r="CK29" s="704"/>
      <c r="CL29" s="704"/>
      <c r="CM29" s="704"/>
      <c r="CN29" s="704"/>
      <c r="CO29" s="704"/>
      <c r="CP29" s="704"/>
      <c r="CQ29" s="705"/>
      <c r="CR29" s="665">
        <v>396098</v>
      </c>
      <c r="CS29" s="676"/>
      <c r="CT29" s="676"/>
      <c r="CU29" s="676"/>
      <c r="CV29" s="676"/>
      <c r="CW29" s="676"/>
      <c r="CX29" s="676"/>
      <c r="CY29" s="677"/>
      <c r="CZ29" s="668">
        <v>10.1</v>
      </c>
      <c r="DA29" s="678"/>
      <c r="DB29" s="678"/>
      <c r="DC29" s="679"/>
      <c r="DD29" s="671">
        <v>396098</v>
      </c>
      <c r="DE29" s="676"/>
      <c r="DF29" s="676"/>
      <c r="DG29" s="676"/>
      <c r="DH29" s="676"/>
      <c r="DI29" s="676"/>
      <c r="DJ29" s="676"/>
      <c r="DK29" s="677"/>
      <c r="DL29" s="671">
        <v>396098</v>
      </c>
      <c r="DM29" s="676"/>
      <c r="DN29" s="676"/>
      <c r="DO29" s="676"/>
      <c r="DP29" s="676"/>
      <c r="DQ29" s="676"/>
      <c r="DR29" s="676"/>
      <c r="DS29" s="676"/>
      <c r="DT29" s="676"/>
      <c r="DU29" s="676"/>
      <c r="DV29" s="677"/>
      <c r="DW29" s="668">
        <v>21.6</v>
      </c>
      <c r="DX29" s="678"/>
      <c r="DY29" s="678"/>
      <c r="DZ29" s="678"/>
      <c r="EA29" s="678"/>
      <c r="EB29" s="678"/>
      <c r="EC29" s="699"/>
    </row>
    <row r="30" spans="2:133" ht="11.25" customHeight="1" x14ac:dyDescent="0.2">
      <c r="B30" s="662" t="s">
        <v>305</v>
      </c>
      <c r="C30" s="663"/>
      <c r="D30" s="663"/>
      <c r="E30" s="663"/>
      <c r="F30" s="663"/>
      <c r="G30" s="663"/>
      <c r="H30" s="663"/>
      <c r="I30" s="663"/>
      <c r="J30" s="663"/>
      <c r="K30" s="663"/>
      <c r="L30" s="663"/>
      <c r="M30" s="663"/>
      <c r="N30" s="663"/>
      <c r="O30" s="663"/>
      <c r="P30" s="663"/>
      <c r="Q30" s="664"/>
      <c r="R30" s="665">
        <v>65198</v>
      </c>
      <c r="S30" s="666"/>
      <c r="T30" s="666"/>
      <c r="U30" s="666"/>
      <c r="V30" s="666"/>
      <c r="W30" s="666"/>
      <c r="X30" s="666"/>
      <c r="Y30" s="667"/>
      <c r="Z30" s="692">
        <v>1.6</v>
      </c>
      <c r="AA30" s="692"/>
      <c r="AB30" s="692"/>
      <c r="AC30" s="692"/>
      <c r="AD30" s="693">
        <v>3131</v>
      </c>
      <c r="AE30" s="693"/>
      <c r="AF30" s="693"/>
      <c r="AG30" s="693"/>
      <c r="AH30" s="693"/>
      <c r="AI30" s="693"/>
      <c r="AJ30" s="693"/>
      <c r="AK30" s="693"/>
      <c r="AL30" s="668">
        <v>0.2</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306</v>
      </c>
      <c r="BH30" s="749"/>
      <c r="BI30" s="749"/>
      <c r="BJ30" s="749"/>
      <c r="BK30" s="749"/>
      <c r="BL30" s="749"/>
      <c r="BM30" s="749"/>
      <c r="BN30" s="749"/>
      <c r="BO30" s="749"/>
      <c r="BP30" s="749"/>
      <c r="BQ30" s="750"/>
      <c r="BR30" s="724" t="s">
        <v>307</v>
      </c>
      <c r="BS30" s="749"/>
      <c r="BT30" s="749"/>
      <c r="BU30" s="749"/>
      <c r="BV30" s="749"/>
      <c r="BW30" s="749"/>
      <c r="BX30" s="749"/>
      <c r="BY30" s="749"/>
      <c r="BZ30" s="749"/>
      <c r="CA30" s="749"/>
      <c r="CB30" s="750"/>
      <c r="CD30" s="754"/>
      <c r="CE30" s="755"/>
      <c r="CF30" s="707" t="s">
        <v>308</v>
      </c>
      <c r="CG30" s="704"/>
      <c r="CH30" s="704"/>
      <c r="CI30" s="704"/>
      <c r="CJ30" s="704"/>
      <c r="CK30" s="704"/>
      <c r="CL30" s="704"/>
      <c r="CM30" s="704"/>
      <c r="CN30" s="704"/>
      <c r="CO30" s="704"/>
      <c r="CP30" s="704"/>
      <c r="CQ30" s="705"/>
      <c r="CR30" s="665">
        <v>389268</v>
      </c>
      <c r="CS30" s="666"/>
      <c r="CT30" s="666"/>
      <c r="CU30" s="666"/>
      <c r="CV30" s="666"/>
      <c r="CW30" s="666"/>
      <c r="CX30" s="666"/>
      <c r="CY30" s="667"/>
      <c r="CZ30" s="668">
        <v>9.9</v>
      </c>
      <c r="DA30" s="678"/>
      <c r="DB30" s="678"/>
      <c r="DC30" s="679"/>
      <c r="DD30" s="671">
        <v>389268</v>
      </c>
      <c r="DE30" s="666"/>
      <c r="DF30" s="666"/>
      <c r="DG30" s="666"/>
      <c r="DH30" s="666"/>
      <c r="DI30" s="666"/>
      <c r="DJ30" s="666"/>
      <c r="DK30" s="667"/>
      <c r="DL30" s="671">
        <v>389268</v>
      </c>
      <c r="DM30" s="666"/>
      <c r="DN30" s="666"/>
      <c r="DO30" s="666"/>
      <c r="DP30" s="666"/>
      <c r="DQ30" s="666"/>
      <c r="DR30" s="666"/>
      <c r="DS30" s="666"/>
      <c r="DT30" s="666"/>
      <c r="DU30" s="666"/>
      <c r="DV30" s="667"/>
      <c r="DW30" s="668">
        <v>21.2</v>
      </c>
      <c r="DX30" s="678"/>
      <c r="DY30" s="678"/>
      <c r="DZ30" s="678"/>
      <c r="EA30" s="678"/>
      <c r="EB30" s="678"/>
      <c r="EC30" s="699"/>
    </row>
    <row r="31" spans="2:133" ht="11.25" customHeight="1" x14ac:dyDescent="0.2">
      <c r="B31" s="662" t="s">
        <v>309</v>
      </c>
      <c r="C31" s="663"/>
      <c r="D31" s="663"/>
      <c r="E31" s="663"/>
      <c r="F31" s="663"/>
      <c r="G31" s="663"/>
      <c r="H31" s="663"/>
      <c r="I31" s="663"/>
      <c r="J31" s="663"/>
      <c r="K31" s="663"/>
      <c r="L31" s="663"/>
      <c r="M31" s="663"/>
      <c r="N31" s="663"/>
      <c r="O31" s="663"/>
      <c r="P31" s="663"/>
      <c r="Q31" s="664"/>
      <c r="R31" s="665">
        <v>828</v>
      </c>
      <c r="S31" s="666"/>
      <c r="T31" s="666"/>
      <c r="U31" s="666"/>
      <c r="V31" s="666"/>
      <c r="W31" s="666"/>
      <c r="X31" s="666"/>
      <c r="Y31" s="667"/>
      <c r="Z31" s="692">
        <v>0</v>
      </c>
      <c r="AA31" s="692"/>
      <c r="AB31" s="692"/>
      <c r="AC31" s="692"/>
      <c r="AD31" s="693" t="s">
        <v>128</v>
      </c>
      <c r="AE31" s="693"/>
      <c r="AF31" s="693"/>
      <c r="AG31" s="693"/>
      <c r="AH31" s="693"/>
      <c r="AI31" s="693"/>
      <c r="AJ31" s="693"/>
      <c r="AK31" s="693"/>
      <c r="AL31" s="668" t="s">
        <v>128</v>
      </c>
      <c r="AM31" s="669"/>
      <c r="AN31" s="669"/>
      <c r="AO31" s="694"/>
      <c r="AP31" s="738" t="s">
        <v>310</v>
      </c>
      <c r="AQ31" s="739"/>
      <c r="AR31" s="739"/>
      <c r="AS31" s="739"/>
      <c r="AT31" s="744" t="s">
        <v>311</v>
      </c>
      <c r="AU31" s="366"/>
      <c r="AV31" s="366"/>
      <c r="AW31" s="366"/>
      <c r="AX31" s="731" t="s">
        <v>189</v>
      </c>
      <c r="AY31" s="732"/>
      <c r="AZ31" s="732"/>
      <c r="BA31" s="732"/>
      <c r="BB31" s="732"/>
      <c r="BC31" s="732"/>
      <c r="BD31" s="732"/>
      <c r="BE31" s="732"/>
      <c r="BF31" s="733"/>
      <c r="BG31" s="734">
        <v>100</v>
      </c>
      <c r="BH31" s="735"/>
      <c r="BI31" s="735"/>
      <c r="BJ31" s="735"/>
      <c r="BK31" s="735"/>
      <c r="BL31" s="735"/>
      <c r="BM31" s="736">
        <v>99.9</v>
      </c>
      <c r="BN31" s="735"/>
      <c r="BO31" s="735"/>
      <c r="BP31" s="735"/>
      <c r="BQ31" s="737"/>
      <c r="BR31" s="734">
        <v>100</v>
      </c>
      <c r="BS31" s="735"/>
      <c r="BT31" s="735"/>
      <c r="BU31" s="735"/>
      <c r="BV31" s="735"/>
      <c r="BW31" s="735"/>
      <c r="BX31" s="736">
        <v>99.9</v>
      </c>
      <c r="BY31" s="735"/>
      <c r="BZ31" s="735"/>
      <c r="CA31" s="735"/>
      <c r="CB31" s="737"/>
      <c r="CD31" s="754"/>
      <c r="CE31" s="755"/>
      <c r="CF31" s="707" t="s">
        <v>312</v>
      </c>
      <c r="CG31" s="704"/>
      <c r="CH31" s="704"/>
      <c r="CI31" s="704"/>
      <c r="CJ31" s="704"/>
      <c r="CK31" s="704"/>
      <c r="CL31" s="704"/>
      <c r="CM31" s="704"/>
      <c r="CN31" s="704"/>
      <c r="CO31" s="704"/>
      <c r="CP31" s="704"/>
      <c r="CQ31" s="705"/>
      <c r="CR31" s="665">
        <v>6830</v>
      </c>
      <c r="CS31" s="676"/>
      <c r="CT31" s="676"/>
      <c r="CU31" s="676"/>
      <c r="CV31" s="676"/>
      <c r="CW31" s="676"/>
      <c r="CX31" s="676"/>
      <c r="CY31" s="677"/>
      <c r="CZ31" s="668">
        <v>0.2</v>
      </c>
      <c r="DA31" s="678"/>
      <c r="DB31" s="678"/>
      <c r="DC31" s="679"/>
      <c r="DD31" s="671">
        <v>6830</v>
      </c>
      <c r="DE31" s="676"/>
      <c r="DF31" s="676"/>
      <c r="DG31" s="676"/>
      <c r="DH31" s="676"/>
      <c r="DI31" s="676"/>
      <c r="DJ31" s="676"/>
      <c r="DK31" s="677"/>
      <c r="DL31" s="671">
        <v>6830</v>
      </c>
      <c r="DM31" s="676"/>
      <c r="DN31" s="676"/>
      <c r="DO31" s="676"/>
      <c r="DP31" s="676"/>
      <c r="DQ31" s="676"/>
      <c r="DR31" s="676"/>
      <c r="DS31" s="676"/>
      <c r="DT31" s="676"/>
      <c r="DU31" s="676"/>
      <c r="DV31" s="677"/>
      <c r="DW31" s="668">
        <v>0.4</v>
      </c>
      <c r="DX31" s="678"/>
      <c r="DY31" s="678"/>
      <c r="DZ31" s="678"/>
      <c r="EA31" s="678"/>
      <c r="EB31" s="678"/>
      <c r="EC31" s="699"/>
    </row>
    <row r="32" spans="2:133" ht="11.25" customHeight="1" x14ac:dyDescent="0.2">
      <c r="B32" s="662" t="s">
        <v>313</v>
      </c>
      <c r="C32" s="663"/>
      <c r="D32" s="663"/>
      <c r="E32" s="663"/>
      <c r="F32" s="663"/>
      <c r="G32" s="663"/>
      <c r="H32" s="663"/>
      <c r="I32" s="663"/>
      <c r="J32" s="663"/>
      <c r="K32" s="663"/>
      <c r="L32" s="663"/>
      <c r="M32" s="663"/>
      <c r="N32" s="663"/>
      <c r="O32" s="663"/>
      <c r="P32" s="663"/>
      <c r="Q32" s="664"/>
      <c r="R32" s="665">
        <v>697103</v>
      </c>
      <c r="S32" s="666"/>
      <c r="T32" s="666"/>
      <c r="U32" s="666"/>
      <c r="V32" s="666"/>
      <c r="W32" s="666"/>
      <c r="X32" s="666"/>
      <c r="Y32" s="667"/>
      <c r="Z32" s="692">
        <v>17.2</v>
      </c>
      <c r="AA32" s="692"/>
      <c r="AB32" s="692"/>
      <c r="AC32" s="692"/>
      <c r="AD32" s="693" t="s">
        <v>128</v>
      </c>
      <c r="AE32" s="693"/>
      <c r="AF32" s="693"/>
      <c r="AG32" s="693"/>
      <c r="AH32" s="693"/>
      <c r="AI32" s="693"/>
      <c r="AJ32" s="693"/>
      <c r="AK32" s="693"/>
      <c r="AL32" s="668" t="s">
        <v>128</v>
      </c>
      <c r="AM32" s="669"/>
      <c r="AN32" s="669"/>
      <c r="AO32" s="694"/>
      <c r="AP32" s="740"/>
      <c r="AQ32" s="741"/>
      <c r="AR32" s="741"/>
      <c r="AS32" s="741"/>
      <c r="AT32" s="745"/>
      <c r="AU32" s="362" t="s">
        <v>314</v>
      </c>
      <c r="AV32" s="362"/>
      <c r="AW32" s="362"/>
      <c r="AX32" s="662" t="s">
        <v>315</v>
      </c>
      <c r="AY32" s="663"/>
      <c r="AZ32" s="663"/>
      <c r="BA32" s="663"/>
      <c r="BB32" s="663"/>
      <c r="BC32" s="663"/>
      <c r="BD32" s="663"/>
      <c r="BE32" s="663"/>
      <c r="BF32" s="664"/>
      <c r="BG32" s="747">
        <v>99.5</v>
      </c>
      <c r="BH32" s="676"/>
      <c r="BI32" s="676"/>
      <c r="BJ32" s="676"/>
      <c r="BK32" s="676"/>
      <c r="BL32" s="676"/>
      <c r="BM32" s="669">
        <v>98.9</v>
      </c>
      <c r="BN32" s="748"/>
      <c r="BO32" s="748"/>
      <c r="BP32" s="748"/>
      <c r="BQ32" s="703"/>
      <c r="BR32" s="747">
        <v>99.8</v>
      </c>
      <c r="BS32" s="676"/>
      <c r="BT32" s="676"/>
      <c r="BU32" s="676"/>
      <c r="BV32" s="676"/>
      <c r="BW32" s="676"/>
      <c r="BX32" s="669">
        <v>99.1</v>
      </c>
      <c r="BY32" s="748"/>
      <c r="BZ32" s="748"/>
      <c r="CA32" s="748"/>
      <c r="CB32" s="703"/>
      <c r="CD32" s="756"/>
      <c r="CE32" s="757"/>
      <c r="CF32" s="707" t="s">
        <v>316</v>
      </c>
      <c r="CG32" s="704"/>
      <c r="CH32" s="704"/>
      <c r="CI32" s="704"/>
      <c r="CJ32" s="704"/>
      <c r="CK32" s="704"/>
      <c r="CL32" s="704"/>
      <c r="CM32" s="704"/>
      <c r="CN32" s="704"/>
      <c r="CO32" s="704"/>
      <c r="CP32" s="704"/>
      <c r="CQ32" s="705"/>
      <c r="CR32" s="665" t="s">
        <v>128</v>
      </c>
      <c r="CS32" s="666"/>
      <c r="CT32" s="666"/>
      <c r="CU32" s="666"/>
      <c r="CV32" s="666"/>
      <c r="CW32" s="666"/>
      <c r="CX32" s="666"/>
      <c r="CY32" s="667"/>
      <c r="CZ32" s="668" t="s">
        <v>128</v>
      </c>
      <c r="DA32" s="678"/>
      <c r="DB32" s="678"/>
      <c r="DC32" s="679"/>
      <c r="DD32" s="671" t="s">
        <v>128</v>
      </c>
      <c r="DE32" s="666"/>
      <c r="DF32" s="666"/>
      <c r="DG32" s="666"/>
      <c r="DH32" s="666"/>
      <c r="DI32" s="666"/>
      <c r="DJ32" s="666"/>
      <c r="DK32" s="667"/>
      <c r="DL32" s="671" t="s">
        <v>128</v>
      </c>
      <c r="DM32" s="666"/>
      <c r="DN32" s="666"/>
      <c r="DO32" s="666"/>
      <c r="DP32" s="666"/>
      <c r="DQ32" s="666"/>
      <c r="DR32" s="666"/>
      <c r="DS32" s="666"/>
      <c r="DT32" s="666"/>
      <c r="DU32" s="666"/>
      <c r="DV32" s="667"/>
      <c r="DW32" s="668" t="s">
        <v>128</v>
      </c>
      <c r="DX32" s="678"/>
      <c r="DY32" s="678"/>
      <c r="DZ32" s="678"/>
      <c r="EA32" s="678"/>
      <c r="EB32" s="678"/>
      <c r="EC32" s="699"/>
    </row>
    <row r="33" spans="2:133" ht="11.25" customHeight="1" x14ac:dyDescent="0.2">
      <c r="B33" s="728" t="s">
        <v>317</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128</v>
      </c>
      <c r="AA33" s="692"/>
      <c r="AB33" s="692"/>
      <c r="AC33" s="692"/>
      <c r="AD33" s="693" t="s">
        <v>128</v>
      </c>
      <c r="AE33" s="693"/>
      <c r="AF33" s="693"/>
      <c r="AG33" s="693"/>
      <c r="AH33" s="693"/>
      <c r="AI33" s="693"/>
      <c r="AJ33" s="693"/>
      <c r="AK33" s="693"/>
      <c r="AL33" s="668" t="s">
        <v>128</v>
      </c>
      <c r="AM33" s="669"/>
      <c r="AN33" s="669"/>
      <c r="AO33" s="694"/>
      <c r="AP33" s="742"/>
      <c r="AQ33" s="743"/>
      <c r="AR33" s="743"/>
      <c r="AS33" s="743"/>
      <c r="AT33" s="746"/>
      <c r="AU33" s="360"/>
      <c r="AV33" s="360"/>
      <c r="AW33" s="360"/>
      <c r="AX33" s="642" t="s">
        <v>318</v>
      </c>
      <c r="AY33" s="643"/>
      <c r="AZ33" s="643"/>
      <c r="BA33" s="643"/>
      <c r="BB33" s="643"/>
      <c r="BC33" s="643"/>
      <c r="BD33" s="643"/>
      <c r="BE33" s="643"/>
      <c r="BF33" s="644"/>
      <c r="BG33" s="727">
        <v>100</v>
      </c>
      <c r="BH33" s="646"/>
      <c r="BI33" s="646"/>
      <c r="BJ33" s="646"/>
      <c r="BK33" s="646"/>
      <c r="BL33" s="646"/>
      <c r="BM33" s="684">
        <v>99.9</v>
      </c>
      <c r="BN33" s="646"/>
      <c r="BO33" s="646"/>
      <c r="BP33" s="646"/>
      <c r="BQ33" s="695"/>
      <c r="BR33" s="727">
        <v>100</v>
      </c>
      <c r="BS33" s="646"/>
      <c r="BT33" s="646"/>
      <c r="BU33" s="646"/>
      <c r="BV33" s="646"/>
      <c r="BW33" s="646"/>
      <c r="BX33" s="684">
        <v>100</v>
      </c>
      <c r="BY33" s="646"/>
      <c r="BZ33" s="646"/>
      <c r="CA33" s="646"/>
      <c r="CB33" s="695"/>
      <c r="CD33" s="707" t="s">
        <v>319</v>
      </c>
      <c r="CE33" s="704"/>
      <c r="CF33" s="704"/>
      <c r="CG33" s="704"/>
      <c r="CH33" s="704"/>
      <c r="CI33" s="704"/>
      <c r="CJ33" s="704"/>
      <c r="CK33" s="704"/>
      <c r="CL33" s="704"/>
      <c r="CM33" s="704"/>
      <c r="CN33" s="704"/>
      <c r="CO33" s="704"/>
      <c r="CP33" s="704"/>
      <c r="CQ33" s="705"/>
      <c r="CR33" s="665">
        <v>1476879</v>
      </c>
      <c r="CS33" s="676"/>
      <c r="CT33" s="676"/>
      <c r="CU33" s="676"/>
      <c r="CV33" s="676"/>
      <c r="CW33" s="676"/>
      <c r="CX33" s="676"/>
      <c r="CY33" s="677"/>
      <c r="CZ33" s="668">
        <v>37.6</v>
      </c>
      <c r="DA33" s="678"/>
      <c r="DB33" s="678"/>
      <c r="DC33" s="679"/>
      <c r="DD33" s="671">
        <v>981931</v>
      </c>
      <c r="DE33" s="676"/>
      <c r="DF33" s="676"/>
      <c r="DG33" s="676"/>
      <c r="DH33" s="676"/>
      <c r="DI33" s="676"/>
      <c r="DJ33" s="676"/>
      <c r="DK33" s="677"/>
      <c r="DL33" s="671">
        <v>603197</v>
      </c>
      <c r="DM33" s="676"/>
      <c r="DN33" s="676"/>
      <c r="DO33" s="676"/>
      <c r="DP33" s="676"/>
      <c r="DQ33" s="676"/>
      <c r="DR33" s="676"/>
      <c r="DS33" s="676"/>
      <c r="DT33" s="676"/>
      <c r="DU33" s="676"/>
      <c r="DV33" s="677"/>
      <c r="DW33" s="668">
        <v>32.799999999999997</v>
      </c>
      <c r="DX33" s="678"/>
      <c r="DY33" s="678"/>
      <c r="DZ33" s="678"/>
      <c r="EA33" s="678"/>
      <c r="EB33" s="678"/>
      <c r="EC33" s="699"/>
    </row>
    <row r="34" spans="2:133" ht="11.25" customHeight="1" x14ac:dyDescent="0.2">
      <c r="B34" s="662" t="s">
        <v>320</v>
      </c>
      <c r="C34" s="663"/>
      <c r="D34" s="663"/>
      <c r="E34" s="663"/>
      <c r="F34" s="663"/>
      <c r="G34" s="663"/>
      <c r="H34" s="663"/>
      <c r="I34" s="663"/>
      <c r="J34" s="663"/>
      <c r="K34" s="663"/>
      <c r="L34" s="663"/>
      <c r="M34" s="663"/>
      <c r="N34" s="663"/>
      <c r="O34" s="663"/>
      <c r="P34" s="663"/>
      <c r="Q34" s="664"/>
      <c r="R34" s="665">
        <v>100039</v>
      </c>
      <c r="S34" s="666"/>
      <c r="T34" s="666"/>
      <c r="U34" s="666"/>
      <c r="V34" s="666"/>
      <c r="W34" s="666"/>
      <c r="X34" s="666"/>
      <c r="Y34" s="667"/>
      <c r="Z34" s="692">
        <v>2.5</v>
      </c>
      <c r="AA34" s="692"/>
      <c r="AB34" s="692"/>
      <c r="AC34" s="692"/>
      <c r="AD34" s="693" t="s">
        <v>128</v>
      </c>
      <c r="AE34" s="693"/>
      <c r="AF34" s="693"/>
      <c r="AG34" s="693"/>
      <c r="AH34" s="693"/>
      <c r="AI34" s="693"/>
      <c r="AJ34" s="693"/>
      <c r="AK34" s="693"/>
      <c r="AL34" s="668" t="s">
        <v>128</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321</v>
      </c>
      <c r="CE34" s="704"/>
      <c r="CF34" s="704"/>
      <c r="CG34" s="704"/>
      <c r="CH34" s="704"/>
      <c r="CI34" s="704"/>
      <c r="CJ34" s="704"/>
      <c r="CK34" s="704"/>
      <c r="CL34" s="704"/>
      <c r="CM34" s="704"/>
      <c r="CN34" s="704"/>
      <c r="CO34" s="704"/>
      <c r="CP34" s="704"/>
      <c r="CQ34" s="705"/>
      <c r="CR34" s="665">
        <v>744478</v>
      </c>
      <c r="CS34" s="666"/>
      <c r="CT34" s="666"/>
      <c r="CU34" s="666"/>
      <c r="CV34" s="666"/>
      <c r="CW34" s="666"/>
      <c r="CX34" s="666"/>
      <c r="CY34" s="667"/>
      <c r="CZ34" s="668">
        <v>19</v>
      </c>
      <c r="DA34" s="678"/>
      <c r="DB34" s="678"/>
      <c r="DC34" s="679"/>
      <c r="DD34" s="671">
        <v>461652</v>
      </c>
      <c r="DE34" s="666"/>
      <c r="DF34" s="666"/>
      <c r="DG34" s="666"/>
      <c r="DH34" s="666"/>
      <c r="DI34" s="666"/>
      <c r="DJ34" s="666"/>
      <c r="DK34" s="667"/>
      <c r="DL34" s="671">
        <v>351302</v>
      </c>
      <c r="DM34" s="666"/>
      <c r="DN34" s="666"/>
      <c r="DO34" s="666"/>
      <c r="DP34" s="666"/>
      <c r="DQ34" s="666"/>
      <c r="DR34" s="666"/>
      <c r="DS34" s="666"/>
      <c r="DT34" s="666"/>
      <c r="DU34" s="666"/>
      <c r="DV34" s="667"/>
      <c r="DW34" s="668">
        <v>19.100000000000001</v>
      </c>
      <c r="DX34" s="678"/>
      <c r="DY34" s="678"/>
      <c r="DZ34" s="678"/>
      <c r="EA34" s="678"/>
      <c r="EB34" s="678"/>
      <c r="EC34" s="699"/>
    </row>
    <row r="35" spans="2:133" ht="11.25" customHeight="1" x14ac:dyDescent="0.2">
      <c r="B35" s="662" t="s">
        <v>322</v>
      </c>
      <c r="C35" s="663"/>
      <c r="D35" s="663"/>
      <c r="E35" s="663"/>
      <c r="F35" s="663"/>
      <c r="G35" s="663"/>
      <c r="H35" s="663"/>
      <c r="I35" s="663"/>
      <c r="J35" s="663"/>
      <c r="K35" s="663"/>
      <c r="L35" s="663"/>
      <c r="M35" s="663"/>
      <c r="N35" s="663"/>
      <c r="O35" s="663"/>
      <c r="P35" s="663"/>
      <c r="Q35" s="664"/>
      <c r="R35" s="665">
        <v>3215</v>
      </c>
      <c r="S35" s="666"/>
      <c r="T35" s="666"/>
      <c r="U35" s="666"/>
      <c r="V35" s="666"/>
      <c r="W35" s="666"/>
      <c r="X35" s="666"/>
      <c r="Y35" s="667"/>
      <c r="Z35" s="692">
        <v>0.1</v>
      </c>
      <c r="AA35" s="692"/>
      <c r="AB35" s="692"/>
      <c r="AC35" s="692"/>
      <c r="AD35" s="693" t="s">
        <v>128</v>
      </c>
      <c r="AE35" s="693"/>
      <c r="AF35" s="693"/>
      <c r="AG35" s="693"/>
      <c r="AH35" s="693"/>
      <c r="AI35" s="693"/>
      <c r="AJ35" s="693"/>
      <c r="AK35" s="693"/>
      <c r="AL35" s="668" t="s">
        <v>128</v>
      </c>
      <c r="AM35" s="669"/>
      <c r="AN35" s="669"/>
      <c r="AO35" s="694"/>
      <c r="AP35" s="218"/>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325</v>
      </c>
      <c r="CE35" s="704"/>
      <c r="CF35" s="704"/>
      <c r="CG35" s="704"/>
      <c r="CH35" s="704"/>
      <c r="CI35" s="704"/>
      <c r="CJ35" s="704"/>
      <c r="CK35" s="704"/>
      <c r="CL35" s="704"/>
      <c r="CM35" s="704"/>
      <c r="CN35" s="704"/>
      <c r="CO35" s="704"/>
      <c r="CP35" s="704"/>
      <c r="CQ35" s="705"/>
      <c r="CR35" s="665">
        <v>43010</v>
      </c>
      <c r="CS35" s="676"/>
      <c r="CT35" s="676"/>
      <c r="CU35" s="676"/>
      <c r="CV35" s="676"/>
      <c r="CW35" s="676"/>
      <c r="CX35" s="676"/>
      <c r="CY35" s="677"/>
      <c r="CZ35" s="668">
        <v>1.1000000000000001</v>
      </c>
      <c r="DA35" s="678"/>
      <c r="DB35" s="678"/>
      <c r="DC35" s="679"/>
      <c r="DD35" s="671">
        <v>18274</v>
      </c>
      <c r="DE35" s="676"/>
      <c r="DF35" s="676"/>
      <c r="DG35" s="676"/>
      <c r="DH35" s="676"/>
      <c r="DI35" s="676"/>
      <c r="DJ35" s="676"/>
      <c r="DK35" s="677"/>
      <c r="DL35" s="671">
        <v>14879</v>
      </c>
      <c r="DM35" s="676"/>
      <c r="DN35" s="676"/>
      <c r="DO35" s="676"/>
      <c r="DP35" s="676"/>
      <c r="DQ35" s="676"/>
      <c r="DR35" s="676"/>
      <c r="DS35" s="676"/>
      <c r="DT35" s="676"/>
      <c r="DU35" s="676"/>
      <c r="DV35" s="677"/>
      <c r="DW35" s="668">
        <v>0.8</v>
      </c>
      <c r="DX35" s="678"/>
      <c r="DY35" s="678"/>
      <c r="DZ35" s="678"/>
      <c r="EA35" s="678"/>
      <c r="EB35" s="678"/>
      <c r="EC35" s="699"/>
    </row>
    <row r="36" spans="2:133" ht="11.25" customHeight="1" x14ac:dyDescent="0.2">
      <c r="B36" s="662" t="s">
        <v>326</v>
      </c>
      <c r="C36" s="663"/>
      <c r="D36" s="663"/>
      <c r="E36" s="663"/>
      <c r="F36" s="663"/>
      <c r="G36" s="663"/>
      <c r="H36" s="663"/>
      <c r="I36" s="663"/>
      <c r="J36" s="663"/>
      <c r="K36" s="663"/>
      <c r="L36" s="663"/>
      <c r="M36" s="663"/>
      <c r="N36" s="663"/>
      <c r="O36" s="663"/>
      <c r="P36" s="663"/>
      <c r="Q36" s="664"/>
      <c r="R36" s="665">
        <v>5008</v>
      </c>
      <c r="S36" s="666"/>
      <c r="T36" s="666"/>
      <c r="U36" s="666"/>
      <c r="V36" s="666"/>
      <c r="W36" s="666"/>
      <c r="X36" s="666"/>
      <c r="Y36" s="667"/>
      <c r="Z36" s="692">
        <v>0.1</v>
      </c>
      <c r="AA36" s="692"/>
      <c r="AB36" s="692"/>
      <c r="AC36" s="692"/>
      <c r="AD36" s="693" t="s">
        <v>128</v>
      </c>
      <c r="AE36" s="693"/>
      <c r="AF36" s="693"/>
      <c r="AG36" s="693"/>
      <c r="AH36" s="693"/>
      <c r="AI36" s="693"/>
      <c r="AJ36" s="693"/>
      <c r="AK36" s="693"/>
      <c r="AL36" s="668" t="s">
        <v>128</v>
      </c>
      <c r="AM36" s="669"/>
      <c r="AN36" s="669"/>
      <c r="AO36" s="694"/>
      <c r="AP36" s="218"/>
      <c r="AQ36" s="715" t="s">
        <v>327</v>
      </c>
      <c r="AR36" s="716"/>
      <c r="AS36" s="716"/>
      <c r="AT36" s="716"/>
      <c r="AU36" s="716"/>
      <c r="AV36" s="716"/>
      <c r="AW36" s="716"/>
      <c r="AX36" s="716"/>
      <c r="AY36" s="717"/>
      <c r="AZ36" s="718">
        <v>115614</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1661</v>
      </c>
      <c r="BW36" s="719"/>
      <c r="BX36" s="719"/>
      <c r="BY36" s="719"/>
      <c r="BZ36" s="719"/>
      <c r="CA36" s="719"/>
      <c r="CB36" s="720"/>
      <c r="CD36" s="707" t="s">
        <v>329</v>
      </c>
      <c r="CE36" s="704"/>
      <c r="CF36" s="704"/>
      <c r="CG36" s="704"/>
      <c r="CH36" s="704"/>
      <c r="CI36" s="704"/>
      <c r="CJ36" s="704"/>
      <c r="CK36" s="704"/>
      <c r="CL36" s="704"/>
      <c r="CM36" s="704"/>
      <c r="CN36" s="704"/>
      <c r="CO36" s="704"/>
      <c r="CP36" s="704"/>
      <c r="CQ36" s="705"/>
      <c r="CR36" s="665">
        <v>377285</v>
      </c>
      <c r="CS36" s="666"/>
      <c r="CT36" s="666"/>
      <c r="CU36" s="666"/>
      <c r="CV36" s="666"/>
      <c r="CW36" s="666"/>
      <c r="CX36" s="666"/>
      <c r="CY36" s="667"/>
      <c r="CZ36" s="668">
        <v>9.6</v>
      </c>
      <c r="DA36" s="678"/>
      <c r="DB36" s="678"/>
      <c r="DC36" s="679"/>
      <c r="DD36" s="671">
        <v>316318</v>
      </c>
      <c r="DE36" s="666"/>
      <c r="DF36" s="666"/>
      <c r="DG36" s="666"/>
      <c r="DH36" s="666"/>
      <c r="DI36" s="666"/>
      <c r="DJ36" s="666"/>
      <c r="DK36" s="667"/>
      <c r="DL36" s="671">
        <v>175641</v>
      </c>
      <c r="DM36" s="666"/>
      <c r="DN36" s="666"/>
      <c r="DO36" s="666"/>
      <c r="DP36" s="666"/>
      <c r="DQ36" s="666"/>
      <c r="DR36" s="666"/>
      <c r="DS36" s="666"/>
      <c r="DT36" s="666"/>
      <c r="DU36" s="666"/>
      <c r="DV36" s="667"/>
      <c r="DW36" s="668">
        <v>9.6</v>
      </c>
      <c r="DX36" s="678"/>
      <c r="DY36" s="678"/>
      <c r="DZ36" s="678"/>
      <c r="EA36" s="678"/>
      <c r="EB36" s="678"/>
      <c r="EC36" s="699"/>
    </row>
    <row r="37" spans="2:133" ht="11.25" customHeight="1" x14ac:dyDescent="0.2">
      <c r="B37" s="662" t="s">
        <v>330</v>
      </c>
      <c r="C37" s="663"/>
      <c r="D37" s="663"/>
      <c r="E37" s="663"/>
      <c r="F37" s="663"/>
      <c r="G37" s="663"/>
      <c r="H37" s="663"/>
      <c r="I37" s="663"/>
      <c r="J37" s="663"/>
      <c r="K37" s="663"/>
      <c r="L37" s="663"/>
      <c r="M37" s="663"/>
      <c r="N37" s="663"/>
      <c r="O37" s="663"/>
      <c r="P37" s="663"/>
      <c r="Q37" s="664"/>
      <c r="R37" s="665">
        <v>146206</v>
      </c>
      <c r="S37" s="666"/>
      <c r="T37" s="666"/>
      <c r="U37" s="666"/>
      <c r="V37" s="666"/>
      <c r="W37" s="666"/>
      <c r="X37" s="666"/>
      <c r="Y37" s="667"/>
      <c r="Z37" s="692">
        <v>3.6</v>
      </c>
      <c r="AA37" s="692"/>
      <c r="AB37" s="692"/>
      <c r="AC37" s="692"/>
      <c r="AD37" s="693" t="s">
        <v>128</v>
      </c>
      <c r="AE37" s="693"/>
      <c r="AF37" s="693"/>
      <c r="AG37" s="693"/>
      <c r="AH37" s="693"/>
      <c r="AI37" s="693"/>
      <c r="AJ37" s="693"/>
      <c r="AK37" s="693"/>
      <c r="AL37" s="668" t="s">
        <v>128</v>
      </c>
      <c r="AM37" s="669"/>
      <c r="AN37" s="669"/>
      <c r="AO37" s="694"/>
      <c r="AQ37" s="700" t="s">
        <v>331</v>
      </c>
      <c r="AR37" s="701"/>
      <c r="AS37" s="701"/>
      <c r="AT37" s="701"/>
      <c r="AU37" s="701"/>
      <c r="AV37" s="701"/>
      <c r="AW37" s="701"/>
      <c r="AX37" s="701"/>
      <c r="AY37" s="702"/>
      <c r="AZ37" s="665">
        <v>19380</v>
      </c>
      <c r="BA37" s="666"/>
      <c r="BB37" s="666"/>
      <c r="BC37" s="666"/>
      <c r="BD37" s="676"/>
      <c r="BE37" s="676"/>
      <c r="BF37" s="703"/>
      <c r="BG37" s="707" t="s">
        <v>332</v>
      </c>
      <c r="BH37" s="704"/>
      <c r="BI37" s="704"/>
      <c r="BJ37" s="704"/>
      <c r="BK37" s="704"/>
      <c r="BL37" s="704"/>
      <c r="BM37" s="704"/>
      <c r="BN37" s="704"/>
      <c r="BO37" s="704"/>
      <c r="BP37" s="704"/>
      <c r="BQ37" s="704"/>
      <c r="BR37" s="704"/>
      <c r="BS37" s="704"/>
      <c r="BT37" s="704"/>
      <c r="BU37" s="705"/>
      <c r="BV37" s="665">
        <v>1661</v>
      </c>
      <c r="BW37" s="666"/>
      <c r="BX37" s="666"/>
      <c r="BY37" s="666"/>
      <c r="BZ37" s="666"/>
      <c r="CA37" s="666"/>
      <c r="CB37" s="706"/>
      <c r="CD37" s="707" t="s">
        <v>333</v>
      </c>
      <c r="CE37" s="704"/>
      <c r="CF37" s="704"/>
      <c r="CG37" s="704"/>
      <c r="CH37" s="704"/>
      <c r="CI37" s="704"/>
      <c r="CJ37" s="704"/>
      <c r="CK37" s="704"/>
      <c r="CL37" s="704"/>
      <c r="CM37" s="704"/>
      <c r="CN37" s="704"/>
      <c r="CO37" s="704"/>
      <c r="CP37" s="704"/>
      <c r="CQ37" s="705"/>
      <c r="CR37" s="665">
        <v>92807</v>
      </c>
      <c r="CS37" s="676"/>
      <c r="CT37" s="676"/>
      <c r="CU37" s="676"/>
      <c r="CV37" s="676"/>
      <c r="CW37" s="676"/>
      <c r="CX37" s="676"/>
      <c r="CY37" s="677"/>
      <c r="CZ37" s="668">
        <v>2.4</v>
      </c>
      <c r="DA37" s="678"/>
      <c r="DB37" s="678"/>
      <c r="DC37" s="679"/>
      <c r="DD37" s="671">
        <v>92774</v>
      </c>
      <c r="DE37" s="676"/>
      <c r="DF37" s="676"/>
      <c r="DG37" s="676"/>
      <c r="DH37" s="676"/>
      <c r="DI37" s="676"/>
      <c r="DJ37" s="676"/>
      <c r="DK37" s="677"/>
      <c r="DL37" s="671">
        <v>89706</v>
      </c>
      <c r="DM37" s="676"/>
      <c r="DN37" s="676"/>
      <c r="DO37" s="676"/>
      <c r="DP37" s="676"/>
      <c r="DQ37" s="676"/>
      <c r="DR37" s="676"/>
      <c r="DS37" s="676"/>
      <c r="DT37" s="676"/>
      <c r="DU37" s="676"/>
      <c r="DV37" s="677"/>
      <c r="DW37" s="668">
        <v>4.9000000000000004</v>
      </c>
      <c r="DX37" s="678"/>
      <c r="DY37" s="678"/>
      <c r="DZ37" s="678"/>
      <c r="EA37" s="678"/>
      <c r="EB37" s="678"/>
      <c r="EC37" s="699"/>
    </row>
    <row r="38" spans="2:133" ht="11.25" customHeight="1" x14ac:dyDescent="0.2">
      <c r="B38" s="662" t="s">
        <v>334</v>
      </c>
      <c r="C38" s="663"/>
      <c r="D38" s="663"/>
      <c r="E38" s="663"/>
      <c r="F38" s="663"/>
      <c r="G38" s="663"/>
      <c r="H38" s="663"/>
      <c r="I38" s="663"/>
      <c r="J38" s="663"/>
      <c r="K38" s="663"/>
      <c r="L38" s="663"/>
      <c r="M38" s="663"/>
      <c r="N38" s="663"/>
      <c r="O38" s="663"/>
      <c r="P38" s="663"/>
      <c r="Q38" s="664"/>
      <c r="R38" s="665">
        <v>45381</v>
      </c>
      <c r="S38" s="666"/>
      <c r="T38" s="666"/>
      <c r="U38" s="666"/>
      <c r="V38" s="666"/>
      <c r="W38" s="666"/>
      <c r="X38" s="666"/>
      <c r="Y38" s="667"/>
      <c r="Z38" s="692">
        <v>1.1000000000000001</v>
      </c>
      <c r="AA38" s="692"/>
      <c r="AB38" s="692"/>
      <c r="AC38" s="692"/>
      <c r="AD38" s="693" t="s">
        <v>128</v>
      </c>
      <c r="AE38" s="693"/>
      <c r="AF38" s="693"/>
      <c r="AG38" s="693"/>
      <c r="AH38" s="693"/>
      <c r="AI38" s="693"/>
      <c r="AJ38" s="693"/>
      <c r="AK38" s="693"/>
      <c r="AL38" s="668" t="s">
        <v>128</v>
      </c>
      <c r="AM38" s="669"/>
      <c r="AN38" s="669"/>
      <c r="AO38" s="694"/>
      <c r="AQ38" s="700" t="s">
        <v>335</v>
      </c>
      <c r="AR38" s="701"/>
      <c r="AS38" s="701"/>
      <c r="AT38" s="701"/>
      <c r="AU38" s="701"/>
      <c r="AV38" s="701"/>
      <c r="AW38" s="701"/>
      <c r="AX38" s="701"/>
      <c r="AY38" s="702"/>
      <c r="AZ38" s="665">
        <v>11040</v>
      </c>
      <c r="BA38" s="666"/>
      <c r="BB38" s="666"/>
      <c r="BC38" s="666"/>
      <c r="BD38" s="676"/>
      <c r="BE38" s="676"/>
      <c r="BF38" s="703"/>
      <c r="BG38" s="707" t="s">
        <v>336</v>
      </c>
      <c r="BH38" s="704"/>
      <c r="BI38" s="704"/>
      <c r="BJ38" s="704"/>
      <c r="BK38" s="704"/>
      <c r="BL38" s="704"/>
      <c r="BM38" s="704"/>
      <c r="BN38" s="704"/>
      <c r="BO38" s="704"/>
      <c r="BP38" s="704"/>
      <c r="BQ38" s="704"/>
      <c r="BR38" s="704"/>
      <c r="BS38" s="704"/>
      <c r="BT38" s="704"/>
      <c r="BU38" s="705"/>
      <c r="BV38" s="665">
        <v>167</v>
      </c>
      <c r="BW38" s="666"/>
      <c r="BX38" s="666"/>
      <c r="BY38" s="666"/>
      <c r="BZ38" s="666"/>
      <c r="CA38" s="666"/>
      <c r="CB38" s="706"/>
      <c r="CD38" s="707" t="s">
        <v>337</v>
      </c>
      <c r="CE38" s="704"/>
      <c r="CF38" s="704"/>
      <c r="CG38" s="704"/>
      <c r="CH38" s="704"/>
      <c r="CI38" s="704"/>
      <c r="CJ38" s="704"/>
      <c r="CK38" s="704"/>
      <c r="CL38" s="704"/>
      <c r="CM38" s="704"/>
      <c r="CN38" s="704"/>
      <c r="CO38" s="704"/>
      <c r="CP38" s="704"/>
      <c r="CQ38" s="705"/>
      <c r="CR38" s="665">
        <v>104574</v>
      </c>
      <c r="CS38" s="666"/>
      <c r="CT38" s="666"/>
      <c r="CU38" s="666"/>
      <c r="CV38" s="666"/>
      <c r="CW38" s="666"/>
      <c r="CX38" s="666"/>
      <c r="CY38" s="667"/>
      <c r="CZ38" s="668">
        <v>2.7</v>
      </c>
      <c r="DA38" s="678"/>
      <c r="DB38" s="678"/>
      <c r="DC38" s="679"/>
      <c r="DD38" s="671">
        <v>81198</v>
      </c>
      <c r="DE38" s="666"/>
      <c r="DF38" s="666"/>
      <c r="DG38" s="666"/>
      <c r="DH38" s="666"/>
      <c r="DI38" s="666"/>
      <c r="DJ38" s="666"/>
      <c r="DK38" s="667"/>
      <c r="DL38" s="671">
        <v>61375</v>
      </c>
      <c r="DM38" s="666"/>
      <c r="DN38" s="666"/>
      <c r="DO38" s="666"/>
      <c r="DP38" s="666"/>
      <c r="DQ38" s="666"/>
      <c r="DR38" s="666"/>
      <c r="DS38" s="666"/>
      <c r="DT38" s="666"/>
      <c r="DU38" s="666"/>
      <c r="DV38" s="667"/>
      <c r="DW38" s="668">
        <v>3.3</v>
      </c>
      <c r="DX38" s="678"/>
      <c r="DY38" s="678"/>
      <c r="DZ38" s="678"/>
      <c r="EA38" s="678"/>
      <c r="EB38" s="678"/>
      <c r="EC38" s="699"/>
    </row>
    <row r="39" spans="2:133" ht="11.25" customHeight="1" x14ac:dyDescent="0.2">
      <c r="B39" s="662" t="s">
        <v>338</v>
      </c>
      <c r="C39" s="663"/>
      <c r="D39" s="663"/>
      <c r="E39" s="663"/>
      <c r="F39" s="663"/>
      <c r="G39" s="663"/>
      <c r="H39" s="663"/>
      <c r="I39" s="663"/>
      <c r="J39" s="663"/>
      <c r="K39" s="663"/>
      <c r="L39" s="663"/>
      <c r="M39" s="663"/>
      <c r="N39" s="663"/>
      <c r="O39" s="663"/>
      <c r="P39" s="663"/>
      <c r="Q39" s="664"/>
      <c r="R39" s="665">
        <v>307317</v>
      </c>
      <c r="S39" s="666"/>
      <c r="T39" s="666"/>
      <c r="U39" s="666"/>
      <c r="V39" s="666"/>
      <c r="W39" s="666"/>
      <c r="X39" s="666"/>
      <c r="Y39" s="667"/>
      <c r="Z39" s="692">
        <v>7.6</v>
      </c>
      <c r="AA39" s="692"/>
      <c r="AB39" s="692"/>
      <c r="AC39" s="692"/>
      <c r="AD39" s="693">
        <v>4</v>
      </c>
      <c r="AE39" s="693"/>
      <c r="AF39" s="693"/>
      <c r="AG39" s="693"/>
      <c r="AH39" s="693"/>
      <c r="AI39" s="693"/>
      <c r="AJ39" s="693"/>
      <c r="AK39" s="693"/>
      <c r="AL39" s="668">
        <v>0</v>
      </c>
      <c r="AM39" s="669"/>
      <c r="AN39" s="669"/>
      <c r="AO39" s="694"/>
      <c r="AQ39" s="700" t="s">
        <v>339</v>
      </c>
      <c r="AR39" s="701"/>
      <c r="AS39" s="701"/>
      <c r="AT39" s="701"/>
      <c r="AU39" s="701"/>
      <c r="AV39" s="701"/>
      <c r="AW39" s="701"/>
      <c r="AX39" s="701"/>
      <c r="AY39" s="702"/>
      <c r="AZ39" s="665">
        <v>2341</v>
      </c>
      <c r="BA39" s="666"/>
      <c r="BB39" s="666"/>
      <c r="BC39" s="666"/>
      <c r="BD39" s="676"/>
      <c r="BE39" s="676"/>
      <c r="BF39" s="703"/>
      <c r="BG39" s="707" t="s">
        <v>340</v>
      </c>
      <c r="BH39" s="704"/>
      <c r="BI39" s="704"/>
      <c r="BJ39" s="704"/>
      <c r="BK39" s="704"/>
      <c r="BL39" s="704"/>
      <c r="BM39" s="704"/>
      <c r="BN39" s="704"/>
      <c r="BO39" s="704"/>
      <c r="BP39" s="704"/>
      <c r="BQ39" s="704"/>
      <c r="BR39" s="704"/>
      <c r="BS39" s="704"/>
      <c r="BT39" s="704"/>
      <c r="BU39" s="705"/>
      <c r="BV39" s="665">
        <v>247</v>
      </c>
      <c r="BW39" s="666"/>
      <c r="BX39" s="666"/>
      <c r="BY39" s="666"/>
      <c r="BZ39" s="666"/>
      <c r="CA39" s="666"/>
      <c r="CB39" s="706"/>
      <c r="CD39" s="707" t="s">
        <v>341</v>
      </c>
      <c r="CE39" s="704"/>
      <c r="CF39" s="704"/>
      <c r="CG39" s="704"/>
      <c r="CH39" s="704"/>
      <c r="CI39" s="704"/>
      <c r="CJ39" s="704"/>
      <c r="CK39" s="704"/>
      <c r="CL39" s="704"/>
      <c r="CM39" s="704"/>
      <c r="CN39" s="704"/>
      <c r="CO39" s="704"/>
      <c r="CP39" s="704"/>
      <c r="CQ39" s="705"/>
      <c r="CR39" s="665">
        <v>140452</v>
      </c>
      <c r="CS39" s="676"/>
      <c r="CT39" s="676"/>
      <c r="CU39" s="676"/>
      <c r="CV39" s="676"/>
      <c r="CW39" s="676"/>
      <c r="CX39" s="676"/>
      <c r="CY39" s="677"/>
      <c r="CZ39" s="668">
        <v>3.6</v>
      </c>
      <c r="DA39" s="678"/>
      <c r="DB39" s="678"/>
      <c r="DC39" s="679"/>
      <c r="DD39" s="671">
        <v>104189</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699"/>
    </row>
    <row r="40" spans="2:133" ht="11.25" customHeight="1" x14ac:dyDescent="0.2">
      <c r="B40" s="662" t="s">
        <v>342</v>
      </c>
      <c r="C40" s="663"/>
      <c r="D40" s="663"/>
      <c r="E40" s="663"/>
      <c r="F40" s="663"/>
      <c r="G40" s="663"/>
      <c r="H40" s="663"/>
      <c r="I40" s="663"/>
      <c r="J40" s="663"/>
      <c r="K40" s="663"/>
      <c r="L40" s="663"/>
      <c r="M40" s="663"/>
      <c r="N40" s="663"/>
      <c r="O40" s="663"/>
      <c r="P40" s="663"/>
      <c r="Q40" s="664"/>
      <c r="R40" s="665">
        <v>888650</v>
      </c>
      <c r="S40" s="666"/>
      <c r="T40" s="666"/>
      <c r="U40" s="666"/>
      <c r="V40" s="666"/>
      <c r="W40" s="666"/>
      <c r="X40" s="666"/>
      <c r="Y40" s="667"/>
      <c r="Z40" s="692">
        <v>21.9</v>
      </c>
      <c r="AA40" s="692"/>
      <c r="AB40" s="692"/>
      <c r="AC40" s="692"/>
      <c r="AD40" s="693" t="s">
        <v>128</v>
      </c>
      <c r="AE40" s="693"/>
      <c r="AF40" s="693"/>
      <c r="AG40" s="693"/>
      <c r="AH40" s="693"/>
      <c r="AI40" s="693"/>
      <c r="AJ40" s="693"/>
      <c r="AK40" s="693"/>
      <c r="AL40" s="668" t="s">
        <v>128</v>
      </c>
      <c r="AM40" s="669"/>
      <c r="AN40" s="669"/>
      <c r="AO40" s="694"/>
      <c r="AQ40" s="700" t="s">
        <v>343</v>
      </c>
      <c r="AR40" s="701"/>
      <c r="AS40" s="701"/>
      <c r="AT40" s="701"/>
      <c r="AU40" s="701"/>
      <c r="AV40" s="701"/>
      <c r="AW40" s="701"/>
      <c r="AX40" s="701"/>
      <c r="AY40" s="702"/>
      <c r="AZ40" s="665" t="s">
        <v>128</v>
      </c>
      <c r="BA40" s="666"/>
      <c r="BB40" s="666"/>
      <c r="BC40" s="666"/>
      <c r="BD40" s="676"/>
      <c r="BE40" s="676"/>
      <c r="BF40" s="703"/>
      <c r="BG40" s="708" t="s">
        <v>344</v>
      </c>
      <c r="BH40" s="709"/>
      <c r="BI40" s="709"/>
      <c r="BJ40" s="709"/>
      <c r="BK40" s="709"/>
      <c r="BL40" s="364"/>
      <c r="BM40" s="704" t="s">
        <v>345</v>
      </c>
      <c r="BN40" s="704"/>
      <c r="BO40" s="704"/>
      <c r="BP40" s="704"/>
      <c r="BQ40" s="704"/>
      <c r="BR40" s="704"/>
      <c r="BS40" s="704"/>
      <c r="BT40" s="704"/>
      <c r="BU40" s="705"/>
      <c r="BV40" s="665">
        <v>68</v>
      </c>
      <c r="BW40" s="666"/>
      <c r="BX40" s="666"/>
      <c r="BY40" s="666"/>
      <c r="BZ40" s="666"/>
      <c r="CA40" s="666"/>
      <c r="CB40" s="706"/>
      <c r="CD40" s="707" t="s">
        <v>346</v>
      </c>
      <c r="CE40" s="704"/>
      <c r="CF40" s="704"/>
      <c r="CG40" s="704"/>
      <c r="CH40" s="704"/>
      <c r="CI40" s="704"/>
      <c r="CJ40" s="704"/>
      <c r="CK40" s="704"/>
      <c r="CL40" s="704"/>
      <c r="CM40" s="704"/>
      <c r="CN40" s="704"/>
      <c r="CO40" s="704"/>
      <c r="CP40" s="704"/>
      <c r="CQ40" s="705"/>
      <c r="CR40" s="665">
        <v>67080</v>
      </c>
      <c r="CS40" s="666"/>
      <c r="CT40" s="666"/>
      <c r="CU40" s="666"/>
      <c r="CV40" s="666"/>
      <c r="CW40" s="666"/>
      <c r="CX40" s="666"/>
      <c r="CY40" s="667"/>
      <c r="CZ40" s="668">
        <v>1.7</v>
      </c>
      <c r="DA40" s="678"/>
      <c r="DB40" s="678"/>
      <c r="DC40" s="679"/>
      <c r="DD40" s="671">
        <v>300</v>
      </c>
      <c r="DE40" s="666"/>
      <c r="DF40" s="666"/>
      <c r="DG40" s="666"/>
      <c r="DH40" s="666"/>
      <c r="DI40" s="666"/>
      <c r="DJ40" s="666"/>
      <c r="DK40" s="667"/>
      <c r="DL40" s="671" t="s">
        <v>128</v>
      </c>
      <c r="DM40" s="666"/>
      <c r="DN40" s="666"/>
      <c r="DO40" s="666"/>
      <c r="DP40" s="666"/>
      <c r="DQ40" s="666"/>
      <c r="DR40" s="666"/>
      <c r="DS40" s="666"/>
      <c r="DT40" s="666"/>
      <c r="DU40" s="666"/>
      <c r="DV40" s="667"/>
      <c r="DW40" s="668" t="s">
        <v>128</v>
      </c>
      <c r="DX40" s="678"/>
      <c r="DY40" s="678"/>
      <c r="DZ40" s="678"/>
      <c r="EA40" s="678"/>
      <c r="EB40" s="678"/>
      <c r="EC40" s="699"/>
    </row>
    <row r="41" spans="2:133" ht="11.25" customHeight="1" x14ac:dyDescent="0.2">
      <c r="B41" s="662" t="s">
        <v>347</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0" t="s">
        <v>348</v>
      </c>
      <c r="AR41" s="701"/>
      <c r="AS41" s="701"/>
      <c r="AT41" s="701"/>
      <c r="AU41" s="701"/>
      <c r="AV41" s="701"/>
      <c r="AW41" s="701"/>
      <c r="AX41" s="701"/>
      <c r="AY41" s="702"/>
      <c r="AZ41" s="665">
        <v>9010</v>
      </c>
      <c r="BA41" s="666"/>
      <c r="BB41" s="666"/>
      <c r="BC41" s="666"/>
      <c r="BD41" s="676"/>
      <c r="BE41" s="676"/>
      <c r="BF41" s="703"/>
      <c r="BG41" s="708"/>
      <c r="BH41" s="709"/>
      <c r="BI41" s="709"/>
      <c r="BJ41" s="709"/>
      <c r="BK41" s="709"/>
      <c r="BL41" s="364"/>
      <c r="BM41" s="704" t="s">
        <v>349</v>
      </c>
      <c r="BN41" s="704"/>
      <c r="BO41" s="704"/>
      <c r="BP41" s="704"/>
      <c r="BQ41" s="704"/>
      <c r="BR41" s="704"/>
      <c r="BS41" s="704"/>
      <c r="BT41" s="704"/>
      <c r="BU41" s="705"/>
      <c r="BV41" s="665">
        <v>1</v>
      </c>
      <c r="BW41" s="666"/>
      <c r="BX41" s="666"/>
      <c r="BY41" s="666"/>
      <c r="BZ41" s="666"/>
      <c r="CA41" s="666"/>
      <c r="CB41" s="706"/>
      <c r="CD41" s="707" t="s">
        <v>350</v>
      </c>
      <c r="CE41" s="704"/>
      <c r="CF41" s="704"/>
      <c r="CG41" s="704"/>
      <c r="CH41" s="704"/>
      <c r="CI41" s="704"/>
      <c r="CJ41" s="704"/>
      <c r="CK41" s="704"/>
      <c r="CL41" s="704"/>
      <c r="CM41" s="704"/>
      <c r="CN41" s="704"/>
      <c r="CO41" s="704"/>
      <c r="CP41" s="704"/>
      <c r="CQ41" s="705"/>
      <c r="CR41" s="665" t="s">
        <v>128</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351</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12" t="s">
        <v>352</v>
      </c>
      <c r="AR42" s="713"/>
      <c r="AS42" s="713"/>
      <c r="AT42" s="713"/>
      <c r="AU42" s="713"/>
      <c r="AV42" s="713"/>
      <c r="AW42" s="713"/>
      <c r="AX42" s="713"/>
      <c r="AY42" s="714"/>
      <c r="AZ42" s="645">
        <v>73843</v>
      </c>
      <c r="BA42" s="680"/>
      <c r="BB42" s="680"/>
      <c r="BC42" s="680"/>
      <c r="BD42" s="646"/>
      <c r="BE42" s="646"/>
      <c r="BF42" s="695"/>
      <c r="BG42" s="710"/>
      <c r="BH42" s="711"/>
      <c r="BI42" s="711"/>
      <c r="BJ42" s="711"/>
      <c r="BK42" s="711"/>
      <c r="BL42" s="365"/>
      <c r="BM42" s="696" t="s">
        <v>353</v>
      </c>
      <c r="BN42" s="696"/>
      <c r="BO42" s="696"/>
      <c r="BP42" s="696"/>
      <c r="BQ42" s="696"/>
      <c r="BR42" s="696"/>
      <c r="BS42" s="696"/>
      <c r="BT42" s="696"/>
      <c r="BU42" s="697"/>
      <c r="BV42" s="645">
        <v>551</v>
      </c>
      <c r="BW42" s="680"/>
      <c r="BX42" s="680"/>
      <c r="BY42" s="680"/>
      <c r="BZ42" s="680"/>
      <c r="CA42" s="680"/>
      <c r="CB42" s="698"/>
      <c r="CD42" s="662" t="s">
        <v>354</v>
      </c>
      <c r="CE42" s="663"/>
      <c r="CF42" s="663"/>
      <c r="CG42" s="663"/>
      <c r="CH42" s="663"/>
      <c r="CI42" s="663"/>
      <c r="CJ42" s="663"/>
      <c r="CK42" s="663"/>
      <c r="CL42" s="663"/>
      <c r="CM42" s="663"/>
      <c r="CN42" s="663"/>
      <c r="CO42" s="663"/>
      <c r="CP42" s="663"/>
      <c r="CQ42" s="664"/>
      <c r="CR42" s="665">
        <v>1525747</v>
      </c>
      <c r="CS42" s="676"/>
      <c r="CT42" s="676"/>
      <c r="CU42" s="676"/>
      <c r="CV42" s="676"/>
      <c r="CW42" s="676"/>
      <c r="CX42" s="676"/>
      <c r="CY42" s="677"/>
      <c r="CZ42" s="668">
        <v>38.9</v>
      </c>
      <c r="DA42" s="678"/>
      <c r="DB42" s="678"/>
      <c r="DC42" s="679"/>
      <c r="DD42" s="671">
        <v>370104</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355</v>
      </c>
      <c r="C43" s="663"/>
      <c r="D43" s="663"/>
      <c r="E43" s="663"/>
      <c r="F43" s="663"/>
      <c r="G43" s="663"/>
      <c r="H43" s="663"/>
      <c r="I43" s="663"/>
      <c r="J43" s="663"/>
      <c r="K43" s="663"/>
      <c r="L43" s="663"/>
      <c r="M43" s="663"/>
      <c r="N43" s="663"/>
      <c r="O43" s="663"/>
      <c r="P43" s="663"/>
      <c r="Q43" s="664"/>
      <c r="R43" s="665">
        <v>239610</v>
      </c>
      <c r="S43" s="666"/>
      <c r="T43" s="666"/>
      <c r="U43" s="666"/>
      <c r="V43" s="666"/>
      <c r="W43" s="666"/>
      <c r="X43" s="666"/>
      <c r="Y43" s="667"/>
      <c r="Z43" s="692">
        <v>5.9</v>
      </c>
      <c r="AA43" s="692"/>
      <c r="AB43" s="692"/>
      <c r="AC43" s="692"/>
      <c r="AD43" s="693" t="s">
        <v>128</v>
      </c>
      <c r="AE43" s="693"/>
      <c r="AF43" s="693"/>
      <c r="AG43" s="693"/>
      <c r="AH43" s="693"/>
      <c r="AI43" s="693"/>
      <c r="AJ43" s="693"/>
      <c r="AK43" s="693"/>
      <c r="AL43" s="668" t="s">
        <v>128</v>
      </c>
      <c r="AM43" s="669"/>
      <c r="AN43" s="669"/>
      <c r="AO43" s="694"/>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14856</v>
      </c>
      <c r="CS43" s="676"/>
      <c r="CT43" s="676"/>
      <c r="CU43" s="676"/>
      <c r="CV43" s="676"/>
      <c r="CW43" s="676"/>
      <c r="CX43" s="676"/>
      <c r="CY43" s="677"/>
      <c r="CZ43" s="668">
        <v>0.4</v>
      </c>
      <c r="DA43" s="678"/>
      <c r="DB43" s="678"/>
      <c r="DC43" s="679"/>
      <c r="DD43" s="671">
        <v>14856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357</v>
      </c>
      <c r="C44" s="643"/>
      <c r="D44" s="643"/>
      <c r="E44" s="643"/>
      <c r="F44" s="643"/>
      <c r="G44" s="643"/>
      <c r="H44" s="643"/>
      <c r="I44" s="643"/>
      <c r="J44" s="643"/>
      <c r="K44" s="643"/>
      <c r="L44" s="643"/>
      <c r="M44" s="643"/>
      <c r="N44" s="643"/>
      <c r="O44" s="643"/>
      <c r="P44" s="643"/>
      <c r="Q44" s="644"/>
      <c r="R44" s="645">
        <v>4063551</v>
      </c>
      <c r="S44" s="680"/>
      <c r="T44" s="680"/>
      <c r="U44" s="680"/>
      <c r="V44" s="680"/>
      <c r="W44" s="680"/>
      <c r="X44" s="680"/>
      <c r="Y44" s="681"/>
      <c r="Z44" s="682">
        <v>100</v>
      </c>
      <c r="AA44" s="682"/>
      <c r="AB44" s="682"/>
      <c r="AC44" s="682"/>
      <c r="AD44" s="683">
        <v>1596903</v>
      </c>
      <c r="AE44" s="683"/>
      <c r="AF44" s="683"/>
      <c r="AG44" s="683"/>
      <c r="AH44" s="683"/>
      <c r="AI44" s="683"/>
      <c r="AJ44" s="683"/>
      <c r="AK44" s="683"/>
      <c r="AL44" s="648">
        <v>100</v>
      </c>
      <c r="AM44" s="684"/>
      <c r="AN44" s="684"/>
      <c r="AO44" s="685"/>
      <c r="CD44" s="686" t="s">
        <v>304</v>
      </c>
      <c r="CE44" s="687"/>
      <c r="CF44" s="662" t="s">
        <v>358</v>
      </c>
      <c r="CG44" s="663"/>
      <c r="CH44" s="663"/>
      <c r="CI44" s="663"/>
      <c r="CJ44" s="663"/>
      <c r="CK44" s="663"/>
      <c r="CL44" s="663"/>
      <c r="CM44" s="663"/>
      <c r="CN44" s="663"/>
      <c r="CO44" s="663"/>
      <c r="CP44" s="663"/>
      <c r="CQ44" s="664"/>
      <c r="CR44" s="665">
        <v>971873</v>
      </c>
      <c r="CS44" s="666"/>
      <c r="CT44" s="666"/>
      <c r="CU44" s="666"/>
      <c r="CV44" s="666"/>
      <c r="CW44" s="666"/>
      <c r="CX44" s="666"/>
      <c r="CY44" s="667"/>
      <c r="CZ44" s="668">
        <v>24.8</v>
      </c>
      <c r="DA44" s="669"/>
      <c r="DB44" s="669"/>
      <c r="DC44" s="670"/>
      <c r="DD44" s="671">
        <v>236876</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359</v>
      </c>
      <c r="CG45" s="663"/>
      <c r="CH45" s="663"/>
      <c r="CI45" s="663"/>
      <c r="CJ45" s="663"/>
      <c r="CK45" s="663"/>
      <c r="CL45" s="663"/>
      <c r="CM45" s="663"/>
      <c r="CN45" s="663"/>
      <c r="CO45" s="663"/>
      <c r="CP45" s="663"/>
      <c r="CQ45" s="664"/>
      <c r="CR45" s="665">
        <v>324537</v>
      </c>
      <c r="CS45" s="676"/>
      <c r="CT45" s="676"/>
      <c r="CU45" s="676"/>
      <c r="CV45" s="676"/>
      <c r="CW45" s="676"/>
      <c r="CX45" s="676"/>
      <c r="CY45" s="677"/>
      <c r="CZ45" s="668">
        <v>8.3000000000000007</v>
      </c>
      <c r="DA45" s="678"/>
      <c r="DB45" s="678"/>
      <c r="DC45" s="679"/>
      <c r="DD45" s="671">
        <v>53776</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361</v>
      </c>
      <c r="CG46" s="663"/>
      <c r="CH46" s="663"/>
      <c r="CI46" s="663"/>
      <c r="CJ46" s="663"/>
      <c r="CK46" s="663"/>
      <c r="CL46" s="663"/>
      <c r="CM46" s="663"/>
      <c r="CN46" s="663"/>
      <c r="CO46" s="663"/>
      <c r="CP46" s="663"/>
      <c r="CQ46" s="664"/>
      <c r="CR46" s="665">
        <v>635645</v>
      </c>
      <c r="CS46" s="666"/>
      <c r="CT46" s="666"/>
      <c r="CU46" s="666"/>
      <c r="CV46" s="666"/>
      <c r="CW46" s="666"/>
      <c r="CX46" s="666"/>
      <c r="CY46" s="667"/>
      <c r="CZ46" s="668">
        <v>16.2</v>
      </c>
      <c r="DA46" s="669"/>
      <c r="DB46" s="669"/>
      <c r="DC46" s="670"/>
      <c r="DD46" s="671">
        <v>183100</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363</v>
      </c>
      <c r="CG47" s="663"/>
      <c r="CH47" s="663"/>
      <c r="CI47" s="663"/>
      <c r="CJ47" s="663"/>
      <c r="CK47" s="663"/>
      <c r="CL47" s="663"/>
      <c r="CM47" s="663"/>
      <c r="CN47" s="663"/>
      <c r="CO47" s="663"/>
      <c r="CP47" s="663"/>
      <c r="CQ47" s="664"/>
      <c r="CR47" s="665">
        <v>553874</v>
      </c>
      <c r="CS47" s="676"/>
      <c r="CT47" s="676"/>
      <c r="CU47" s="676"/>
      <c r="CV47" s="676"/>
      <c r="CW47" s="676"/>
      <c r="CX47" s="676"/>
      <c r="CY47" s="677"/>
      <c r="CZ47" s="668">
        <v>14.1</v>
      </c>
      <c r="DA47" s="678"/>
      <c r="DB47" s="678"/>
      <c r="DC47" s="679"/>
      <c r="DD47" s="671">
        <v>133228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1" x14ac:dyDescent="0.2">
      <c r="B48" s="661" t="s">
        <v>364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365</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366</v>
      </c>
      <c r="CE49" s="643"/>
      <c r="CF49" s="643"/>
      <c r="CG49" s="643"/>
      <c r="CH49" s="643"/>
      <c r="CI49" s="643"/>
      <c r="CJ49" s="643"/>
      <c r="CK49" s="643"/>
      <c r="CL49" s="643"/>
      <c r="CM49" s="643"/>
      <c r="CN49" s="643"/>
      <c r="CO49" s="643"/>
      <c r="CP49" s="643"/>
      <c r="CQ49" s="644"/>
      <c r="CR49" s="645">
        <v>3925195</v>
      </c>
      <c r="CS49" s="646"/>
      <c r="CT49" s="646"/>
      <c r="CU49" s="646"/>
      <c r="CV49" s="646"/>
      <c r="CW49" s="646"/>
      <c r="CX49" s="646"/>
      <c r="CY49" s="647"/>
      <c r="CZ49" s="648">
        <v>100</v>
      </c>
      <c r="DA49" s="649"/>
      <c r="DB49" s="649"/>
      <c r="DC49" s="650"/>
      <c r="DD49" s="651">
        <v>2138633</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QmcgO1bIsz/7Sv/F302v7FT/hODZ0gnKHxfnP7Eqm8CdmH3JLQjEDm0cf9uyVaopZhx3HhB/9/5L8JblLJCZvw==" saltValue="wwjyHYWzgrg3Vg8rMjk+D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367</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368</v>
      </c>
      <c r="DK2" s="1157"/>
      <c r="DL2" s="1157"/>
      <c r="DM2" s="1157"/>
      <c r="DN2" s="1157"/>
      <c r="DO2" s="1158"/>
      <c r="DP2" s="224"/>
      <c r="DQ2" s="1156" t="s">
        <v>369</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370</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372</v>
      </c>
      <c r="B5" s="1061"/>
      <c r="C5" s="1061"/>
      <c r="D5" s="1061"/>
      <c r="E5" s="1061"/>
      <c r="F5" s="1061"/>
      <c r="G5" s="1061"/>
      <c r="H5" s="1061"/>
      <c r="I5" s="1061"/>
      <c r="J5" s="1061"/>
      <c r="K5" s="1061"/>
      <c r="L5" s="1061"/>
      <c r="M5" s="1061"/>
      <c r="N5" s="1061"/>
      <c r="O5" s="1061"/>
      <c r="P5" s="1062"/>
      <c r="Q5" s="1066" t="s">
        <v>373</v>
      </c>
      <c r="R5" s="1067"/>
      <c r="S5" s="1067"/>
      <c r="T5" s="1067"/>
      <c r="U5" s="1068"/>
      <c r="V5" s="1066" t="s">
        <v>374</v>
      </c>
      <c r="W5" s="1067"/>
      <c r="X5" s="1067"/>
      <c r="Y5" s="1067"/>
      <c r="Z5" s="1068"/>
      <c r="AA5" s="1066" t="s">
        <v>375</v>
      </c>
      <c r="AB5" s="1067"/>
      <c r="AC5" s="1067"/>
      <c r="AD5" s="1067"/>
      <c r="AE5" s="1067"/>
      <c r="AF5" s="1159" t="s">
        <v>376</v>
      </c>
      <c r="AG5" s="1067"/>
      <c r="AH5" s="1067"/>
      <c r="AI5" s="1067"/>
      <c r="AJ5" s="1080"/>
      <c r="AK5" s="1067" t="s">
        <v>377</v>
      </c>
      <c r="AL5" s="1067"/>
      <c r="AM5" s="1067"/>
      <c r="AN5" s="1067"/>
      <c r="AO5" s="1068"/>
      <c r="AP5" s="1066" t="s">
        <v>378</v>
      </c>
      <c r="AQ5" s="1067"/>
      <c r="AR5" s="1067"/>
      <c r="AS5" s="1067"/>
      <c r="AT5" s="1068"/>
      <c r="AU5" s="1066" t="s">
        <v>379</v>
      </c>
      <c r="AV5" s="1067"/>
      <c r="AW5" s="1067"/>
      <c r="AX5" s="1067"/>
      <c r="AY5" s="1080"/>
      <c r="AZ5" s="228"/>
      <c r="BA5" s="228"/>
      <c r="BB5" s="228"/>
      <c r="BC5" s="228"/>
      <c r="BD5" s="228"/>
      <c r="BE5" s="229"/>
      <c r="BF5" s="229"/>
      <c r="BG5" s="229"/>
      <c r="BH5" s="229"/>
      <c r="BI5" s="229"/>
      <c r="BJ5" s="229"/>
      <c r="BK5" s="229"/>
      <c r="BL5" s="229"/>
      <c r="BM5" s="229"/>
      <c r="BN5" s="229"/>
      <c r="BO5" s="229"/>
      <c r="BP5" s="229"/>
      <c r="BQ5" s="1060" t="s">
        <v>380</v>
      </c>
      <c r="BR5" s="1061"/>
      <c r="BS5" s="1061"/>
      <c r="BT5" s="1061"/>
      <c r="BU5" s="1061"/>
      <c r="BV5" s="1061"/>
      <c r="BW5" s="1061"/>
      <c r="BX5" s="1061"/>
      <c r="BY5" s="1061"/>
      <c r="BZ5" s="1061"/>
      <c r="CA5" s="1061"/>
      <c r="CB5" s="1061"/>
      <c r="CC5" s="1061"/>
      <c r="CD5" s="1061"/>
      <c r="CE5" s="1061"/>
      <c r="CF5" s="1061"/>
      <c r="CG5" s="1062"/>
      <c r="CH5" s="1066" t="s">
        <v>381</v>
      </c>
      <c r="CI5" s="1067"/>
      <c r="CJ5" s="1067"/>
      <c r="CK5" s="1067"/>
      <c r="CL5" s="1068"/>
      <c r="CM5" s="1066" t="s">
        <v>382</v>
      </c>
      <c r="CN5" s="1067"/>
      <c r="CO5" s="1067"/>
      <c r="CP5" s="1067"/>
      <c r="CQ5" s="1068"/>
      <c r="CR5" s="1066" t="s">
        <v>383</v>
      </c>
      <c r="CS5" s="1067"/>
      <c r="CT5" s="1067"/>
      <c r="CU5" s="1067"/>
      <c r="CV5" s="1068"/>
      <c r="CW5" s="1066" t="s">
        <v>384</v>
      </c>
      <c r="CX5" s="1067"/>
      <c r="CY5" s="1067"/>
      <c r="CZ5" s="1067"/>
      <c r="DA5" s="1068"/>
      <c r="DB5" s="1066" t="s">
        <v>385</v>
      </c>
      <c r="DC5" s="1067"/>
      <c r="DD5" s="1067"/>
      <c r="DE5" s="1067"/>
      <c r="DF5" s="1068"/>
      <c r="DG5" s="1149" t="s">
        <v>386</v>
      </c>
      <c r="DH5" s="1150"/>
      <c r="DI5" s="1150"/>
      <c r="DJ5" s="1150"/>
      <c r="DK5" s="1151"/>
      <c r="DL5" s="1149" t="s">
        <v>387</v>
      </c>
      <c r="DM5" s="1150"/>
      <c r="DN5" s="1150"/>
      <c r="DO5" s="1150"/>
      <c r="DP5" s="1151"/>
      <c r="DQ5" s="1066" t="s">
        <v>388</v>
      </c>
      <c r="DR5" s="1067"/>
      <c r="DS5" s="1067"/>
      <c r="DT5" s="1067"/>
      <c r="DU5" s="1068"/>
      <c r="DV5" s="1066" t="s">
        <v>379</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389</v>
      </c>
      <c r="C7" s="1113"/>
      <c r="D7" s="1113"/>
      <c r="E7" s="1113"/>
      <c r="F7" s="1113"/>
      <c r="G7" s="1113"/>
      <c r="H7" s="1113"/>
      <c r="I7" s="1113"/>
      <c r="J7" s="1113"/>
      <c r="K7" s="1113"/>
      <c r="L7" s="1113"/>
      <c r="M7" s="1113"/>
      <c r="N7" s="1113"/>
      <c r="O7" s="1113"/>
      <c r="P7" s="1114"/>
      <c r="Q7" s="1167">
        <v>3862</v>
      </c>
      <c r="R7" s="1168"/>
      <c r="S7" s="1168"/>
      <c r="T7" s="1168"/>
      <c r="U7" s="1168"/>
      <c r="V7" s="1168">
        <v>3727</v>
      </c>
      <c r="W7" s="1168"/>
      <c r="X7" s="1168"/>
      <c r="Y7" s="1168"/>
      <c r="Z7" s="1168"/>
      <c r="AA7" s="1168">
        <v>135</v>
      </c>
      <c r="AB7" s="1168"/>
      <c r="AC7" s="1168"/>
      <c r="AD7" s="1168"/>
      <c r="AE7" s="1169"/>
      <c r="AF7" s="1170">
        <v>91</v>
      </c>
      <c r="AG7" s="1171"/>
      <c r="AH7" s="1171"/>
      <c r="AI7" s="1171"/>
      <c r="AJ7" s="1172"/>
      <c r="AK7" s="1173" t="s">
        <v>603</v>
      </c>
      <c r="AL7" s="1174"/>
      <c r="AM7" s="1174"/>
      <c r="AN7" s="1174"/>
      <c r="AO7" s="1174"/>
      <c r="AP7" s="1174">
        <v>3634</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594</v>
      </c>
      <c r="BT7" s="1165"/>
      <c r="BU7" s="1165"/>
      <c r="BV7" s="1165"/>
      <c r="BW7" s="1165"/>
      <c r="BX7" s="1165"/>
      <c r="BY7" s="1165"/>
      <c r="BZ7" s="1165"/>
      <c r="CA7" s="1165"/>
      <c r="CB7" s="1165"/>
      <c r="CC7" s="1165"/>
      <c r="CD7" s="1165"/>
      <c r="CE7" s="1165"/>
      <c r="CF7" s="1165"/>
      <c r="CG7" s="1177"/>
      <c r="CH7" s="1161">
        <v>4</v>
      </c>
      <c r="CI7" s="1162"/>
      <c r="CJ7" s="1162"/>
      <c r="CK7" s="1162"/>
      <c r="CL7" s="1163"/>
      <c r="CM7" s="1161">
        <v>99</v>
      </c>
      <c r="CN7" s="1162"/>
      <c r="CO7" s="1162"/>
      <c r="CP7" s="1162"/>
      <c r="CQ7" s="1163"/>
      <c r="CR7" s="1161">
        <v>90</v>
      </c>
      <c r="CS7" s="1162"/>
      <c r="CT7" s="1162"/>
      <c r="CU7" s="1162"/>
      <c r="CV7" s="1163"/>
      <c r="CW7" s="1161" t="s">
        <v>586</v>
      </c>
      <c r="CX7" s="1162"/>
      <c r="CY7" s="1162"/>
      <c r="CZ7" s="1162"/>
      <c r="DA7" s="1163"/>
      <c r="DB7" s="1161" t="s">
        <v>586</v>
      </c>
      <c r="DC7" s="1162"/>
      <c r="DD7" s="1162"/>
      <c r="DE7" s="1162"/>
      <c r="DF7" s="1163"/>
      <c r="DG7" s="1161" t="s">
        <v>586</v>
      </c>
      <c r="DH7" s="1162"/>
      <c r="DI7" s="1162"/>
      <c r="DJ7" s="1162"/>
      <c r="DK7" s="1163"/>
      <c r="DL7" s="1161" t="s">
        <v>586</v>
      </c>
      <c r="DM7" s="1162"/>
      <c r="DN7" s="1162"/>
      <c r="DO7" s="1162"/>
      <c r="DP7" s="1163"/>
      <c r="DQ7" s="1161" t="s">
        <v>586</v>
      </c>
      <c r="DR7" s="1162"/>
      <c r="DS7" s="1162"/>
      <c r="DT7" s="1162"/>
      <c r="DU7" s="1163"/>
      <c r="DV7" s="1164"/>
      <c r="DW7" s="1165"/>
      <c r="DX7" s="1165"/>
      <c r="DY7" s="1165"/>
      <c r="DZ7" s="1166"/>
      <c r="EA7" s="230"/>
    </row>
    <row r="8" spans="1:131" s="231" customFormat="1" ht="26.25" customHeight="1" x14ac:dyDescent="0.2">
      <c r="A8" s="234">
        <v>2</v>
      </c>
      <c r="B8" s="1095" t="s">
        <v>390</v>
      </c>
      <c r="C8" s="1096"/>
      <c r="D8" s="1096"/>
      <c r="E8" s="1096"/>
      <c r="F8" s="1096"/>
      <c r="G8" s="1096"/>
      <c r="H8" s="1096"/>
      <c r="I8" s="1096"/>
      <c r="J8" s="1096"/>
      <c r="K8" s="1096"/>
      <c r="L8" s="1096"/>
      <c r="M8" s="1096"/>
      <c r="N8" s="1096"/>
      <c r="O8" s="1096"/>
      <c r="P8" s="1097"/>
      <c r="Q8" s="1103">
        <v>70</v>
      </c>
      <c r="R8" s="1104"/>
      <c r="S8" s="1104"/>
      <c r="T8" s="1104"/>
      <c r="U8" s="1104"/>
      <c r="V8" s="1104">
        <v>70</v>
      </c>
      <c r="W8" s="1104"/>
      <c r="X8" s="1104"/>
      <c r="Y8" s="1104"/>
      <c r="Z8" s="1104"/>
      <c r="AA8" s="1104">
        <v>1</v>
      </c>
      <c r="AB8" s="1104"/>
      <c r="AC8" s="1104"/>
      <c r="AD8" s="1104"/>
      <c r="AE8" s="1105"/>
      <c r="AF8" s="1100">
        <v>1</v>
      </c>
      <c r="AG8" s="1101"/>
      <c r="AH8" s="1101"/>
      <c r="AI8" s="1101"/>
      <c r="AJ8" s="1102"/>
      <c r="AK8" s="1145" t="s">
        <v>603</v>
      </c>
      <c r="AL8" s="1146"/>
      <c r="AM8" s="1146"/>
      <c r="AN8" s="1146"/>
      <c r="AO8" s="1146"/>
      <c r="AP8" s="1146" t="s">
        <v>586</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595</v>
      </c>
      <c r="BT8" s="1058"/>
      <c r="BU8" s="1058"/>
      <c r="BV8" s="1058"/>
      <c r="BW8" s="1058"/>
      <c r="BX8" s="1058"/>
      <c r="BY8" s="1058"/>
      <c r="BZ8" s="1058"/>
      <c r="CA8" s="1058"/>
      <c r="CB8" s="1058"/>
      <c r="CC8" s="1058"/>
      <c r="CD8" s="1058"/>
      <c r="CE8" s="1058"/>
      <c r="CF8" s="1058"/>
      <c r="CG8" s="1079"/>
      <c r="CH8" s="1054" t="s">
        <v>586</v>
      </c>
      <c r="CI8" s="1055"/>
      <c r="CJ8" s="1055"/>
      <c r="CK8" s="1055"/>
      <c r="CL8" s="1056"/>
      <c r="CM8" s="1054" t="s">
        <v>586</v>
      </c>
      <c r="CN8" s="1055"/>
      <c r="CO8" s="1055"/>
      <c r="CP8" s="1055"/>
      <c r="CQ8" s="1056"/>
      <c r="CR8" s="1054">
        <v>60</v>
      </c>
      <c r="CS8" s="1055"/>
      <c r="CT8" s="1055"/>
      <c r="CU8" s="1055"/>
      <c r="CV8" s="1056"/>
      <c r="CW8" s="1054" t="s">
        <v>586</v>
      </c>
      <c r="CX8" s="1055"/>
      <c r="CY8" s="1055"/>
      <c r="CZ8" s="1055"/>
      <c r="DA8" s="1056"/>
      <c r="DB8" s="1054" t="s">
        <v>586</v>
      </c>
      <c r="DC8" s="1055"/>
      <c r="DD8" s="1055"/>
      <c r="DE8" s="1055"/>
      <c r="DF8" s="1056"/>
      <c r="DG8" s="1054" t="s">
        <v>586</v>
      </c>
      <c r="DH8" s="1055"/>
      <c r="DI8" s="1055"/>
      <c r="DJ8" s="1055"/>
      <c r="DK8" s="1056"/>
      <c r="DL8" s="1054" t="s">
        <v>586</v>
      </c>
      <c r="DM8" s="1055"/>
      <c r="DN8" s="1055"/>
      <c r="DO8" s="1055"/>
      <c r="DP8" s="1056"/>
      <c r="DQ8" s="1054" t="s">
        <v>586</v>
      </c>
      <c r="DR8" s="1055"/>
      <c r="DS8" s="1055"/>
      <c r="DT8" s="1055"/>
      <c r="DU8" s="1056"/>
      <c r="DV8" s="1057"/>
      <c r="DW8" s="1058"/>
      <c r="DX8" s="1058"/>
      <c r="DY8" s="1058"/>
      <c r="DZ8" s="1059"/>
      <c r="EA8" s="230"/>
    </row>
    <row r="9" spans="1:131" s="231" customFormat="1" ht="26.25" customHeight="1" x14ac:dyDescent="0.2">
      <c r="A9" s="234">
        <v>3</v>
      </c>
      <c r="B9" s="1095" t="s">
        <v>391</v>
      </c>
      <c r="C9" s="1096"/>
      <c r="D9" s="1096"/>
      <c r="E9" s="1096"/>
      <c r="F9" s="1096"/>
      <c r="G9" s="1096"/>
      <c r="H9" s="1096"/>
      <c r="I9" s="1096"/>
      <c r="J9" s="1096"/>
      <c r="K9" s="1096"/>
      <c r="L9" s="1096"/>
      <c r="M9" s="1096"/>
      <c r="N9" s="1096"/>
      <c r="O9" s="1096"/>
      <c r="P9" s="1097"/>
      <c r="Q9" s="1103">
        <v>131</v>
      </c>
      <c r="R9" s="1104"/>
      <c r="S9" s="1104"/>
      <c r="T9" s="1104"/>
      <c r="U9" s="1104"/>
      <c r="V9" s="1104">
        <v>189</v>
      </c>
      <c r="W9" s="1104"/>
      <c r="X9" s="1104"/>
      <c r="Y9" s="1104"/>
      <c r="Z9" s="1104"/>
      <c r="AA9" s="1104">
        <v>-58</v>
      </c>
      <c r="AB9" s="1104"/>
      <c r="AC9" s="1104"/>
      <c r="AD9" s="1104"/>
      <c r="AE9" s="1105"/>
      <c r="AF9" s="1100">
        <v>-58</v>
      </c>
      <c r="AG9" s="1101"/>
      <c r="AH9" s="1101"/>
      <c r="AI9" s="1101"/>
      <c r="AJ9" s="1102"/>
      <c r="AK9" s="1145" t="s">
        <v>603</v>
      </c>
      <c r="AL9" s="1146"/>
      <c r="AM9" s="1146"/>
      <c r="AN9" s="1146"/>
      <c r="AO9" s="1146"/>
      <c r="AP9" s="1146" t="s">
        <v>586</v>
      </c>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596</v>
      </c>
      <c r="BT9" s="1058"/>
      <c r="BU9" s="1058"/>
      <c r="BV9" s="1058"/>
      <c r="BW9" s="1058"/>
      <c r="BX9" s="1058"/>
      <c r="BY9" s="1058"/>
      <c r="BZ9" s="1058"/>
      <c r="CA9" s="1058"/>
      <c r="CB9" s="1058"/>
      <c r="CC9" s="1058"/>
      <c r="CD9" s="1058"/>
      <c r="CE9" s="1058"/>
      <c r="CF9" s="1058"/>
      <c r="CG9" s="1079"/>
      <c r="CH9" s="1054">
        <v>7</v>
      </c>
      <c r="CI9" s="1055"/>
      <c r="CJ9" s="1055"/>
      <c r="CK9" s="1055"/>
      <c r="CL9" s="1056"/>
      <c r="CM9" s="1054">
        <v>98</v>
      </c>
      <c r="CN9" s="1055"/>
      <c r="CO9" s="1055"/>
      <c r="CP9" s="1055"/>
      <c r="CQ9" s="1056"/>
      <c r="CR9" s="1054">
        <v>80</v>
      </c>
      <c r="CS9" s="1055"/>
      <c r="CT9" s="1055"/>
      <c r="CU9" s="1055"/>
      <c r="CV9" s="1056"/>
      <c r="CW9" s="1054" t="s">
        <v>586</v>
      </c>
      <c r="CX9" s="1055"/>
      <c r="CY9" s="1055"/>
      <c r="CZ9" s="1055"/>
      <c r="DA9" s="1056"/>
      <c r="DB9" s="1054" t="s">
        <v>586</v>
      </c>
      <c r="DC9" s="1055"/>
      <c r="DD9" s="1055"/>
      <c r="DE9" s="1055"/>
      <c r="DF9" s="1056"/>
      <c r="DG9" s="1054" t="s">
        <v>586</v>
      </c>
      <c r="DH9" s="1055"/>
      <c r="DI9" s="1055"/>
      <c r="DJ9" s="1055"/>
      <c r="DK9" s="1056"/>
      <c r="DL9" s="1054" t="s">
        <v>586</v>
      </c>
      <c r="DM9" s="1055"/>
      <c r="DN9" s="1055"/>
      <c r="DO9" s="1055"/>
      <c r="DP9" s="1056"/>
      <c r="DQ9" s="1054" t="s">
        <v>586</v>
      </c>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t="s">
        <v>597</v>
      </c>
      <c r="BT10" s="1058"/>
      <c r="BU10" s="1058"/>
      <c r="BV10" s="1058"/>
      <c r="BW10" s="1058"/>
      <c r="BX10" s="1058"/>
      <c r="BY10" s="1058"/>
      <c r="BZ10" s="1058"/>
      <c r="CA10" s="1058"/>
      <c r="CB10" s="1058"/>
      <c r="CC10" s="1058"/>
      <c r="CD10" s="1058"/>
      <c r="CE10" s="1058"/>
      <c r="CF10" s="1058"/>
      <c r="CG10" s="1079"/>
      <c r="CH10" s="1054">
        <v>2</v>
      </c>
      <c r="CI10" s="1055"/>
      <c r="CJ10" s="1055"/>
      <c r="CK10" s="1055"/>
      <c r="CL10" s="1056"/>
      <c r="CM10" s="1054">
        <v>57</v>
      </c>
      <c r="CN10" s="1055"/>
      <c r="CO10" s="1055"/>
      <c r="CP10" s="1055"/>
      <c r="CQ10" s="1056"/>
      <c r="CR10" s="1054">
        <v>49</v>
      </c>
      <c r="CS10" s="1055"/>
      <c r="CT10" s="1055"/>
      <c r="CU10" s="1055"/>
      <c r="CV10" s="1056"/>
      <c r="CW10" s="1054" t="s">
        <v>586</v>
      </c>
      <c r="CX10" s="1055"/>
      <c r="CY10" s="1055"/>
      <c r="CZ10" s="1055"/>
      <c r="DA10" s="1056"/>
      <c r="DB10" s="1054" t="s">
        <v>586</v>
      </c>
      <c r="DC10" s="1055"/>
      <c r="DD10" s="1055"/>
      <c r="DE10" s="1055"/>
      <c r="DF10" s="1056"/>
      <c r="DG10" s="1054" t="s">
        <v>586</v>
      </c>
      <c r="DH10" s="1055"/>
      <c r="DI10" s="1055"/>
      <c r="DJ10" s="1055"/>
      <c r="DK10" s="1056"/>
      <c r="DL10" s="1054" t="s">
        <v>586</v>
      </c>
      <c r="DM10" s="1055"/>
      <c r="DN10" s="1055"/>
      <c r="DO10" s="1055"/>
      <c r="DP10" s="1056"/>
      <c r="DQ10" s="1054" t="s">
        <v>586</v>
      </c>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392</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393</v>
      </c>
      <c r="B23" s="1002" t="s">
        <v>394</v>
      </c>
      <c r="C23" s="1003"/>
      <c r="D23" s="1003"/>
      <c r="E23" s="1003"/>
      <c r="F23" s="1003"/>
      <c r="G23" s="1003"/>
      <c r="H23" s="1003"/>
      <c r="I23" s="1003"/>
      <c r="J23" s="1003"/>
      <c r="K23" s="1003"/>
      <c r="L23" s="1003"/>
      <c r="M23" s="1003"/>
      <c r="N23" s="1003"/>
      <c r="O23" s="1003"/>
      <c r="P23" s="1013"/>
      <c r="Q23" s="1132">
        <v>4063</v>
      </c>
      <c r="R23" s="1126"/>
      <c r="S23" s="1126"/>
      <c r="T23" s="1126"/>
      <c r="U23" s="1126"/>
      <c r="V23" s="1126">
        <v>3986</v>
      </c>
      <c r="W23" s="1126"/>
      <c r="X23" s="1126"/>
      <c r="Y23" s="1126"/>
      <c r="Z23" s="1126"/>
      <c r="AA23" s="1126">
        <v>78</v>
      </c>
      <c r="AB23" s="1126"/>
      <c r="AC23" s="1126"/>
      <c r="AD23" s="1126"/>
      <c r="AE23" s="1133"/>
      <c r="AF23" s="1134">
        <v>33</v>
      </c>
      <c r="AG23" s="1126"/>
      <c r="AH23" s="1126"/>
      <c r="AI23" s="1126"/>
      <c r="AJ23" s="1135"/>
      <c r="AK23" s="1136"/>
      <c r="AL23" s="1137"/>
      <c r="AM23" s="1137"/>
      <c r="AN23" s="1137"/>
      <c r="AO23" s="1137"/>
      <c r="AP23" s="1126">
        <v>3634</v>
      </c>
      <c r="AQ23" s="1126"/>
      <c r="AR23" s="1126"/>
      <c r="AS23" s="1126"/>
      <c r="AT23" s="1126"/>
      <c r="AU23" s="1127"/>
      <c r="AV23" s="1127"/>
      <c r="AW23" s="1127"/>
      <c r="AX23" s="1127"/>
      <c r="AY23" s="1128"/>
      <c r="AZ23" s="1129" t="s">
        <v>175</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395</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396</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372</v>
      </c>
      <c r="B26" s="1061"/>
      <c r="C26" s="1061"/>
      <c r="D26" s="1061"/>
      <c r="E26" s="1061"/>
      <c r="F26" s="1061"/>
      <c r="G26" s="1061"/>
      <c r="H26" s="1061"/>
      <c r="I26" s="1061"/>
      <c r="J26" s="1061"/>
      <c r="K26" s="1061"/>
      <c r="L26" s="1061"/>
      <c r="M26" s="1061"/>
      <c r="N26" s="1061"/>
      <c r="O26" s="1061"/>
      <c r="P26" s="1062"/>
      <c r="Q26" s="1066" t="s">
        <v>397</v>
      </c>
      <c r="R26" s="1067"/>
      <c r="S26" s="1067"/>
      <c r="T26" s="1067"/>
      <c r="U26" s="1068"/>
      <c r="V26" s="1066" t="s">
        <v>398</v>
      </c>
      <c r="W26" s="1067"/>
      <c r="X26" s="1067"/>
      <c r="Y26" s="1067"/>
      <c r="Z26" s="1068"/>
      <c r="AA26" s="1066" t="s">
        <v>399</v>
      </c>
      <c r="AB26" s="1067"/>
      <c r="AC26" s="1067"/>
      <c r="AD26" s="1067"/>
      <c r="AE26" s="1067"/>
      <c r="AF26" s="1120" t="s">
        <v>400</v>
      </c>
      <c r="AG26" s="1073"/>
      <c r="AH26" s="1073"/>
      <c r="AI26" s="1073"/>
      <c r="AJ26" s="1121"/>
      <c r="AK26" s="1067" t="s">
        <v>401</v>
      </c>
      <c r="AL26" s="1067"/>
      <c r="AM26" s="1067"/>
      <c r="AN26" s="1067"/>
      <c r="AO26" s="1068"/>
      <c r="AP26" s="1066" t="s">
        <v>402</v>
      </c>
      <c r="AQ26" s="1067"/>
      <c r="AR26" s="1067"/>
      <c r="AS26" s="1067"/>
      <c r="AT26" s="1068"/>
      <c r="AU26" s="1066" t="s">
        <v>403</v>
      </c>
      <c r="AV26" s="1067"/>
      <c r="AW26" s="1067"/>
      <c r="AX26" s="1067"/>
      <c r="AY26" s="1068"/>
      <c r="AZ26" s="1066" t="s">
        <v>404</v>
      </c>
      <c r="BA26" s="1067"/>
      <c r="BB26" s="1067"/>
      <c r="BC26" s="1067"/>
      <c r="BD26" s="1068"/>
      <c r="BE26" s="1066" t="s">
        <v>379</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405</v>
      </c>
      <c r="C28" s="1113"/>
      <c r="D28" s="1113"/>
      <c r="E28" s="1113"/>
      <c r="F28" s="1113"/>
      <c r="G28" s="1113"/>
      <c r="H28" s="1113"/>
      <c r="I28" s="1113"/>
      <c r="J28" s="1113"/>
      <c r="K28" s="1113"/>
      <c r="L28" s="1113"/>
      <c r="M28" s="1113"/>
      <c r="N28" s="1113"/>
      <c r="O28" s="1113"/>
      <c r="P28" s="1114"/>
      <c r="Q28" s="1115">
        <v>184</v>
      </c>
      <c r="R28" s="1116"/>
      <c r="S28" s="1116"/>
      <c r="T28" s="1116"/>
      <c r="U28" s="1116"/>
      <c r="V28" s="1116">
        <v>183</v>
      </c>
      <c r="W28" s="1116"/>
      <c r="X28" s="1116"/>
      <c r="Y28" s="1116"/>
      <c r="Z28" s="1116"/>
      <c r="AA28" s="1116">
        <v>2</v>
      </c>
      <c r="AB28" s="1116"/>
      <c r="AC28" s="1116"/>
      <c r="AD28" s="1116"/>
      <c r="AE28" s="1117"/>
      <c r="AF28" s="1118">
        <v>2</v>
      </c>
      <c r="AG28" s="1116"/>
      <c r="AH28" s="1116"/>
      <c r="AI28" s="1116"/>
      <c r="AJ28" s="1119"/>
      <c r="AK28" s="1107" t="s">
        <v>604</v>
      </c>
      <c r="AL28" s="1108"/>
      <c r="AM28" s="1108"/>
      <c r="AN28" s="1108"/>
      <c r="AO28" s="1108"/>
      <c r="AP28" s="1108" t="s">
        <v>514</v>
      </c>
      <c r="AQ28" s="1108"/>
      <c r="AR28" s="1108"/>
      <c r="AS28" s="1108"/>
      <c r="AT28" s="1108"/>
      <c r="AU28" s="1108" t="s">
        <v>514</v>
      </c>
      <c r="AV28" s="1108"/>
      <c r="AW28" s="1108"/>
      <c r="AX28" s="1108"/>
      <c r="AY28" s="1108"/>
      <c r="AZ28" s="1109" t="s">
        <v>514</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406</v>
      </c>
      <c r="C29" s="1096"/>
      <c r="D29" s="1096"/>
      <c r="E29" s="1096"/>
      <c r="F29" s="1096"/>
      <c r="G29" s="1096"/>
      <c r="H29" s="1096"/>
      <c r="I29" s="1096"/>
      <c r="J29" s="1096"/>
      <c r="K29" s="1096"/>
      <c r="L29" s="1096"/>
      <c r="M29" s="1096"/>
      <c r="N29" s="1096"/>
      <c r="O29" s="1096"/>
      <c r="P29" s="1097"/>
      <c r="Q29" s="1103">
        <v>254</v>
      </c>
      <c r="R29" s="1104"/>
      <c r="S29" s="1104"/>
      <c r="T29" s="1104"/>
      <c r="U29" s="1104"/>
      <c r="V29" s="1104">
        <v>219</v>
      </c>
      <c r="W29" s="1104"/>
      <c r="X29" s="1104"/>
      <c r="Y29" s="1104"/>
      <c r="Z29" s="1104"/>
      <c r="AA29" s="1104">
        <v>35</v>
      </c>
      <c r="AB29" s="1104"/>
      <c r="AC29" s="1104"/>
      <c r="AD29" s="1104"/>
      <c r="AE29" s="1105"/>
      <c r="AF29" s="1100">
        <v>35</v>
      </c>
      <c r="AG29" s="1101"/>
      <c r="AH29" s="1101"/>
      <c r="AI29" s="1101"/>
      <c r="AJ29" s="1102"/>
      <c r="AK29" s="1045" t="s">
        <v>514</v>
      </c>
      <c r="AL29" s="1036"/>
      <c r="AM29" s="1036"/>
      <c r="AN29" s="1036"/>
      <c r="AO29" s="1036"/>
      <c r="AP29" s="1036" t="s">
        <v>514</v>
      </c>
      <c r="AQ29" s="1036"/>
      <c r="AR29" s="1036"/>
      <c r="AS29" s="1036"/>
      <c r="AT29" s="1036"/>
      <c r="AU29" s="1036" t="s">
        <v>514</v>
      </c>
      <c r="AV29" s="1036"/>
      <c r="AW29" s="1036"/>
      <c r="AX29" s="1036"/>
      <c r="AY29" s="1036"/>
      <c r="AZ29" s="1106" t="s">
        <v>514</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407</v>
      </c>
      <c r="C30" s="1096"/>
      <c r="D30" s="1096"/>
      <c r="E30" s="1096"/>
      <c r="F30" s="1096"/>
      <c r="G30" s="1096"/>
      <c r="H30" s="1096"/>
      <c r="I30" s="1096"/>
      <c r="J30" s="1096"/>
      <c r="K30" s="1096"/>
      <c r="L30" s="1096"/>
      <c r="M30" s="1096"/>
      <c r="N30" s="1096"/>
      <c r="O30" s="1096"/>
      <c r="P30" s="1097"/>
      <c r="Q30" s="1103">
        <v>23</v>
      </c>
      <c r="R30" s="1104"/>
      <c r="S30" s="1104"/>
      <c r="T30" s="1104"/>
      <c r="U30" s="1104"/>
      <c r="V30" s="1104">
        <v>21</v>
      </c>
      <c r="W30" s="1104"/>
      <c r="X30" s="1104"/>
      <c r="Y30" s="1104"/>
      <c r="Z30" s="1104"/>
      <c r="AA30" s="1104">
        <v>2</v>
      </c>
      <c r="AB30" s="1104"/>
      <c r="AC30" s="1104"/>
      <c r="AD30" s="1104"/>
      <c r="AE30" s="1105"/>
      <c r="AF30" s="1100">
        <v>2</v>
      </c>
      <c r="AG30" s="1101"/>
      <c r="AH30" s="1101"/>
      <c r="AI30" s="1101"/>
      <c r="AJ30" s="1102"/>
      <c r="AK30" s="1045" t="s">
        <v>514</v>
      </c>
      <c r="AL30" s="1036"/>
      <c r="AM30" s="1036"/>
      <c r="AN30" s="1036"/>
      <c r="AO30" s="1036"/>
      <c r="AP30" s="1036" t="s">
        <v>514</v>
      </c>
      <c r="AQ30" s="1036"/>
      <c r="AR30" s="1036"/>
      <c r="AS30" s="1036"/>
      <c r="AT30" s="1036"/>
      <c r="AU30" s="1036" t="s">
        <v>514</v>
      </c>
      <c r="AV30" s="1036"/>
      <c r="AW30" s="1036"/>
      <c r="AX30" s="1036"/>
      <c r="AY30" s="1036"/>
      <c r="AZ30" s="1106" t="s">
        <v>514</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408</v>
      </c>
      <c r="C31" s="1096"/>
      <c r="D31" s="1096"/>
      <c r="E31" s="1096"/>
      <c r="F31" s="1096"/>
      <c r="G31" s="1096"/>
      <c r="H31" s="1096"/>
      <c r="I31" s="1096"/>
      <c r="J31" s="1096"/>
      <c r="K31" s="1096"/>
      <c r="L31" s="1096"/>
      <c r="M31" s="1096"/>
      <c r="N31" s="1096"/>
      <c r="O31" s="1096"/>
      <c r="P31" s="1097"/>
      <c r="Q31" s="1103">
        <v>26</v>
      </c>
      <c r="R31" s="1104"/>
      <c r="S31" s="1104"/>
      <c r="T31" s="1104"/>
      <c r="U31" s="1104"/>
      <c r="V31" s="1104">
        <v>14</v>
      </c>
      <c r="W31" s="1104"/>
      <c r="X31" s="1104"/>
      <c r="Y31" s="1104"/>
      <c r="Z31" s="1104"/>
      <c r="AA31" s="1104">
        <v>11</v>
      </c>
      <c r="AB31" s="1104"/>
      <c r="AC31" s="1104"/>
      <c r="AD31" s="1104"/>
      <c r="AE31" s="1105"/>
      <c r="AF31" s="1100">
        <v>11</v>
      </c>
      <c r="AG31" s="1101"/>
      <c r="AH31" s="1101"/>
      <c r="AI31" s="1101"/>
      <c r="AJ31" s="1102"/>
      <c r="AK31" s="1045" t="s">
        <v>514</v>
      </c>
      <c r="AL31" s="1036"/>
      <c r="AM31" s="1036"/>
      <c r="AN31" s="1036"/>
      <c r="AO31" s="1036"/>
      <c r="AP31" s="1036" t="s">
        <v>514</v>
      </c>
      <c r="AQ31" s="1036"/>
      <c r="AR31" s="1036"/>
      <c r="AS31" s="1036"/>
      <c r="AT31" s="1036"/>
      <c r="AU31" s="1036">
        <v>4</v>
      </c>
      <c r="AV31" s="1036"/>
      <c r="AW31" s="1036"/>
      <c r="AX31" s="1036"/>
      <c r="AY31" s="1036"/>
      <c r="AZ31" s="1106" t="s">
        <v>514</v>
      </c>
      <c r="BA31" s="1106"/>
      <c r="BB31" s="1106"/>
      <c r="BC31" s="1106"/>
      <c r="BD31" s="1106"/>
      <c r="BE31" s="1037" t="s">
        <v>409</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410</v>
      </c>
      <c r="C32" s="1096"/>
      <c r="D32" s="1096"/>
      <c r="E32" s="1096"/>
      <c r="F32" s="1096"/>
      <c r="G32" s="1096"/>
      <c r="H32" s="1096"/>
      <c r="I32" s="1096"/>
      <c r="J32" s="1096"/>
      <c r="K32" s="1096"/>
      <c r="L32" s="1096"/>
      <c r="M32" s="1096"/>
      <c r="N32" s="1096"/>
      <c r="O32" s="1096"/>
      <c r="P32" s="1097"/>
      <c r="Q32" s="1103">
        <v>70</v>
      </c>
      <c r="R32" s="1104"/>
      <c r="S32" s="1104"/>
      <c r="T32" s="1104"/>
      <c r="U32" s="1104"/>
      <c r="V32" s="1104">
        <v>37</v>
      </c>
      <c r="W32" s="1104"/>
      <c r="X32" s="1104"/>
      <c r="Y32" s="1104"/>
      <c r="Z32" s="1104"/>
      <c r="AA32" s="1104">
        <v>32</v>
      </c>
      <c r="AB32" s="1104"/>
      <c r="AC32" s="1104"/>
      <c r="AD32" s="1104"/>
      <c r="AE32" s="1105"/>
      <c r="AF32" s="1100">
        <v>32</v>
      </c>
      <c r="AG32" s="1101"/>
      <c r="AH32" s="1101"/>
      <c r="AI32" s="1101"/>
      <c r="AJ32" s="1102"/>
      <c r="AK32" s="1045" t="s">
        <v>514</v>
      </c>
      <c r="AL32" s="1036"/>
      <c r="AM32" s="1036"/>
      <c r="AN32" s="1036"/>
      <c r="AO32" s="1036"/>
      <c r="AP32" s="1036" t="s">
        <v>514</v>
      </c>
      <c r="AQ32" s="1036"/>
      <c r="AR32" s="1036"/>
      <c r="AS32" s="1036"/>
      <c r="AT32" s="1036"/>
      <c r="AU32" s="1036">
        <v>84</v>
      </c>
      <c r="AV32" s="1036"/>
      <c r="AW32" s="1036"/>
      <c r="AX32" s="1036"/>
      <c r="AY32" s="1036"/>
      <c r="AZ32" s="1106" t="s">
        <v>514</v>
      </c>
      <c r="BA32" s="1106"/>
      <c r="BB32" s="1106"/>
      <c r="BC32" s="1106"/>
      <c r="BD32" s="1106"/>
      <c r="BE32" s="1037" t="s">
        <v>409</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411</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393</v>
      </c>
      <c r="B63" s="1002" t="s">
        <v>412</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83</v>
      </c>
      <c r="AG63" s="1024"/>
      <c r="AH63" s="1024"/>
      <c r="AI63" s="1024"/>
      <c r="AJ63" s="1087"/>
      <c r="AK63" s="1088"/>
      <c r="AL63" s="1028"/>
      <c r="AM63" s="1028"/>
      <c r="AN63" s="1028"/>
      <c r="AO63" s="1028"/>
      <c r="AP63" s="1024"/>
      <c r="AQ63" s="1024"/>
      <c r="AR63" s="1024"/>
      <c r="AS63" s="1024"/>
      <c r="AT63" s="1024"/>
      <c r="AU63" s="1024">
        <v>88</v>
      </c>
      <c r="AV63" s="1024"/>
      <c r="AW63" s="1024"/>
      <c r="AX63" s="1024"/>
      <c r="AY63" s="1024"/>
      <c r="AZ63" s="1082"/>
      <c r="BA63" s="1082"/>
      <c r="BB63" s="1082"/>
      <c r="BC63" s="1082"/>
      <c r="BD63" s="1082"/>
      <c r="BE63" s="1025"/>
      <c r="BF63" s="1025"/>
      <c r="BG63" s="1025"/>
      <c r="BH63" s="1025"/>
      <c r="BI63" s="1026"/>
      <c r="BJ63" s="1083" t="s">
        <v>413</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415</v>
      </c>
      <c r="B66" s="1061"/>
      <c r="C66" s="1061"/>
      <c r="D66" s="1061"/>
      <c r="E66" s="1061"/>
      <c r="F66" s="1061"/>
      <c r="G66" s="1061"/>
      <c r="H66" s="1061"/>
      <c r="I66" s="1061"/>
      <c r="J66" s="1061"/>
      <c r="K66" s="1061"/>
      <c r="L66" s="1061"/>
      <c r="M66" s="1061"/>
      <c r="N66" s="1061"/>
      <c r="O66" s="1061"/>
      <c r="P66" s="1062"/>
      <c r="Q66" s="1066" t="s">
        <v>416</v>
      </c>
      <c r="R66" s="1067"/>
      <c r="S66" s="1067"/>
      <c r="T66" s="1067"/>
      <c r="U66" s="1068"/>
      <c r="V66" s="1066" t="s">
        <v>398</v>
      </c>
      <c r="W66" s="1067"/>
      <c r="X66" s="1067"/>
      <c r="Y66" s="1067"/>
      <c r="Z66" s="1068"/>
      <c r="AA66" s="1066" t="s">
        <v>399</v>
      </c>
      <c r="AB66" s="1067"/>
      <c r="AC66" s="1067"/>
      <c r="AD66" s="1067"/>
      <c r="AE66" s="1068"/>
      <c r="AF66" s="1072" t="s">
        <v>417</v>
      </c>
      <c r="AG66" s="1073"/>
      <c r="AH66" s="1073"/>
      <c r="AI66" s="1073"/>
      <c r="AJ66" s="1074"/>
      <c r="AK66" s="1066" t="s">
        <v>418</v>
      </c>
      <c r="AL66" s="1061"/>
      <c r="AM66" s="1061"/>
      <c r="AN66" s="1061"/>
      <c r="AO66" s="1062"/>
      <c r="AP66" s="1066" t="s">
        <v>419</v>
      </c>
      <c r="AQ66" s="1067"/>
      <c r="AR66" s="1067"/>
      <c r="AS66" s="1067"/>
      <c r="AT66" s="1068"/>
      <c r="AU66" s="1066" t="s">
        <v>420</v>
      </c>
      <c r="AV66" s="1067"/>
      <c r="AW66" s="1067"/>
      <c r="AX66" s="1067"/>
      <c r="AY66" s="1068"/>
      <c r="AZ66" s="1066" t="s">
        <v>379</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587</v>
      </c>
      <c r="C68" s="1051"/>
      <c r="D68" s="1051"/>
      <c r="E68" s="1051"/>
      <c r="F68" s="1051"/>
      <c r="G68" s="1051"/>
      <c r="H68" s="1051"/>
      <c r="I68" s="1051"/>
      <c r="J68" s="1051"/>
      <c r="K68" s="1051"/>
      <c r="L68" s="1051"/>
      <c r="M68" s="1051"/>
      <c r="N68" s="1051"/>
      <c r="O68" s="1051"/>
      <c r="P68" s="1052"/>
      <c r="Q68" s="1053">
        <v>1769</v>
      </c>
      <c r="R68" s="1047"/>
      <c r="S68" s="1047"/>
      <c r="T68" s="1047"/>
      <c r="U68" s="1047"/>
      <c r="V68" s="1047">
        <v>1748</v>
      </c>
      <c r="W68" s="1047"/>
      <c r="X68" s="1047"/>
      <c r="Y68" s="1047"/>
      <c r="Z68" s="1047"/>
      <c r="AA68" s="1047">
        <v>21</v>
      </c>
      <c r="AB68" s="1047"/>
      <c r="AC68" s="1047"/>
      <c r="AD68" s="1047"/>
      <c r="AE68" s="1047"/>
      <c r="AF68" s="1047">
        <v>21</v>
      </c>
      <c r="AG68" s="1047"/>
      <c r="AH68" s="1047"/>
      <c r="AI68" s="1047"/>
      <c r="AJ68" s="1047"/>
      <c r="AK68" s="1047">
        <v>1</v>
      </c>
      <c r="AL68" s="1047"/>
      <c r="AM68" s="1047"/>
      <c r="AN68" s="1047"/>
      <c r="AO68" s="1047"/>
      <c r="AP68" s="1047">
        <v>300</v>
      </c>
      <c r="AQ68" s="1047"/>
      <c r="AR68" s="1047"/>
      <c r="AS68" s="1047"/>
      <c r="AT68" s="1047"/>
      <c r="AU68" s="1047">
        <v>18</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588</v>
      </c>
      <c r="C69" s="1040"/>
      <c r="D69" s="1040"/>
      <c r="E69" s="1040"/>
      <c r="F69" s="1040"/>
      <c r="G69" s="1040"/>
      <c r="H69" s="1040"/>
      <c r="I69" s="1040"/>
      <c r="J69" s="1040"/>
      <c r="K69" s="1040"/>
      <c r="L69" s="1040"/>
      <c r="M69" s="1040"/>
      <c r="N69" s="1040"/>
      <c r="O69" s="1040"/>
      <c r="P69" s="1041"/>
      <c r="Q69" s="1042">
        <v>12155</v>
      </c>
      <c r="R69" s="1036"/>
      <c r="S69" s="1036"/>
      <c r="T69" s="1036"/>
      <c r="U69" s="1036"/>
      <c r="V69" s="1036">
        <v>12742</v>
      </c>
      <c r="W69" s="1036"/>
      <c r="X69" s="1036"/>
      <c r="Y69" s="1036"/>
      <c r="Z69" s="1036"/>
      <c r="AA69" s="1036">
        <v>-587</v>
      </c>
      <c r="AB69" s="1036"/>
      <c r="AC69" s="1036"/>
      <c r="AD69" s="1036"/>
      <c r="AE69" s="1036"/>
      <c r="AF69" s="1036">
        <v>4492</v>
      </c>
      <c r="AG69" s="1036"/>
      <c r="AH69" s="1036"/>
      <c r="AI69" s="1036"/>
      <c r="AJ69" s="1036"/>
      <c r="AK69" s="1036" t="s">
        <v>586</v>
      </c>
      <c r="AL69" s="1036"/>
      <c r="AM69" s="1036"/>
      <c r="AN69" s="1036"/>
      <c r="AO69" s="1036"/>
      <c r="AP69" s="1036">
        <v>15511</v>
      </c>
      <c r="AQ69" s="1036"/>
      <c r="AR69" s="1036"/>
      <c r="AS69" s="1036"/>
      <c r="AT69" s="1036"/>
      <c r="AU69" s="1036">
        <v>105</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589</v>
      </c>
      <c r="C70" s="1040"/>
      <c r="D70" s="1040"/>
      <c r="E70" s="1040"/>
      <c r="F70" s="1040"/>
      <c r="G70" s="1040"/>
      <c r="H70" s="1040"/>
      <c r="I70" s="1040"/>
      <c r="J70" s="1040"/>
      <c r="K70" s="1040"/>
      <c r="L70" s="1040"/>
      <c r="M70" s="1040"/>
      <c r="N70" s="1040"/>
      <c r="O70" s="1040"/>
      <c r="P70" s="1041"/>
      <c r="Q70" s="1042">
        <v>394</v>
      </c>
      <c r="R70" s="1036"/>
      <c r="S70" s="1036"/>
      <c r="T70" s="1036"/>
      <c r="U70" s="1036"/>
      <c r="V70" s="1036">
        <v>484</v>
      </c>
      <c r="W70" s="1036"/>
      <c r="X70" s="1036"/>
      <c r="Y70" s="1036"/>
      <c r="Z70" s="1036"/>
      <c r="AA70" s="1036">
        <v>-90</v>
      </c>
      <c r="AB70" s="1036"/>
      <c r="AC70" s="1036"/>
      <c r="AD70" s="1036"/>
      <c r="AE70" s="1036"/>
      <c r="AF70" s="1036">
        <v>301</v>
      </c>
      <c r="AG70" s="1036"/>
      <c r="AH70" s="1036"/>
      <c r="AI70" s="1036"/>
      <c r="AJ70" s="1036"/>
      <c r="AK70" s="1036" t="s">
        <v>586</v>
      </c>
      <c r="AL70" s="1036"/>
      <c r="AM70" s="1036"/>
      <c r="AN70" s="1036"/>
      <c r="AO70" s="1036"/>
      <c r="AP70" s="1036" t="s">
        <v>586</v>
      </c>
      <c r="AQ70" s="1036"/>
      <c r="AR70" s="1036"/>
      <c r="AS70" s="1036"/>
      <c r="AT70" s="1036"/>
      <c r="AU70" s="1036" t="s">
        <v>586</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590</v>
      </c>
      <c r="C71" s="1040"/>
      <c r="D71" s="1040"/>
      <c r="E71" s="1040"/>
      <c r="F71" s="1040"/>
      <c r="G71" s="1040"/>
      <c r="H71" s="1040"/>
      <c r="I71" s="1040"/>
      <c r="J71" s="1040"/>
      <c r="K71" s="1040"/>
      <c r="L71" s="1040"/>
      <c r="M71" s="1040"/>
      <c r="N71" s="1040"/>
      <c r="O71" s="1040"/>
      <c r="P71" s="1041"/>
      <c r="Q71" s="1042">
        <v>147</v>
      </c>
      <c r="R71" s="1036"/>
      <c r="S71" s="1036"/>
      <c r="T71" s="1036"/>
      <c r="U71" s="1036"/>
      <c r="V71" s="1036">
        <v>125</v>
      </c>
      <c r="W71" s="1036"/>
      <c r="X71" s="1036"/>
      <c r="Y71" s="1036"/>
      <c r="Z71" s="1036"/>
      <c r="AA71" s="1036">
        <v>22</v>
      </c>
      <c r="AB71" s="1036"/>
      <c r="AC71" s="1036"/>
      <c r="AD71" s="1036"/>
      <c r="AE71" s="1036"/>
      <c r="AF71" s="1036">
        <v>22</v>
      </c>
      <c r="AG71" s="1036"/>
      <c r="AH71" s="1036"/>
      <c r="AI71" s="1036"/>
      <c r="AJ71" s="1036"/>
      <c r="AK71" s="1036" t="s">
        <v>586</v>
      </c>
      <c r="AL71" s="1036"/>
      <c r="AM71" s="1036"/>
      <c r="AN71" s="1036"/>
      <c r="AO71" s="1036"/>
      <c r="AP71" s="1036" t="s">
        <v>586</v>
      </c>
      <c r="AQ71" s="1036"/>
      <c r="AR71" s="1036"/>
      <c r="AS71" s="1036"/>
      <c r="AT71" s="1036"/>
      <c r="AU71" s="1036" t="s">
        <v>586</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591</v>
      </c>
      <c r="C72" s="1040"/>
      <c r="D72" s="1040"/>
      <c r="E72" s="1040"/>
      <c r="F72" s="1040"/>
      <c r="G72" s="1040"/>
      <c r="H72" s="1040"/>
      <c r="I72" s="1040"/>
      <c r="J72" s="1040"/>
      <c r="K72" s="1040"/>
      <c r="L72" s="1040"/>
      <c r="M72" s="1040"/>
      <c r="N72" s="1040"/>
      <c r="O72" s="1040"/>
      <c r="P72" s="1041"/>
      <c r="Q72" s="1042">
        <v>7172</v>
      </c>
      <c r="R72" s="1036"/>
      <c r="S72" s="1036"/>
      <c r="T72" s="1036"/>
      <c r="U72" s="1036"/>
      <c r="V72" s="1036">
        <v>6595</v>
      </c>
      <c r="W72" s="1036"/>
      <c r="X72" s="1036"/>
      <c r="Y72" s="1036"/>
      <c r="Z72" s="1036"/>
      <c r="AA72" s="1036">
        <v>576</v>
      </c>
      <c r="AB72" s="1036"/>
      <c r="AC72" s="1036"/>
      <c r="AD72" s="1036"/>
      <c r="AE72" s="1036"/>
      <c r="AF72" s="1036">
        <v>576</v>
      </c>
      <c r="AG72" s="1036"/>
      <c r="AH72" s="1036"/>
      <c r="AI72" s="1036"/>
      <c r="AJ72" s="1036"/>
      <c r="AK72" s="1036">
        <v>2440</v>
      </c>
      <c r="AL72" s="1036"/>
      <c r="AM72" s="1036"/>
      <c r="AN72" s="1036"/>
      <c r="AO72" s="1036"/>
      <c r="AP72" s="1036" t="s">
        <v>586</v>
      </c>
      <c r="AQ72" s="1036"/>
      <c r="AR72" s="1036"/>
      <c r="AS72" s="1036"/>
      <c r="AT72" s="1036"/>
      <c r="AU72" s="1036" t="s">
        <v>586</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592</v>
      </c>
      <c r="C73" s="1040"/>
      <c r="D73" s="1040"/>
      <c r="E73" s="1040"/>
      <c r="F73" s="1040"/>
      <c r="G73" s="1040"/>
      <c r="H73" s="1040"/>
      <c r="I73" s="1040"/>
      <c r="J73" s="1040"/>
      <c r="K73" s="1040"/>
      <c r="L73" s="1040"/>
      <c r="M73" s="1040"/>
      <c r="N73" s="1040"/>
      <c r="O73" s="1040"/>
      <c r="P73" s="1041"/>
      <c r="Q73" s="1042">
        <v>89</v>
      </c>
      <c r="R73" s="1036"/>
      <c r="S73" s="1036"/>
      <c r="T73" s="1036"/>
      <c r="U73" s="1036"/>
      <c r="V73" s="1036">
        <v>83</v>
      </c>
      <c r="W73" s="1036"/>
      <c r="X73" s="1036"/>
      <c r="Y73" s="1036"/>
      <c r="Z73" s="1036"/>
      <c r="AA73" s="1036">
        <v>6</v>
      </c>
      <c r="AB73" s="1036"/>
      <c r="AC73" s="1036"/>
      <c r="AD73" s="1036"/>
      <c r="AE73" s="1036"/>
      <c r="AF73" s="1036">
        <v>6</v>
      </c>
      <c r="AG73" s="1036"/>
      <c r="AH73" s="1036"/>
      <c r="AI73" s="1036"/>
      <c r="AJ73" s="1036"/>
      <c r="AK73" s="1036">
        <v>3</v>
      </c>
      <c r="AL73" s="1036"/>
      <c r="AM73" s="1036"/>
      <c r="AN73" s="1036"/>
      <c r="AO73" s="1036"/>
      <c r="AP73" s="1036" t="s">
        <v>586</v>
      </c>
      <c r="AQ73" s="1036"/>
      <c r="AR73" s="1036"/>
      <c r="AS73" s="1036"/>
      <c r="AT73" s="1036"/>
      <c r="AU73" s="1036" t="s">
        <v>586</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593</v>
      </c>
      <c r="C74" s="1040"/>
      <c r="D74" s="1040"/>
      <c r="E74" s="1040"/>
      <c r="F74" s="1040"/>
      <c r="G74" s="1040"/>
      <c r="H74" s="1040"/>
      <c r="I74" s="1040"/>
      <c r="J74" s="1040"/>
      <c r="K74" s="1040"/>
      <c r="L74" s="1040"/>
      <c r="M74" s="1040"/>
      <c r="N74" s="1040"/>
      <c r="O74" s="1040"/>
      <c r="P74" s="1041"/>
      <c r="Q74" s="1042">
        <v>252958</v>
      </c>
      <c r="R74" s="1036"/>
      <c r="S74" s="1036"/>
      <c r="T74" s="1036"/>
      <c r="U74" s="1036"/>
      <c r="V74" s="1036">
        <v>245877</v>
      </c>
      <c r="W74" s="1036"/>
      <c r="X74" s="1036"/>
      <c r="Y74" s="1036"/>
      <c r="Z74" s="1036"/>
      <c r="AA74" s="1036">
        <v>7081</v>
      </c>
      <c r="AB74" s="1036"/>
      <c r="AC74" s="1036"/>
      <c r="AD74" s="1036"/>
      <c r="AE74" s="1036"/>
      <c r="AF74" s="1036">
        <v>7081</v>
      </c>
      <c r="AG74" s="1036"/>
      <c r="AH74" s="1036"/>
      <c r="AI74" s="1036"/>
      <c r="AJ74" s="1036"/>
      <c r="AK74" s="1036">
        <v>2765</v>
      </c>
      <c r="AL74" s="1036"/>
      <c r="AM74" s="1036"/>
      <c r="AN74" s="1036"/>
      <c r="AO74" s="1036"/>
      <c r="AP74" s="1036" t="s">
        <v>586</v>
      </c>
      <c r="AQ74" s="1036"/>
      <c r="AR74" s="1036"/>
      <c r="AS74" s="1036"/>
      <c r="AT74" s="1036"/>
      <c r="AU74" s="1036" t="s">
        <v>586</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393</v>
      </c>
      <c r="B88" s="1002" t="s">
        <v>421</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12499</v>
      </c>
      <c r="AG88" s="1024"/>
      <c r="AH88" s="1024"/>
      <c r="AI88" s="1024"/>
      <c r="AJ88" s="1024"/>
      <c r="AK88" s="1028"/>
      <c r="AL88" s="1028"/>
      <c r="AM88" s="1028"/>
      <c r="AN88" s="1028"/>
      <c r="AO88" s="1028"/>
      <c r="AP88" s="1024">
        <v>15811</v>
      </c>
      <c r="AQ88" s="1024"/>
      <c r="AR88" s="1024"/>
      <c r="AS88" s="1024"/>
      <c r="AT88" s="1024"/>
      <c r="AU88" s="1024">
        <v>123</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2" t="s">
        <v>422</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279</v>
      </c>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429</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430</v>
      </c>
      <c r="AB109" s="961"/>
      <c r="AC109" s="961"/>
      <c r="AD109" s="961"/>
      <c r="AE109" s="962"/>
      <c r="AF109" s="963" t="s">
        <v>431</v>
      </c>
      <c r="AG109" s="961"/>
      <c r="AH109" s="961"/>
      <c r="AI109" s="961"/>
      <c r="AJ109" s="962"/>
      <c r="AK109" s="963" t="s">
        <v>306</v>
      </c>
      <c r="AL109" s="961"/>
      <c r="AM109" s="961"/>
      <c r="AN109" s="961"/>
      <c r="AO109" s="962"/>
      <c r="AP109" s="963" t="s">
        <v>432</v>
      </c>
      <c r="AQ109" s="961"/>
      <c r="AR109" s="961"/>
      <c r="AS109" s="961"/>
      <c r="AT109" s="994"/>
      <c r="AU109" s="960" t="s">
        <v>429</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430</v>
      </c>
      <c r="BR109" s="961"/>
      <c r="BS109" s="961"/>
      <c r="BT109" s="961"/>
      <c r="BU109" s="962"/>
      <c r="BV109" s="963" t="s">
        <v>431</v>
      </c>
      <c r="BW109" s="961"/>
      <c r="BX109" s="961"/>
      <c r="BY109" s="961"/>
      <c r="BZ109" s="962"/>
      <c r="CA109" s="963" t="s">
        <v>306</v>
      </c>
      <c r="CB109" s="961"/>
      <c r="CC109" s="961"/>
      <c r="CD109" s="961"/>
      <c r="CE109" s="962"/>
      <c r="CF109" s="1001" t="s">
        <v>432</v>
      </c>
      <c r="CG109" s="1001"/>
      <c r="CH109" s="1001"/>
      <c r="CI109" s="1001"/>
      <c r="CJ109" s="1001"/>
      <c r="CK109" s="963" t="s">
        <v>433</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430</v>
      </c>
      <c r="DH109" s="961"/>
      <c r="DI109" s="961"/>
      <c r="DJ109" s="961"/>
      <c r="DK109" s="962"/>
      <c r="DL109" s="963" t="s">
        <v>431</v>
      </c>
      <c r="DM109" s="961"/>
      <c r="DN109" s="961"/>
      <c r="DO109" s="961"/>
      <c r="DP109" s="962"/>
      <c r="DQ109" s="963" t="s">
        <v>306</v>
      </c>
      <c r="DR109" s="961"/>
      <c r="DS109" s="961"/>
      <c r="DT109" s="961"/>
      <c r="DU109" s="962"/>
      <c r="DV109" s="963" t="s">
        <v>432</v>
      </c>
      <c r="DW109" s="961"/>
      <c r="DX109" s="961"/>
      <c r="DY109" s="961"/>
      <c r="DZ109" s="994"/>
    </row>
    <row r="110" spans="1:131" s="226" customFormat="1" ht="26.25" customHeight="1" x14ac:dyDescent="0.2">
      <c r="A110" s="872" t="s">
        <v>434</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394936</v>
      </c>
      <c r="AB110" s="954"/>
      <c r="AC110" s="954"/>
      <c r="AD110" s="954"/>
      <c r="AE110" s="955"/>
      <c r="AF110" s="956">
        <v>388023</v>
      </c>
      <c r="AG110" s="954"/>
      <c r="AH110" s="954"/>
      <c r="AI110" s="954"/>
      <c r="AJ110" s="955"/>
      <c r="AK110" s="956">
        <v>396098</v>
      </c>
      <c r="AL110" s="954"/>
      <c r="AM110" s="954"/>
      <c r="AN110" s="954"/>
      <c r="AO110" s="955"/>
      <c r="AP110" s="957">
        <v>26.3</v>
      </c>
      <c r="AQ110" s="958"/>
      <c r="AR110" s="958"/>
      <c r="AS110" s="958"/>
      <c r="AT110" s="959"/>
      <c r="AU110" s="995" t="s">
        <v>73</v>
      </c>
      <c r="AV110" s="996"/>
      <c r="AW110" s="996"/>
      <c r="AX110" s="996"/>
      <c r="AY110" s="996"/>
      <c r="AZ110" s="925" t="s">
        <v>435</v>
      </c>
      <c r="BA110" s="873"/>
      <c r="BB110" s="873"/>
      <c r="BC110" s="873"/>
      <c r="BD110" s="873"/>
      <c r="BE110" s="873"/>
      <c r="BF110" s="873"/>
      <c r="BG110" s="873"/>
      <c r="BH110" s="873"/>
      <c r="BI110" s="873"/>
      <c r="BJ110" s="873"/>
      <c r="BK110" s="873"/>
      <c r="BL110" s="873"/>
      <c r="BM110" s="873"/>
      <c r="BN110" s="873"/>
      <c r="BO110" s="873"/>
      <c r="BP110" s="874"/>
      <c r="BQ110" s="926">
        <v>2865375</v>
      </c>
      <c r="BR110" s="907"/>
      <c r="BS110" s="907"/>
      <c r="BT110" s="907"/>
      <c r="BU110" s="907"/>
      <c r="BV110" s="907">
        <v>3134551</v>
      </c>
      <c r="BW110" s="907"/>
      <c r="BX110" s="907"/>
      <c r="BY110" s="907"/>
      <c r="BZ110" s="907"/>
      <c r="CA110" s="907">
        <v>3633933</v>
      </c>
      <c r="CB110" s="907"/>
      <c r="CC110" s="907"/>
      <c r="CD110" s="907"/>
      <c r="CE110" s="907"/>
      <c r="CF110" s="931">
        <v>241.3</v>
      </c>
      <c r="CG110" s="932"/>
      <c r="CH110" s="932"/>
      <c r="CI110" s="932"/>
      <c r="CJ110" s="932"/>
      <c r="CK110" s="991" t="s">
        <v>436</v>
      </c>
      <c r="CL110" s="884"/>
      <c r="CM110" s="925" t="s">
        <v>437</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438</v>
      </c>
      <c r="DH110" s="907"/>
      <c r="DI110" s="907"/>
      <c r="DJ110" s="907"/>
      <c r="DK110" s="907"/>
      <c r="DL110" s="907" t="s">
        <v>175</v>
      </c>
      <c r="DM110" s="907"/>
      <c r="DN110" s="907"/>
      <c r="DO110" s="907"/>
      <c r="DP110" s="907"/>
      <c r="DQ110" s="907" t="s">
        <v>438</v>
      </c>
      <c r="DR110" s="907"/>
      <c r="DS110" s="907"/>
      <c r="DT110" s="907"/>
      <c r="DU110" s="907"/>
      <c r="DV110" s="908" t="s">
        <v>439</v>
      </c>
      <c r="DW110" s="908"/>
      <c r="DX110" s="908"/>
      <c r="DY110" s="908"/>
      <c r="DZ110" s="909"/>
    </row>
    <row r="111" spans="1:131" s="226" customFormat="1" ht="26.25" customHeight="1" x14ac:dyDescent="0.2">
      <c r="A111" s="839" t="s">
        <v>440</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439</v>
      </c>
      <c r="AB111" s="984"/>
      <c r="AC111" s="984"/>
      <c r="AD111" s="984"/>
      <c r="AE111" s="985"/>
      <c r="AF111" s="986" t="s">
        <v>175</v>
      </c>
      <c r="AG111" s="984"/>
      <c r="AH111" s="984"/>
      <c r="AI111" s="984"/>
      <c r="AJ111" s="985"/>
      <c r="AK111" s="986" t="s">
        <v>438</v>
      </c>
      <c r="AL111" s="984"/>
      <c r="AM111" s="984"/>
      <c r="AN111" s="984"/>
      <c r="AO111" s="985"/>
      <c r="AP111" s="987" t="s">
        <v>438</v>
      </c>
      <c r="AQ111" s="988"/>
      <c r="AR111" s="988"/>
      <c r="AS111" s="988"/>
      <c r="AT111" s="989"/>
      <c r="AU111" s="997"/>
      <c r="AV111" s="998"/>
      <c r="AW111" s="998"/>
      <c r="AX111" s="998"/>
      <c r="AY111" s="998"/>
      <c r="AZ111" s="880" t="s">
        <v>441</v>
      </c>
      <c r="BA111" s="817"/>
      <c r="BB111" s="817"/>
      <c r="BC111" s="817"/>
      <c r="BD111" s="817"/>
      <c r="BE111" s="817"/>
      <c r="BF111" s="817"/>
      <c r="BG111" s="817"/>
      <c r="BH111" s="817"/>
      <c r="BI111" s="817"/>
      <c r="BJ111" s="817"/>
      <c r="BK111" s="817"/>
      <c r="BL111" s="817"/>
      <c r="BM111" s="817"/>
      <c r="BN111" s="817"/>
      <c r="BO111" s="817"/>
      <c r="BP111" s="818"/>
      <c r="BQ111" s="881">
        <v>194</v>
      </c>
      <c r="BR111" s="882"/>
      <c r="BS111" s="882"/>
      <c r="BT111" s="882"/>
      <c r="BU111" s="882"/>
      <c r="BV111" s="882">
        <v>73</v>
      </c>
      <c r="BW111" s="882"/>
      <c r="BX111" s="882"/>
      <c r="BY111" s="882"/>
      <c r="BZ111" s="882"/>
      <c r="CA111" s="882">
        <v>41</v>
      </c>
      <c r="CB111" s="882"/>
      <c r="CC111" s="882"/>
      <c r="CD111" s="882"/>
      <c r="CE111" s="882"/>
      <c r="CF111" s="940">
        <v>0</v>
      </c>
      <c r="CG111" s="941"/>
      <c r="CH111" s="941"/>
      <c r="CI111" s="941"/>
      <c r="CJ111" s="941"/>
      <c r="CK111" s="992"/>
      <c r="CL111" s="886"/>
      <c r="CM111" s="880" t="s">
        <v>442</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413</v>
      </c>
      <c r="DH111" s="882"/>
      <c r="DI111" s="882"/>
      <c r="DJ111" s="882"/>
      <c r="DK111" s="882"/>
      <c r="DL111" s="882" t="s">
        <v>438</v>
      </c>
      <c r="DM111" s="882"/>
      <c r="DN111" s="882"/>
      <c r="DO111" s="882"/>
      <c r="DP111" s="882"/>
      <c r="DQ111" s="882" t="s">
        <v>413</v>
      </c>
      <c r="DR111" s="882"/>
      <c r="DS111" s="882"/>
      <c r="DT111" s="882"/>
      <c r="DU111" s="882"/>
      <c r="DV111" s="859" t="s">
        <v>413</v>
      </c>
      <c r="DW111" s="859"/>
      <c r="DX111" s="859"/>
      <c r="DY111" s="859"/>
      <c r="DZ111" s="860"/>
    </row>
    <row r="112" spans="1:131" s="226" customFormat="1" ht="26.25" customHeight="1" x14ac:dyDescent="0.2">
      <c r="A112" s="977" t="s">
        <v>443</v>
      </c>
      <c r="B112" s="978"/>
      <c r="C112" s="817" t="s">
        <v>444</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438</v>
      </c>
      <c r="AB112" s="845"/>
      <c r="AC112" s="845"/>
      <c r="AD112" s="845"/>
      <c r="AE112" s="846"/>
      <c r="AF112" s="847" t="s">
        <v>438</v>
      </c>
      <c r="AG112" s="845"/>
      <c r="AH112" s="845"/>
      <c r="AI112" s="845"/>
      <c r="AJ112" s="846"/>
      <c r="AK112" s="847" t="s">
        <v>175</v>
      </c>
      <c r="AL112" s="845"/>
      <c r="AM112" s="845"/>
      <c r="AN112" s="845"/>
      <c r="AO112" s="846"/>
      <c r="AP112" s="889" t="s">
        <v>438</v>
      </c>
      <c r="AQ112" s="890"/>
      <c r="AR112" s="890"/>
      <c r="AS112" s="890"/>
      <c r="AT112" s="891"/>
      <c r="AU112" s="997"/>
      <c r="AV112" s="998"/>
      <c r="AW112" s="998"/>
      <c r="AX112" s="998"/>
      <c r="AY112" s="998"/>
      <c r="AZ112" s="880" t="s">
        <v>445</v>
      </c>
      <c r="BA112" s="817"/>
      <c r="BB112" s="817"/>
      <c r="BC112" s="817"/>
      <c r="BD112" s="817"/>
      <c r="BE112" s="817"/>
      <c r="BF112" s="817"/>
      <c r="BG112" s="817"/>
      <c r="BH112" s="817"/>
      <c r="BI112" s="817"/>
      <c r="BJ112" s="817"/>
      <c r="BK112" s="817"/>
      <c r="BL112" s="817"/>
      <c r="BM112" s="817"/>
      <c r="BN112" s="817"/>
      <c r="BO112" s="817"/>
      <c r="BP112" s="818"/>
      <c r="BQ112" s="881">
        <v>71253</v>
      </c>
      <c r="BR112" s="882"/>
      <c r="BS112" s="882"/>
      <c r="BT112" s="882"/>
      <c r="BU112" s="882"/>
      <c r="BV112" s="882">
        <v>86768</v>
      </c>
      <c r="BW112" s="882"/>
      <c r="BX112" s="882"/>
      <c r="BY112" s="882"/>
      <c r="BZ112" s="882"/>
      <c r="CA112" s="882">
        <v>87887</v>
      </c>
      <c r="CB112" s="882"/>
      <c r="CC112" s="882"/>
      <c r="CD112" s="882"/>
      <c r="CE112" s="882"/>
      <c r="CF112" s="940">
        <v>5.8</v>
      </c>
      <c r="CG112" s="941"/>
      <c r="CH112" s="941"/>
      <c r="CI112" s="941"/>
      <c r="CJ112" s="941"/>
      <c r="CK112" s="992"/>
      <c r="CL112" s="886"/>
      <c r="CM112" s="880" t="s">
        <v>446</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438</v>
      </c>
      <c r="DH112" s="882"/>
      <c r="DI112" s="882"/>
      <c r="DJ112" s="882"/>
      <c r="DK112" s="882"/>
      <c r="DL112" s="882" t="s">
        <v>439</v>
      </c>
      <c r="DM112" s="882"/>
      <c r="DN112" s="882"/>
      <c r="DO112" s="882"/>
      <c r="DP112" s="882"/>
      <c r="DQ112" s="882" t="s">
        <v>175</v>
      </c>
      <c r="DR112" s="882"/>
      <c r="DS112" s="882"/>
      <c r="DT112" s="882"/>
      <c r="DU112" s="882"/>
      <c r="DV112" s="859" t="s">
        <v>413</v>
      </c>
      <c r="DW112" s="859"/>
      <c r="DX112" s="859"/>
      <c r="DY112" s="859"/>
      <c r="DZ112" s="860"/>
    </row>
    <row r="113" spans="1:130" s="226" customFormat="1" ht="26.25" customHeight="1" x14ac:dyDescent="0.2">
      <c r="A113" s="979"/>
      <c r="B113" s="980"/>
      <c r="C113" s="817" t="s">
        <v>447</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7905</v>
      </c>
      <c r="AB113" s="984"/>
      <c r="AC113" s="984"/>
      <c r="AD113" s="984"/>
      <c r="AE113" s="985"/>
      <c r="AF113" s="986">
        <v>7917</v>
      </c>
      <c r="AG113" s="984"/>
      <c r="AH113" s="984"/>
      <c r="AI113" s="984"/>
      <c r="AJ113" s="985"/>
      <c r="AK113" s="986">
        <v>7931</v>
      </c>
      <c r="AL113" s="984"/>
      <c r="AM113" s="984"/>
      <c r="AN113" s="984"/>
      <c r="AO113" s="985"/>
      <c r="AP113" s="987">
        <v>0.5</v>
      </c>
      <c r="AQ113" s="988"/>
      <c r="AR113" s="988"/>
      <c r="AS113" s="988"/>
      <c r="AT113" s="989"/>
      <c r="AU113" s="997"/>
      <c r="AV113" s="998"/>
      <c r="AW113" s="998"/>
      <c r="AX113" s="998"/>
      <c r="AY113" s="998"/>
      <c r="AZ113" s="880" t="s">
        <v>448</v>
      </c>
      <c r="BA113" s="817"/>
      <c r="BB113" s="817"/>
      <c r="BC113" s="817"/>
      <c r="BD113" s="817"/>
      <c r="BE113" s="817"/>
      <c r="BF113" s="817"/>
      <c r="BG113" s="817"/>
      <c r="BH113" s="817"/>
      <c r="BI113" s="817"/>
      <c r="BJ113" s="817"/>
      <c r="BK113" s="817"/>
      <c r="BL113" s="817"/>
      <c r="BM113" s="817"/>
      <c r="BN113" s="817"/>
      <c r="BO113" s="817"/>
      <c r="BP113" s="818"/>
      <c r="BQ113" s="881">
        <v>141637</v>
      </c>
      <c r="BR113" s="882"/>
      <c r="BS113" s="882"/>
      <c r="BT113" s="882"/>
      <c r="BU113" s="882"/>
      <c r="BV113" s="882">
        <v>132601</v>
      </c>
      <c r="BW113" s="882"/>
      <c r="BX113" s="882"/>
      <c r="BY113" s="882"/>
      <c r="BZ113" s="882"/>
      <c r="CA113" s="882">
        <v>123168</v>
      </c>
      <c r="CB113" s="882"/>
      <c r="CC113" s="882"/>
      <c r="CD113" s="882"/>
      <c r="CE113" s="882"/>
      <c r="CF113" s="940">
        <v>8.1999999999999993</v>
      </c>
      <c r="CG113" s="941"/>
      <c r="CH113" s="941"/>
      <c r="CI113" s="941"/>
      <c r="CJ113" s="941"/>
      <c r="CK113" s="992"/>
      <c r="CL113" s="886"/>
      <c r="CM113" s="880" t="s">
        <v>449</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175</v>
      </c>
      <c r="DH113" s="845"/>
      <c r="DI113" s="845"/>
      <c r="DJ113" s="845"/>
      <c r="DK113" s="846"/>
      <c r="DL113" s="847" t="s">
        <v>439</v>
      </c>
      <c r="DM113" s="845"/>
      <c r="DN113" s="845"/>
      <c r="DO113" s="845"/>
      <c r="DP113" s="846"/>
      <c r="DQ113" s="847" t="s">
        <v>175</v>
      </c>
      <c r="DR113" s="845"/>
      <c r="DS113" s="845"/>
      <c r="DT113" s="845"/>
      <c r="DU113" s="846"/>
      <c r="DV113" s="889" t="s">
        <v>413</v>
      </c>
      <c r="DW113" s="890"/>
      <c r="DX113" s="890"/>
      <c r="DY113" s="890"/>
      <c r="DZ113" s="891"/>
    </row>
    <row r="114" spans="1:130" s="226" customFormat="1" ht="26.25" customHeight="1" x14ac:dyDescent="0.2">
      <c r="A114" s="979"/>
      <c r="B114" s="980"/>
      <c r="C114" s="817" t="s">
        <v>450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15083</v>
      </c>
      <c r="AB114" s="845"/>
      <c r="AC114" s="845"/>
      <c r="AD114" s="845"/>
      <c r="AE114" s="846"/>
      <c r="AF114" s="847">
        <v>14488</v>
      </c>
      <c r="AG114" s="845"/>
      <c r="AH114" s="845"/>
      <c r="AI114" s="845"/>
      <c r="AJ114" s="846"/>
      <c r="AK114" s="847">
        <v>13788</v>
      </c>
      <c r="AL114" s="845"/>
      <c r="AM114" s="845"/>
      <c r="AN114" s="845"/>
      <c r="AO114" s="846"/>
      <c r="AP114" s="889">
        <v>0.9</v>
      </c>
      <c r="AQ114" s="890"/>
      <c r="AR114" s="890"/>
      <c r="AS114" s="890"/>
      <c r="AT114" s="891"/>
      <c r="AU114" s="997"/>
      <c r="AV114" s="998"/>
      <c r="AW114" s="998"/>
      <c r="AX114" s="998"/>
      <c r="AY114" s="998"/>
      <c r="AZ114" s="880" t="s">
        <v>451</v>
      </c>
      <c r="BA114" s="817"/>
      <c r="BB114" s="817"/>
      <c r="BC114" s="817"/>
      <c r="BD114" s="817"/>
      <c r="BE114" s="817"/>
      <c r="BF114" s="817"/>
      <c r="BG114" s="817"/>
      <c r="BH114" s="817"/>
      <c r="BI114" s="817"/>
      <c r="BJ114" s="817"/>
      <c r="BK114" s="817"/>
      <c r="BL114" s="817"/>
      <c r="BM114" s="817"/>
      <c r="BN114" s="817"/>
      <c r="BO114" s="817"/>
      <c r="BP114" s="818"/>
      <c r="BQ114" s="881">
        <v>163325</v>
      </c>
      <c r="BR114" s="882"/>
      <c r="BS114" s="882"/>
      <c r="BT114" s="882"/>
      <c r="BU114" s="882"/>
      <c r="BV114" s="882">
        <v>166383</v>
      </c>
      <c r="BW114" s="882"/>
      <c r="BX114" s="882"/>
      <c r="BY114" s="882"/>
      <c r="BZ114" s="882"/>
      <c r="CA114" s="882">
        <v>163220</v>
      </c>
      <c r="CB114" s="882"/>
      <c r="CC114" s="882"/>
      <c r="CD114" s="882"/>
      <c r="CE114" s="882"/>
      <c r="CF114" s="940">
        <v>10.8</v>
      </c>
      <c r="CG114" s="941"/>
      <c r="CH114" s="941"/>
      <c r="CI114" s="941"/>
      <c r="CJ114" s="941"/>
      <c r="CK114" s="992"/>
      <c r="CL114" s="886"/>
      <c r="CM114" s="880" t="s">
        <v>452</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439</v>
      </c>
      <c r="DH114" s="845"/>
      <c r="DI114" s="845"/>
      <c r="DJ114" s="845"/>
      <c r="DK114" s="846"/>
      <c r="DL114" s="847" t="s">
        <v>175</v>
      </c>
      <c r="DM114" s="845"/>
      <c r="DN114" s="845"/>
      <c r="DO114" s="845"/>
      <c r="DP114" s="846"/>
      <c r="DQ114" s="847" t="s">
        <v>413</v>
      </c>
      <c r="DR114" s="845"/>
      <c r="DS114" s="845"/>
      <c r="DT114" s="845"/>
      <c r="DU114" s="846"/>
      <c r="DV114" s="889" t="s">
        <v>175</v>
      </c>
      <c r="DW114" s="890"/>
      <c r="DX114" s="890"/>
      <c r="DY114" s="890"/>
      <c r="DZ114" s="891"/>
    </row>
    <row r="115" spans="1:130" s="226" customFormat="1" ht="26.25" customHeight="1" x14ac:dyDescent="0.2">
      <c r="A115" s="979"/>
      <c r="B115" s="980"/>
      <c r="C115" s="817" t="s">
        <v>453</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105</v>
      </c>
      <c r="AB115" s="984"/>
      <c r="AC115" s="984"/>
      <c r="AD115" s="984"/>
      <c r="AE115" s="985"/>
      <c r="AF115" s="986">
        <v>86</v>
      </c>
      <c r="AG115" s="984"/>
      <c r="AH115" s="984"/>
      <c r="AI115" s="984"/>
      <c r="AJ115" s="985"/>
      <c r="AK115" s="986">
        <v>50</v>
      </c>
      <c r="AL115" s="984"/>
      <c r="AM115" s="984"/>
      <c r="AN115" s="984"/>
      <c r="AO115" s="985"/>
      <c r="AP115" s="987">
        <v>0</v>
      </c>
      <c r="AQ115" s="988"/>
      <c r="AR115" s="988"/>
      <c r="AS115" s="988"/>
      <c r="AT115" s="989"/>
      <c r="AU115" s="997"/>
      <c r="AV115" s="998"/>
      <c r="AW115" s="998"/>
      <c r="AX115" s="998"/>
      <c r="AY115" s="998"/>
      <c r="AZ115" s="880" t="s">
        <v>454</v>
      </c>
      <c r="BA115" s="817"/>
      <c r="BB115" s="817"/>
      <c r="BC115" s="817"/>
      <c r="BD115" s="817"/>
      <c r="BE115" s="817"/>
      <c r="BF115" s="817"/>
      <c r="BG115" s="817"/>
      <c r="BH115" s="817"/>
      <c r="BI115" s="817"/>
      <c r="BJ115" s="817"/>
      <c r="BK115" s="817"/>
      <c r="BL115" s="817"/>
      <c r="BM115" s="817"/>
      <c r="BN115" s="817"/>
      <c r="BO115" s="817"/>
      <c r="BP115" s="818"/>
      <c r="BQ115" s="881" t="s">
        <v>438</v>
      </c>
      <c r="BR115" s="882"/>
      <c r="BS115" s="882"/>
      <c r="BT115" s="882"/>
      <c r="BU115" s="882"/>
      <c r="BV115" s="882" t="s">
        <v>438</v>
      </c>
      <c r="BW115" s="882"/>
      <c r="BX115" s="882"/>
      <c r="BY115" s="882"/>
      <c r="BZ115" s="882"/>
      <c r="CA115" s="882" t="s">
        <v>438</v>
      </c>
      <c r="CB115" s="882"/>
      <c r="CC115" s="882"/>
      <c r="CD115" s="882"/>
      <c r="CE115" s="882"/>
      <c r="CF115" s="940" t="s">
        <v>439</v>
      </c>
      <c r="CG115" s="941"/>
      <c r="CH115" s="941"/>
      <c r="CI115" s="941"/>
      <c r="CJ115" s="941"/>
      <c r="CK115" s="992"/>
      <c r="CL115" s="886"/>
      <c r="CM115" s="880" t="s">
        <v>455</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439</v>
      </c>
      <c r="DH115" s="845"/>
      <c r="DI115" s="845"/>
      <c r="DJ115" s="845"/>
      <c r="DK115" s="846"/>
      <c r="DL115" s="847" t="s">
        <v>413</v>
      </c>
      <c r="DM115" s="845"/>
      <c r="DN115" s="845"/>
      <c r="DO115" s="845"/>
      <c r="DP115" s="846"/>
      <c r="DQ115" s="847" t="s">
        <v>413</v>
      </c>
      <c r="DR115" s="845"/>
      <c r="DS115" s="845"/>
      <c r="DT115" s="845"/>
      <c r="DU115" s="846"/>
      <c r="DV115" s="889" t="s">
        <v>413</v>
      </c>
      <c r="DW115" s="890"/>
      <c r="DX115" s="890"/>
      <c r="DY115" s="890"/>
      <c r="DZ115" s="891"/>
    </row>
    <row r="116" spans="1:130" s="226" customFormat="1" ht="26.25" customHeight="1" x14ac:dyDescent="0.2">
      <c r="A116" s="981"/>
      <c r="B116" s="982"/>
      <c r="C116" s="904" t="s">
        <v>456</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439</v>
      </c>
      <c r="AB116" s="845"/>
      <c r="AC116" s="845"/>
      <c r="AD116" s="845"/>
      <c r="AE116" s="846"/>
      <c r="AF116" s="847" t="s">
        <v>438</v>
      </c>
      <c r="AG116" s="845"/>
      <c r="AH116" s="845"/>
      <c r="AI116" s="845"/>
      <c r="AJ116" s="846"/>
      <c r="AK116" s="847" t="s">
        <v>439</v>
      </c>
      <c r="AL116" s="845"/>
      <c r="AM116" s="845"/>
      <c r="AN116" s="845"/>
      <c r="AO116" s="846"/>
      <c r="AP116" s="889" t="s">
        <v>175</v>
      </c>
      <c r="AQ116" s="890"/>
      <c r="AR116" s="890"/>
      <c r="AS116" s="890"/>
      <c r="AT116" s="891"/>
      <c r="AU116" s="997"/>
      <c r="AV116" s="998"/>
      <c r="AW116" s="998"/>
      <c r="AX116" s="998"/>
      <c r="AY116" s="998"/>
      <c r="AZ116" s="974" t="s">
        <v>457</v>
      </c>
      <c r="BA116" s="975"/>
      <c r="BB116" s="975"/>
      <c r="BC116" s="975"/>
      <c r="BD116" s="975"/>
      <c r="BE116" s="975"/>
      <c r="BF116" s="975"/>
      <c r="BG116" s="975"/>
      <c r="BH116" s="975"/>
      <c r="BI116" s="975"/>
      <c r="BJ116" s="975"/>
      <c r="BK116" s="975"/>
      <c r="BL116" s="975"/>
      <c r="BM116" s="975"/>
      <c r="BN116" s="975"/>
      <c r="BO116" s="975"/>
      <c r="BP116" s="976"/>
      <c r="BQ116" s="881" t="s">
        <v>175</v>
      </c>
      <c r="BR116" s="882"/>
      <c r="BS116" s="882"/>
      <c r="BT116" s="882"/>
      <c r="BU116" s="882"/>
      <c r="BV116" s="882" t="s">
        <v>439</v>
      </c>
      <c r="BW116" s="882"/>
      <c r="BX116" s="882"/>
      <c r="BY116" s="882"/>
      <c r="BZ116" s="882"/>
      <c r="CA116" s="882" t="s">
        <v>413</v>
      </c>
      <c r="CB116" s="882"/>
      <c r="CC116" s="882"/>
      <c r="CD116" s="882"/>
      <c r="CE116" s="882"/>
      <c r="CF116" s="940" t="s">
        <v>439</v>
      </c>
      <c r="CG116" s="941"/>
      <c r="CH116" s="941"/>
      <c r="CI116" s="941"/>
      <c r="CJ116" s="941"/>
      <c r="CK116" s="992"/>
      <c r="CL116" s="886"/>
      <c r="CM116" s="880" t="s">
        <v>458</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438</v>
      </c>
      <c r="DH116" s="845"/>
      <c r="DI116" s="845"/>
      <c r="DJ116" s="845"/>
      <c r="DK116" s="846"/>
      <c r="DL116" s="847" t="s">
        <v>413</v>
      </c>
      <c r="DM116" s="845"/>
      <c r="DN116" s="845"/>
      <c r="DO116" s="845"/>
      <c r="DP116" s="846"/>
      <c r="DQ116" s="847" t="s">
        <v>438</v>
      </c>
      <c r="DR116" s="845"/>
      <c r="DS116" s="845"/>
      <c r="DT116" s="845"/>
      <c r="DU116" s="846"/>
      <c r="DV116" s="889" t="s">
        <v>413</v>
      </c>
      <c r="DW116" s="890"/>
      <c r="DX116" s="890"/>
      <c r="DY116" s="890"/>
      <c r="DZ116" s="891"/>
    </row>
    <row r="117" spans="1:130" s="226" customFormat="1" ht="26.25" customHeight="1" x14ac:dyDescent="0.2">
      <c r="A117" s="960" t="s">
        <v>189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459</v>
      </c>
      <c r="Z117" s="962"/>
      <c r="AA117" s="967">
        <v>418029</v>
      </c>
      <c r="AB117" s="968"/>
      <c r="AC117" s="968"/>
      <c r="AD117" s="968"/>
      <c r="AE117" s="969"/>
      <c r="AF117" s="970">
        <v>410514</v>
      </c>
      <c r="AG117" s="968"/>
      <c r="AH117" s="968"/>
      <c r="AI117" s="968"/>
      <c r="AJ117" s="969"/>
      <c r="AK117" s="970">
        <v>417867</v>
      </c>
      <c r="AL117" s="968"/>
      <c r="AM117" s="968"/>
      <c r="AN117" s="968"/>
      <c r="AO117" s="969"/>
      <c r="AP117" s="971"/>
      <c r="AQ117" s="972"/>
      <c r="AR117" s="972"/>
      <c r="AS117" s="972"/>
      <c r="AT117" s="973"/>
      <c r="AU117" s="997"/>
      <c r="AV117" s="998"/>
      <c r="AW117" s="998"/>
      <c r="AX117" s="998"/>
      <c r="AY117" s="998"/>
      <c r="AZ117" s="928" t="s">
        <v>460</v>
      </c>
      <c r="BA117" s="929"/>
      <c r="BB117" s="929"/>
      <c r="BC117" s="929"/>
      <c r="BD117" s="929"/>
      <c r="BE117" s="929"/>
      <c r="BF117" s="929"/>
      <c r="BG117" s="929"/>
      <c r="BH117" s="929"/>
      <c r="BI117" s="929"/>
      <c r="BJ117" s="929"/>
      <c r="BK117" s="929"/>
      <c r="BL117" s="929"/>
      <c r="BM117" s="929"/>
      <c r="BN117" s="929"/>
      <c r="BO117" s="929"/>
      <c r="BP117" s="930"/>
      <c r="BQ117" s="881" t="s">
        <v>175</v>
      </c>
      <c r="BR117" s="882"/>
      <c r="BS117" s="882"/>
      <c r="BT117" s="882"/>
      <c r="BU117" s="882"/>
      <c r="BV117" s="882" t="s">
        <v>438</v>
      </c>
      <c r="BW117" s="882"/>
      <c r="BX117" s="882"/>
      <c r="BY117" s="882"/>
      <c r="BZ117" s="882"/>
      <c r="CA117" s="882" t="s">
        <v>439</v>
      </c>
      <c r="CB117" s="882"/>
      <c r="CC117" s="882"/>
      <c r="CD117" s="882"/>
      <c r="CE117" s="882"/>
      <c r="CF117" s="940" t="s">
        <v>413</v>
      </c>
      <c r="CG117" s="941"/>
      <c r="CH117" s="941"/>
      <c r="CI117" s="941"/>
      <c r="CJ117" s="941"/>
      <c r="CK117" s="992"/>
      <c r="CL117" s="886"/>
      <c r="CM117" s="880" t="s">
        <v>461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175</v>
      </c>
      <c r="DH117" s="845"/>
      <c r="DI117" s="845"/>
      <c r="DJ117" s="845"/>
      <c r="DK117" s="846"/>
      <c r="DL117" s="847" t="s">
        <v>175</v>
      </c>
      <c r="DM117" s="845"/>
      <c r="DN117" s="845"/>
      <c r="DO117" s="845"/>
      <c r="DP117" s="846"/>
      <c r="DQ117" s="847" t="s">
        <v>438</v>
      </c>
      <c r="DR117" s="845"/>
      <c r="DS117" s="845"/>
      <c r="DT117" s="845"/>
      <c r="DU117" s="846"/>
      <c r="DV117" s="889" t="s">
        <v>439</v>
      </c>
      <c r="DW117" s="890"/>
      <c r="DX117" s="890"/>
      <c r="DY117" s="890"/>
      <c r="DZ117" s="891"/>
    </row>
    <row r="118" spans="1:130" s="226" customFormat="1" ht="26.25" customHeight="1" x14ac:dyDescent="0.2">
      <c r="A118" s="960" t="s">
        <v>433</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430</v>
      </c>
      <c r="AB118" s="961"/>
      <c r="AC118" s="961"/>
      <c r="AD118" s="961"/>
      <c r="AE118" s="962"/>
      <c r="AF118" s="963" t="s">
        <v>431</v>
      </c>
      <c r="AG118" s="961"/>
      <c r="AH118" s="961"/>
      <c r="AI118" s="961"/>
      <c r="AJ118" s="962"/>
      <c r="AK118" s="963" t="s">
        <v>306</v>
      </c>
      <c r="AL118" s="961"/>
      <c r="AM118" s="961"/>
      <c r="AN118" s="961"/>
      <c r="AO118" s="962"/>
      <c r="AP118" s="964" t="s">
        <v>432</v>
      </c>
      <c r="AQ118" s="965"/>
      <c r="AR118" s="965"/>
      <c r="AS118" s="965"/>
      <c r="AT118" s="966"/>
      <c r="AU118" s="997"/>
      <c r="AV118" s="998"/>
      <c r="AW118" s="998"/>
      <c r="AX118" s="998"/>
      <c r="AY118" s="998"/>
      <c r="AZ118" s="903" t="s">
        <v>462</v>
      </c>
      <c r="BA118" s="904"/>
      <c r="BB118" s="904"/>
      <c r="BC118" s="904"/>
      <c r="BD118" s="904"/>
      <c r="BE118" s="904"/>
      <c r="BF118" s="904"/>
      <c r="BG118" s="904"/>
      <c r="BH118" s="904"/>
      <c r="BI118" s="904"/>
      <c r="BJ118" s="904"/>
      <c r="BK118" s="904"/>
      <c r="BL118" s="904"/>
      <c r="BM118" s="904"/>
      <c r="BN118" s="904"/>
      <c r="BO118" s="904"/>
      <c r="BP118" s="905"/>
      <c r="BQ118" s="944" t="s">
        <v>438</v>
      </c>
      <c r="BR118" s="910"/>
      <c r="BS118" s="910"/>
      <c r="BT118" s="910"/>
      <c r="BU118" s="910"/>
      <c r="BV118" s="910" t="s">
        <v>175</v>
      </c>
      <c r="BW118" s="910"/>
      <c r="BX118" s="910"/>
      <c r="BY118" s="910"/>
      <c r="BZ118" s="910"/>
      <c r="CA118" s="910" t="s">
        <v>438</v>
      </c>
      <c r="CB118" s="910"/>
      <c r="CC118" s="910"/>
      <c r="CD118" s="910"/>
      <c r="CE118" s="910"/>
      <c r="CF118" s="940" t="s">
        <v>439</v>
      </c>
      <c r="CG118" s="941"/>
      <c r="CH118" s="941"/>
      <c r="CI118" s="941"/>
      <c r="CJ118" s="941"/>
      <c r="CK118" s="992"/>
      <c r="CL118" s="886"/>
      <c r="CM118" s="880" t="s">
        <v>463</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175</v>
      </c>
      <c r="DH118" s="845"/>
      <c r="DI118" s="845"/>
      <c r="DJ118" s="845"/>
      <c r="DK118" s="846"/>
      <c r="DL118" s="847" t="s">
        <v>413</v>
      </c>
      <c r="DM118" s="845"/>
      <c r="DN118" s="845"/>
      <c r="DO118" s="845"/>
      <c r="DP118" s="846"/>
      <c r="DQ118" s="847" t="s">
        <v>413</v>
      </c>
      <c r="DR118" s="845"/>
      <c r="DS118" s="845"/>
      <c r="DT118" s="845"/>
      <c r="DU118" s="846"/>
      <c r="DV118" s="889" t="s">
        <v>439</v>
      </c>
      <c r="DW118" s="890"/>
      <c r="DX118" s="890"/>
      <c r="DY118" s="890"/>
      <c r="DZ118" s="891"/>
    </row>
    <row r="119" spans="1:130" s="226" customFormat="1" ht="26.25" customHeight="1" x14ac:dyDescent="0.2">
      <c r="A119" s="883" t="s">
        <v>436</v>
      </c>
      <c r="B119" s="884"/>
      <c r="C119" s="925" t="s">
        <v>437</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438</v>
      </c>
      <c r="AB119" s="954"/>
      <c r="AC119" s="954"/>
      <c r="AD119" s="954"/>
      <c r="AE119" s="955"/>
      <c r="AF119" s="956" t="s">
        <v>175</v>
      </c>
      <c r="AG119" s="954"/>
      <c r="AH119" s="954"/>
      <c r="AI119" s="954"/>
      <c r="AJ119" s="955"/>
      <c r="AK119" s="956" t="s">
        <v>438</v>
      </c>
      <c r="AL119" s="954"/>
      <c r="AM119" s="954"/>
      <c r="AN119" s="954"/>
      <c r="AO119" s="955"/>
      <c r="AP119" s="957" t="s">
        <v>438</v>
      </c>
      <c r="AQ119" s="958"/>
      <c r="AR119" s="958"/>
      <c r="AS119" s="958"/>
      <c r="AT119" s="959"/>
      <c r="AU119" s="999"/>
      <c r="AV119" s="1000"/>
      <c r="AW119" s="1000"/>
      <c r="AX119" s="1000"/>
      <c r="AY119" s="1000"/>
      <c r="AZ119" s="247" t="s">
        <v>189</v>
      </c>
      <c r="BA119" s="247"/>
      <c r="BB119" s="247"/>
      <c r="BC119" s="247"/>
      <c r="BD119" s="247"/>
      <c r="BE119" s="247"/>
      <c r="BF119" s="247"/>
      <c r="BG119" s="247"/>
      <c r="BH119" s="247"/>
      <c r="BI119" s="247"/>
      <c r="BJ119" s="247"/>
      <c r="BK119" s="247"/>
      <c r="BL119" s="247"/>
      <c r="BM119" s="247"/>
      <c r="BN119" s="247"/>
      <c r="BO119" s="942" t="s">
        <v>464</v>
      </c>
      <c r="BP119" s="943"/>
      <c r="BQ119" s="944">
        <v>3241784</v>
      </c>
      <c r="BR119" s="910"/>
      <c r="BS119" s="910"/>
      <c r="BT119" s="910"/>
      <c r="BU119" s="910"/>
      <c r="BV119" s="910">
        <v>3520376</v>
      </c>
      <c r="BW119" s="910"/>
      <c r="BX119" s="910"/>
      <c r="BY119" s="910"/>
      <c r="BZ119" s="910"/>
      <c r="CA119" s="910">
        <v>4008249</v>
      </c>
      <c r="CB119" s="910"/>
      <c r="CC119" s="910"/>
      <c r="CD119" s="910"/>
      <c r="CE119" s="910"/>
      <c r="CF119" s="813"/>
      <c r="CG119" s="814"/>
      <c r="CH119" s="814"/>
      <c r="CI119" s="814"/>
      <c r="CJ119" s="899"/>
      <c r="CK119" s="993"/>
      <c r="CL119" s="888"/>
      <c r="CM119" s="903" t="s">
        <v>465</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194</v>
      </c>
      <c r="DH119" s="829"/>
      <c r="DI119" s="829"/>
      <c r="DJ119" s="829"/>
      <c r="DK119" s="830"/>
      <c r="DL119" s="831">
        <v>73</v>
      </c>
      <c r="DM119" s="829"/>
      <c r="DN119" s="829"/>
      <c r="DO119" s="829"/>
      <c r="DP119" s="830"/>
      <c r="DQ119" s="831">
        <v>41</v>
      </c>
      <c r="DR119" s="829"/>
      <c r="DS119" s="829"/>
      <c r="DT119" s="829"/>
      <c r="DU119" s="830"/>
      <c r="DV119" s="913">
        <v>0</v>
      </c>
      <c r="DW119" s="914"/>
      <c r="DX119" s="914"/>
      <c r="DY119" s="914"/>
      <c r="DZ119" s="915"/>
    </row>
    <row r="120" spans="1:130" s="226" customFormat="1" ht="26.25" customHeight="1" x14ac:dyDescent="0.2">
      <c r="A120" s="885"/>
      <c r="B120" s="886"/>
      <c r="C120" s="880" t="s">
        <v>442</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175</v>
      </c>
      <c r="AB120" s="845"/>
      <c r="AC120" s="845"/>
      <c r="AD120" s="845"/>
      <c r="AE120" s="846"/>
      <c r="AF120" s="847" t="s">
        <v>175</v>
      </c>
      <c r="AG120" s="845"/>
      <c r="AH120" s="845"/>
      <c r="AI120" s="845"/>
      <c r="AJ120" s="846"/>
      <c r="AK120" s="847" t="s">
        <v>439</v>
      </c>
      <c r="AL120" s="845"/>
      <c r="AM120" s="845"/>
      <c r="AN120" s="845"/>
      <c r="AO120" s="846"/>
      <c r="AP120" s="889" t="s">
        <v>438</v>
      </c>
      <c r="AQ120" s="890"/>
      <c r="AR120" s="890"/>
      <c r="AS120" s="890"/>
      <c r="AT120" s="891"/>
      <c r="AU120" s="945" t="s">
        <v>466</v>
      </c>
      <c r="AV120" s="946"/>
      <c r="AW120" s="946"/>
      <c r="AX120" s="946"/>
      <c r="AY120" s="947"/>
      <c r="AZ120" s="925" t="s">
        <v>467</v>
      </c>
      <c r="BA120" s="873"/>
      <c r="BB120" s="873"/>
      <c r="BC120" s="873"/>
      <c r="BD120" s="873"/>
      <c r="BE120" s="873"/>
      <c r="BF120" s="873"/>
      <c r="BG120" s="873"/>
      <c r="BH120" s="873"/>
      <c r="BI120" s="873"/>
      <c r="BJ120" s="873"/>
      <c r="BK120" s="873"/>
      <c r="BL120" s="873"/>
      <c r="BM120" s="873"/>
      <c r="BN120" s="873"/>
      <c r="BO120" s="873"/>
      <c r="BP120" s="874"/>
      <c r="BQ120" s="926">
        <v>5798256</v>
      </c>
      <c r="BR120" s="907"/>
      <c r="BS120" s="907"/>
      <c r="BT120" s="907"/>
      <c r="BU120" s="907"/>
      <c r="BV120" s="907">
        <v>5523360</v>
      </c>
      <c r="BW120" s="907"/>
      <c r="BX120" s="907"/>
      <c r="BY120" s="907"/>
      <c r="BZ120" s="907"/>
      <c r="CA120" s="907">
        <v>5676220</v>
      </c>
      <c r="CB120" s="907"/>
      <c r="CC120" s="907"/>
      <c r="CD120" s="907"/>
      <c r="CE120" s="907"/>
      <c r="CF120" s="931">
        <v>377</v>
      </c>
      <c r="CG120" s="932"/>
      <c r="CH120" s="932"/>
      <c r="CI120" s="932"/>
      <c r="CJ120" s="932"/>
      <c r="CK120" s="933" t="s">
        <v>468</v>
      </c>
      <c r="CL120" s="917"/>
      <c r="CM120" s="917"/>
      <c r="CN120" s="917"/>
      <c r="CO120" s="918"/>
      <c r="CP120" s="937" t="s">
        <v>469</v>
      </c>
      <c r="CQ120" s="938"/>
      <c r="CR120" s="938"/>
      <c r="CS120" s="938"/>
      <c r="CT120" s="938"/>
      <c r="CU120" s="938"/>
      <c r="CV120" s="938"/>
      <c r="CW120" s="938"/>
      <c r="CX120" s="938"/>
      <c r="CY120" s="938"/>
      <c r="CZ120" s="938"/>
      <c r="DA120" s="938"/>
      <c r="DB120" s="938"/>
      <c r="DC120" s="938"/>
      <c r="DD120" s="938"/>
      <c r="DE120" s="938"/>
      <c r="DF120" s="939"/>
      <c r="DG120" s="926">
        <v>67362</v>
      </c>
      <c r="DH120" s="907"/>
      <c r="DI120" s="907"/>
      <c r="DJ120" s="907"/>
      <c r="DK120" s="907"/>
      <c r="DL120" s="907">
        <v>82835</v>
      </c>
      <c r="DM120" s="907"/>
      <c r="DN120" s="907"/>
      <c r="DO120" s="907"/>
      <c r="DP120" s="907"/>
      <c r="DQ120" s="907">
        <v>83607</v>
      </c>
      <c r="DR120" s="907"/>
      <c r="DS120" s="907"/>
      <c r="DT120" s="907"/>
      <c r="DU120" s="907"/>
      <c r="DV120" s="908">
        <v>5.6</v>
      </c>
      <c r="DW120" s="908"/>
      <c r="DX120" s="908"/>
      <c r="DY120" s="908"/>
      <c r="DZ120" s="909"/>
    </row>
    <row r="121" spans="1:130" s="226" customFormat="1" ht="26.25" customHeight="1" x14ac:dyDescent="0.2">
      <c r="A121" s="885"/>
      <c r="B121" s="886"/>
      <c r="C121" s="928" t="s">
        <v>470</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175</v>
      </c>
      <c r="AB121" s="845"/>
      <c r="AC121" s="845"/>
      <c r="AD121" s="845"/>
      <c r="AE121" s="846"/>
      <c r="AF121" s="847" t="s">
        <v>438</v>
      </c>
      <c r="AG121" s="845"/>
      <c r="AH121" s="845"/>
      <c r="AI121" s="845"/>
      <c r="AJ121" s="846"/>
      <c r="AK121" s="847" t="s">
        <v>413</v>
      </c>
      <c r="AL121" s="845"/>
      <c r="AM121" s="845"/>
      <c r="AN121" s="845"/>
      <c r="AO121" s="846"/>
      <c r="AP121" s="889" t="s">
        <v>413</v>
      </c>
      <c r="AQ121" s="890"/>
      <c r="AR121" s="890"/>
      <c r="AS121" s="890"/>
      <c r="AT121" s="891"/>
      <c r="AU121" s="948"/>
      <c r="AV121" s="949"/>
      <c r="AW121" s="949"/>
      <c r="AX121" s="949"/>
      <c r="AY121" s="950"/>
      <c r="AZ121" s="880" t="s">
        <v>471</v>
      </c>
      <c r="BA121" s="817"/>
      <c r="BB121" s="817"/>
      <c r="BC121" s="817"/>
      <c r="BD121" s="817"/>
      <c r="BE121" s="817"/>
      <c r="BF121" s="817"/>
      <c r="BG121" s="817"/>
      <c r="BH121" s="817"/>
      <c r="BI121" s="817"/>
      <c r="BJ121" s="817"/>
      <c r="BK121" s="817"/>
      <c r="BL121" s="817"/>
      <c r="BM121" s="817"/>
      <c r="BN121" s="817"/>
      <c r="BO121" s="817"/>
      <c r="BP121" s="818"/>
      <c r="BQ121" s="881" t="s">
        <v>175</v>
      </c>
      <c r="BR121" s="882"/>
      <c r="BS121" s="882"/>
      <c r="BT121" s="882"/>
      <c r="BU121" s="882"/>
      <c r="BV121" s="882" t="s">
        <v>175</v>
      </c>
      <c r="BW121" s="882"/>
      <c r="BX121" s="882"/>
      <c r="BY121" s="882"/>
      <c r="BZ121" s="882"/>
      <c r="CA121" s="882" t="s">
        <v>175</v>
      </c>
      <c r="CB121" s="882"/>
      <c r="CC121" s="882"/>
      <c r="CD121" s="882"/>
      <c r="CE121" s="882"/>
      <c r="CF121" s="940" t="s">
        <v>438</v>
      </c>
      <c r="CG121" s="941"/>
      <c r="CH121" s="941"/>
      <c r="CI121" s="941"/>
      <c r="CJ121" s="941"/>
      <c r="CK121" s="934"/>
      <c r="CL121" s="920"/>
      <c r="CM121" s="920"/>
      <c r="CN121" s="920"/>
      <c r="CO121" s="921"/>
      <c r="CP121" s="900" t="s">
        <v>472</v>
      </c>
      <c r="CQ121" s="901"/>
      <c r="CR121" s="901"/>
      <c r="CS121" s="901"/>
      <c r="CT121" s="901"/>
      <c r="CU121" s="901"/>
      <c r="CV121" s="901"/>
      <c r="CW121" s="901"/>
      <c r="CX121" s="901"/>
      <c r="CY121" s="901"/>
      <c r="CZ121" s="901"/>
      <c r="DA121" s="901"/>
      <c r="DB121" s="901"/>
      <c r="DC121" s="901"/>
      <c r="DD121" s="901"/>
      <c r="DE121" s="901"/>
      <c r="DF121" s="902"/>
      <c r="DG121" s="881">
        <v>3891</v>
      </c>
      <c r="DH121" s="882"/>
      <c r="DI121" s="882"/>
      <c r="DJ121" s="882"/>
      <c r="DK121" s="882"/>
      <c r="DL121" s="882">
        <v>3933</v>
      </c>
      <c r="DM121" s="882"/>
      <c r="DN121" s="882"/>
      <c r="DO121" s="882"/>
      <c r="DP121" s="882"/>
      <c r="DQ121" s="882">
        <v>4280</v>
      </c>
      <c r="DR121" s="882"/>
      <c r="DS121" s="882"/>
      <c r="DT121" s="882"/>
      <c r="DU121" s="882"/>
      <c r="DV121" s="859">
        <v>0.3</v>
      </c>
      <c r="DW121" s="859"/>
      <c r="DX121" s="859"/>
      <c r="DY121" s="859"/>
      <c r="DZ121" s="860"/>
    </row>
    <row r="122" spans="1:130" s="226" customFormat="1" ht="26.25" customHeight="1" x14ac:dyDescent="0.2">
      <c r="A122" s="885"/>
      <c r="B122" s="886"/>
      <c r="C122" s="880" t="s">
        <v>452</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439</v>
      </c>
      <c r="AB122" s="845"/>
      <c r="AC122" s="845"/>
      <c r="AD122" s="845"/>
      <c r="AE122" s="846"/>
      <c r="AF122" s="847" t="s">
        <v>175</v>
      </c>
      <c r="AG122" s="845"/>
      <c r="AH122" s="845"/>
      <c r="AI122" s="845"/>
      <c r="AJ122" s="846"/>
      <c r="AK122" s="847" t="s">
        <v>438</v>
      </c>
      <c r="AL122" s="845"/>
      <c r="AM122" s="845"/>
      <c r="AN122" s="845"/>
      <c r="AO122" s="846"/>
      <c r="AP122" s="889" t="s">
        <v>413</v>
      </c>
      <c r="AQ122" s="890"/>
      <c r="AR122" s="890"/>
      <c r="AS122" s="890"/>
      <c r="AT122" s="891"/>
      <c r="AU122" s="948"/>
      <c r="AV122" s="949"/>
      <c r="AW122" s="949"/>
      <c r="AX122" s="949"/>
      <c r="AY122" s="950"/>
      <c r="AZ122" s="903" t="s">
        <v>473</v>
      </c>
      <c r="BA122" s="904"/>
      <c r="BB122" s="904"/>
      <c r="BC122" s="904"/>
      <c r="BD122" s="904"/>
      <c r="BE122" s="904"/>
      <c r="BF122" s="904"/>
      <c r="BG122" s="904"/>
      <c r="BH122" s="904"/>
      <c r="BI122" s="904"/>
      <c r="BJ122" s="904"/>
      <c r="BK122" s="904"/>
      <c r="BL122" s="904"/>
      <c r="BM122" s="904"/>
      <c r="BN122" s="904"/>
      <c r="BO122" s="904"/>
      <c r="BP122" s="905"/>
      <c r="BQ122" s="944">
        <v>2534475</v>
      </c>
      <c r="BR122" s="910"/>
      <c r="BS122" s="910"/>
      <c r="BT122" s="910"/>
      <c r="BU122" s="910"/>
      <c r="BV122" s="910">
        <v>2722779</v>
      </c>
      <c r="BW122" s="910"/>
      <c r="BX122" s="910"/>
      <c r="BY122" s="910"/>
      <c r="BZ122" s="910"/>
      <c r="CA122" s="910">
        <v>3938302</v>
      </c>
      <c r="CB122" s="910"/>
      <c r="CC122" s="910"/>
      <c r="CD122" s="910"/>
      <c r="CE122" s="910"/>
      <c r="CF122" s="911">
        <v>261.5</v>
      </c>
      <c r="CG122" s="912"/>
      <c r="CH122" s="912"/>
      <c r="CI122" s="912"/>
      <c r="CJ122" s="912"/>
      <c r="CK122" s="934"/>
      <c r="CL122" s="920"/>
      <c r="CM122" s="920"/>
      <c r="CN122" s="920"/>
      <c r="CO122" s="921"/>
      <c r="CP122" s="900" t="s">
        <v>474</v>
      </c>
      <c r="CQ122" s="901"/>
      <c r="CR122" s="901"/>
      <c r="CS122" s="901"/>
      <c r="CT122" s="901"/>
      <c r="CU122" s="901"/>
      <c r="CV122" s="901"/>
      <c r="CW122" s="901"/>
      <c r="CX122" s="901"/>
      <c r="CY122" s="901"/>
      <c r="CZ122" s="901"/>
      <c r="DA122" s="901"/>
      <c r="DB122" s="901"/>
      <c r="DC122" s="901"/>
      <c r="DD122" s="901"/>
      <c r="DE122" s="901"/>
      <c r="DF122" s="902"/>
      <c r="DG122" s="881" t="s">
        <v>175</v>
      </c>
      <c r="DH122" s="882"/>
      <c r="DI122" s="882"/>
      <c r="DJ122" s="882"/>
      <c r="DK122" s="882"/>
      <c r="DL122" s="882" t="s">
        <v>439</v>
      </c>
      <c r="DM122" s="882"/>
      <c r="DN122" s="882"/>
      <c r="DO122" s="882"/>
      <c r="DP122" s="882"/>
      <c r="DQ122" s="882" t="s">
        <v>175</v>
      </c>
      <c r="DR122" s="882"/>
      <c r="DS122" s="882"/>
      <c r="DT122" s="882"/>
      <c r="DU122" s="882"/>
      <c r="DV122" s="859" t="s">
        <v>175</v>
      </c>
      <c r="DW122" s="859"/>
      <c r="DX122" s="859"/>
      <c r="DY122" s="859"/>
      <c r="DZ122" s="860"/>
    </row>
    <row r="123" spans="1:130" s="226" customFormat="1" ht="26.25" customHeight="1" x14ac:dyDescent="0.2">
      <c r="A123" s="885"/>
      <c r="B123" s="886"/>
      <c r="C123" s="880" t="s">
        <v>458</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175</v>
      </c>
      <c r="AB123" s="845"/>
      <c r="AC123" s="845"/>
      <c r="AD123" s="845"/>
      <c r="AE123" s="846"/>
      <c r="AF123" s="847" t="s">
        <v>175</v>
      </c>
      <c r="AG123" s="845"/>
      <c r="AH123" s="845"/>
      <c r="AI123" s="845"/>
      <c r="AJ123" s="846"/>
      <c r="AK123" s="847" t="s">
        <v>413</v>
      </c>
      <c r="AL123" s="845"/>
      <c r="AM123" s="845"/>
      <c r="AN123" s="845"/>
      <c r="AO123" s="846"/>
      <c r="AP123" s="889" t="s">
        <v>413</v>
      </c>
      <c r="AQ123" s="890"/>
      <c r="AR123" s="890"/>
      <c r="AS123" s="890"/>
      <c r="AT123" s="891"/>
      <c r="AU123" s="951"/>
      <c r="AV123" s="952"/>
      <c r="AW123" s="952"/>
      <c r="AX123" s="952"/>
      <c r="AY123" s="952"/>
      <c r="AZ123" s="247" t="s">
        <v>189</v>
      </c>
      <c r="BA123" s="247"/>
      <c r="BB123" s="247"/>
      <c r="BC123" s="247"/>
      <c r="BD123" s="247"/>
      <c r="BE123" s="247"/>
      <c r="BF123" s="247"/>
      <c r="BG123" s="247"/>
      <c r="BH123" s="247"/>
      <c r="BI123" s="247"/>
      <c r="BJ123" s="247"/>
      <c r="BK123" s="247"/>
      <c r="BL123" s="247"/>
      <c r="BM123" s="247"/>
      <c r="BN123" s="247"/>
      <c r="BO123" s="942" t="s">
        <v>475</v>
      </c>
      <c r="BP123" s="943"/>
      <c r="BQ123" s="897">
        <v>8332731</v>
      </c>
      <c r="BR123" s="898"/>
      <c r="BS123" s="898"/>
      <c r="BT123" s="898"/>
      <c r="BU123" s="898"/>
      <c r="BV123" s="898">
        <v>8246139</v>
      </c>
      <c r="BW123" s="898"/>
      <c r="BX123" s="898"/>
      <c r="BY123" s="898"/>
      <c r="BZ123" s="898"/>
      <c r="CA123" s="898">
        <v>9614522</v>
      </c>
      <c r="CB123" s="898"/>
      <c r="CC123" s="898"/>
      <c r="CD123" s="898"/>
      <c r="CE123" s="898"/>
      <c r="CF123" s="813"/>
      <c r="CG123" s="814"/>
      <c r="CH123" s="814"/>
      <c r="CI123" s="814"/>
      <c r="CJ123" s="899"/>
      <c r="CK123" s="934"/>
      <c r="CL123" s="920"/>
      <c r="CM123" s="920"/>
      <c r="CN123" s="920"/>
      <c r="CO123" s="921"/>
      <c r="CP123" s="900" t="s">
        <v>476</v>
      </c>
      <c r="CQ123" s="901"/>
      <c r="CR123" s="901"/>
      <c r="CS123" s="901"/>
      <c r="CT123" s="901"/>
      <c r="CU123" s="901"/>
      <c r="CV123" s="901"/>
      <c r="CW123" s="901"/>
      <c r="CX123" s="901"/>
      <c r="CY123" s="901"/>
      <c r="CZ123" s="901"/>
      <c r="DA123" s="901"/>
      <c r="DB123" s="901"/>
      <c r="DC123" s="901"/>
      <c r="DD123" s="901"/>
      <c r="DE123" s="901"/>
      <c r="DF123" s="902"/>
      <c r="DG123" s="844" t="s">
        <v>175</v>
      </c>
      <c r="DH123" s="845"/>
      <c r="DI123" s="845"/>
      <c r="DJ123" s="845"/>
      <c r="DK123" s="846"/>
      <c r="DL123" s="847" t="s">
        <v>438</v>
      </c>
      <c r="DM123" s="845"/>
      <c r="DN123" s="845"/>
      <c r="DO123" s="845"/>
      <c r="DP123" s="846"/>
      <c r="DQ123" s="847" t="s">
        <v>175</v>
      </c>
      <c r="DR123" s="845"/>
      <c r="DS123" s="845"/>
      <c r="DT123" s="845"/>
      <c r="DU123" s="846"/>
      <c r="DV123" s="889" t="s">
        <v>175</v>
      </c>
      <c r="DW123" s="890"/>
      <c r="DX123" s="890"/>
      <c r="DY123" s="890"/>
      <c r="DZ123" s="891"/>
    </row>
    <row r="124" spans="1:130" s="226" customFormat="1" ht="26.25" customHeight="1" thickBot="1" x14ac:dyDescent="0.25">
      <c r="A124" s="885"/>
      <c r="B124" s="886"/>
      <c r="C124" s="880" t="s">
        <v>461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175</v>
      </c>
      <c r="AB124" s="845"/>
      <c r="AC124" s="845"/>
      <c r="AD124" s="845"/>
      <c r="AE124" s="846"/>
      <c r="AF124" s="847" t="s">
        <v>439</v>
      </c>
      <c r="AG124" s="845"/>
      <c r="AH124" s="845"/>
      <c r="AI124" s="845"/>
      <c r="AJ124" s="846"/>
      <c r="AK124" s="847" t="s">
        <v>438</v>
      </c>
      <c r="AL124" s="845"/>
      <c r="AM124" s="845"/>
      <c r="AN124" s="845"/>
      <c r="AO124" s="846"/>
      <c r="AP124" s="889" t="s">
        <v>175</v>
      </c>
      <c r="AQ124" s="890"/>
      <c r="AR124" s="890"/>
      <c r="AS124" s="890"/>
      <c r="AT124" s="891"/>
      <c r="AU124" s="892" t="s">
        <v>477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413</v>
      </c>
      <c r="BR124" s="896"/>
      <c r="BS124" s="896"/>
      <c r="BT124" s="896"/>
      <c r="BU124" s="896"/>
      <c r="BV124" s="896" t="s">
        <v>175</v>
      </c>
      <c r="BW124" s="896"/>
      <c r="BX124" s="896"/>
      <c r="BY124" s="896"/>
      <c r="BZ124" s="896"/>
      <c r="CA124" s="896" t="s">
        <v>175</v>
      </c>
      <c r="CB124" s="896"/>
      <c r="CC124" s="896"/>
      <c r="CD124" s="896"/>
      <c r="CE124" s="896"/>
      <c r="CF124" s="791"/>
      <c r="CG124" s="792"/>
      <c r="CH124" s="792"/>
      <c r="CI124" s="792"/>
      <c r="CJ124" s="927"/>
      <c r="CK124" s="935"/>
      <c r="CL124" s="935"/>
      <c r="CM124" s="935"/>
      <c r="CN124" s="935"/>
      <c r="CO124" s="936"/>
      <c r="CP124" s="900" t="s">
        <v>478</v>
      </c>
      <c r="CQ124" s="901"/>
      <c r="CR124" s="901"/>
      <c r="CS124" s="901"/>
      <c r="CT124" s="901"/>
      <c r="CU124" s="901"/>
      <c r="CV124" s="901"/>
      <c r="CW124" s="901"/>
      <c r="CX124" s="901"/>
      <c r="CY124" s="901"/>
      <c r="CZ124" s="901"/>
      <c r="DA124" s="901"/>
      <c r="DB124" s="901"/>
      <c r="DC124" s="901"/>
      <c r="DD124" s="901"/>
      <c r="DE124" s="901"/>
      <c r="DF124" s="902"/>
      <c r="DG124" s="828" t="s">
        <v>175</v>
      </c>
      <c r="DH124" s="829"/>
      <c r="DI124" s="829"/>
      <c r="DJ124" s="829"/>
      <c r="DK124" s="830"/>
      <c r="DL124" s="831" t="s">
        <v>439</v>
      </c>
      <c r="DM124" s="829"/>
      <c r="DN124" s="829"/>
      <c r="DO124" s="829"/>
      <c r="DP124" s="830"/>
      <c r="DQ124" s="831" t="s">
        <v>438</v>
      </c>
      <c r="DR124" s="829"/>
      <c r="DS124" s="829"/>
      <c r="DT124" s="829"/>
      <c r="DU124" s="830"/>
      <c r="DV124" s="913" t="s">
        <v>438</v>
      </c>
      <c r="DW124" s="914"/>
      <c r="DX124" s="914"/>
      <c r="DY124" s="914"/>
      <c r="DZ124" s="915"/>
    </row>
    <row r="125" spans="1:130" s="226" customFormat="1" ht="26.25" customHeight="1" x14ac:dyDescent="0.2">
      <c r="A125" s="885"/>
      <c r="B125" s="886"/>
      <c r="C125" s="880" t="s">
        <v>463</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175</v>
      </c>
      <c r="AB125" s="845"/>
      <c r="AC125" s="845"/>
      <c r="AD125" s="845"/>
      <c r="AE125" s="846"/>
      <c r="AF125" s="847" t="s">
        <v>439</v>
      </c>
      <c r="AG125" s="845"/>
      <c r="AH125" s="845"/>
      <c r="AI125" s="845"/>
      <c r="AJ125" s="846"/>
      <c r="AK125" s="847" t="s">
        <v>413</v>
      </c>
      <c r="AL125" s="845"/>
      <c r="AM125" s="845"/>
      <c r="AN125" s="845"/>
      <c r="AO125" s="846"/>
      <c r="AP125" s="889" t="s">
        <v>438</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479</v>
      </c>
      <c r="CL125" s="917"/>
      <c r="CM125" s="917"/>
      <c r="CN125" s="917"/>
      <c r="CO125" s="918"/>
      <c r="CP125" s="925" t="s">
        <v>480</v>
      </c>
      <c r="CQ125" s="873"/>
      <c r="CR125" s="873"/>
      <c r="CS125" s="873"/>
      <c r="CT125" s="873"/>
      <c r="CU125" s="873"/>
      <c r="CV125" s="873"/>
      <c r="CW125" s="873"/>
      <c r="CX125" s="873"/>
      <c r="CY125" s="873"/>
      <c r="CZ125" s="873"/>
      <c r="DA125" s="873"/>
      <c r="DB125" s="873"/>
      <c r="DC125" s="873"/>
      <c r="DD125" s="873"/>
      <c r="DE125" s="873"/>
      <c r="DF125" s="874"/>
      <c r="DG125" s="926" t="s">
        <v>438</v>
      </c>
      <c r="DH125" s="907"/>
      <c r="DI125" s="907"/>
      <c r="DJ125" s="907"/>
      <c r="DK125" s="907"/>
      <c r="DL125" s="907" t="s">
        <v>438</v>
      </c>
      <c r="DM125" s="907"/>
      <c r="DN125" s="907"/>
      <c r="DO125" s="907"/>
      <c r="DP125" s="907"/>
      <c r="DQ125" s="907" t="s">
        <v>439</v>
      </c>
      <c r="DR125" s="907"/>
      <c r="DS125" s="907"/>
      <c r="DT125" s="907"/>
      <c r="DU125" s="907"/>
      <c r="DV125" s="908" t="s">
        <v>438</v>
      </c>
      <c r="DW125" s="908"/>
      <c r="DX125" s="908"/>
      <c r="DY125" s="908"/>
      <c r="DZ125" s="909"/>
    </row>
    <row r="126" spans="1:130" s="226" customFormat="1" ht="26.25" customHeight="1" thickBot="1" x14ac:dyDescent="0.25">
      <c r="A126" s="885"/>
      <c r="B126" s="886"/>
      <c r="C126" s="880" t="s">
        <v>465</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438</v>
      </c>
      <c r="AB126" s="845"/>
      <c r="AC126" s="845"/>
      <c r="AD126" s="845"/>
      <c r="AE126" s="846"/>
      <c r="AF126" s="847" t="s">
        <v>175</v>
      </c>
      <c r="AG126" s="845"/>
      <c r="AH126" s="845"/>
      <c r="AI126" s="845"/>
      <c r="AJ126" s="846"/>
      <c r="AK126" s="847" t="s">
        <v>175</v>
      </c>
      <c r="AL126" s="845"/>
      <c r="AM126" s="845"/>
      <c r="AN126" s="845"/>
      <c r="AO126" s="846"/>
      <c r="AP126" s="889" t="s">
        <v>413</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481</v>
      </c>
      <c r="CQ126" s="817"/>
      <c r="CR126" s="817"/>
      <c r="CS126" s="817"/>
      <c r="CT126" s="817"/>
      <c r="CU126" s="817"/>
      <c r="CV126" s="817"/>
      <c r="CW126" s="817"/>
      <c r="CX126" s="817"/>
      <c r="CY126" s="817"/>
      <c r="CZ126" s="817"/>
      <c r="DA126" s="817"/>
      <c r="DB126" s="817"/>
      <c r="DC126" s="817"/>
      <c r="DD126" s="817"/>
      <c r="DE126" s="817"/>
      <c r="DF126" s="818"/>
      <c r="DG126" s="881" t="s">
        <v>438</v>
      </c>
      <c r="DH126" s="882"/>
      <c r="DI126" s="882"/>
      <c r="DJ126" s="882"/>
      <c r="DK126" s="882"/>
      <c r="DL126" s="882" t="s">
        <v>175</v>
      </c>
      <c r="DM126" s="882"/>
      <c r="DN126" s="882"/>
      <c r="DO126" s="882"/>
      <c r="DP126" s="882"/>
      <c r="DQ126" s="882" t="s">
        <v>175</v>
      </c>
      <c r="DR126" s="882"/>
      <c r="DS126" s="882"/>
      <c r="DT126" s="882"/>
      <c r="DU126" s="882"/>
      <c r="DV126" s="859" t="s">
        <v>413</v>
      </c>
      <c r="DW126" s="859"/>
      <c r="DX126" s="859"/>
      <c r="DY126" s="859"/>
      <c r="DZ126" s="860"/>
    </row>
    <row r="127" spans="1:130" s="226" customFormat="1" ht="26.25" customHeight="1" x14ac:dyDescent="0.2">
      <c r="A127" s="887"/>
      <c r="B127" s="888"/>
      <c r="C127" s="903" t="s">
        <v>482</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105</v>
      </c>
      <c r="AB127" s="845"/>
      <c r="AC127" s="845"/>
      <c r="AD127" s="845"/>
      <c r="AE127" s="846"/>
      <c r="AF127" s="847">
        <v>86</v>
      </c>
      <c r="AG127" s="845"/>
      <c r="AH127" s="845"/>
      <c r="AI127" s="845"/>
      <c r="AJ127" s="846"/>
      <c r="AK127" s="847">
        <v>50</v>
      </c>
      <c r="AL127" s="845"/>
      <c r="AM127" s="845"/>
      <c r="AN127" s="845"/>
      <c r="AO127" s="846"/>
      <c r="AP127" s="889">
        <v>0</v>
      </c>
      <c r="AQ127" s="890"/>
      <c r="AR127" s="890"/>
      <c r="AS127" s="890"/>
      <c r="AT127" s="891"/>
      <c r="AU127" s="228"/>
      <c r="AV127" s="228"/>
      <c r="AW127" s="228"/>
      <c r="AX127" s="906" t="s">
        <v>483</v>
      </c>
      <c r="AY127" s="877"/>
      <c r="AZ127" s="877"/>
      <c r="BA127" s="877"/>
      <c r="BB127" s="877"/>
      <c r="BC127" s="877"/>
      <c r="BD127" s="877"/>
      <c r="BE127" s="878"/>
      <c r="BF127" s="876" t="s">
        <v>484</v>
      </c>
      <c r="BG127" s="877"/>
      <c r="BH127" s="877"/>
      <c r="BI127" s="877"/>
      <c r="BJ127" s="877"/>
      <c r="BK127" s="877"/>
      <c r="BL127" s="878"/>
      <c r="BM127" s="876" t="s">
        <v>485</v>
      </c>
      <c r="BN127" s="877"/>
      <c r="BO127" s="877"/>
      <c r="BP127" s="877"/>
      <c r="BQ127" s="877"/>
      <c r="BR127" s="877"/>
      <c r="BS127" s="878"/>
      <c r="BT127" s="876" t="s">
        <v>486</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487</v>
      </c>
      <c r="CQ127" s="817"/>
      <c r="CR127" s="817"/>
      <c r="CS127" s="817"/>
      <c r="CT127" s="817"/>
      <c r="CU127" s="817"/>
      <c r="CV127" s="817"/>
      <c r="CW127" s="817"/>
      <c r="CX127" s="817"/>
      <c r="CY127" s="817"/>
      <c r="CZ127" s="817"/>
      <c r="DA127" s="817"/>
      <c r="DB127" s="817"/>
      <c r="DC127" s="817"/>
      <c r="DD127" s="817"/>
      <c r="DE127" s="817"/>
      <c r="DF127" s="818"/>
      <c r="DG127" s="881" t="s">
        <v>413</v>
      </c>
      <c r="DH127" s="882"/>
      <c r="DI127" s="882"/>
      <c r="DJ127" s="882"/>
      <c r="DK127" s="882"/>
      <c r="DL127" s="882" t="s">
        <v>439</v>
      </c>
      <c r="DM127" s="882"/>
      <c r="DN127" s="882"/>
      <c r="DO127" s="882"/>
      <c r="DP127" s="882"/>
      <c r="DQ127" s="882" t="s">
        <v>438</v>
      </c>
      <c r="DR127" s="882"/>
      <c r="DS127" s="882"/>
      <c r="DT127" s="882"/>
      <c r="DU127" s="882"/>
      <c r="DV127" s="859" t="s">
        <v>438</v>
      </c>
      <c r="DW127" s="859"/>
      <c r="DX127" s="859"/>
      <c r="DY127" s="859"/>
      <c r="DZ127" s="860"/>
    </row>
    <row r="128" spans="1:130" s="226" customFormat="1" ht="26.25" customHeight="1" thickBot="1" x14ac:dyDescent="0.25">
      <c r="A128" s="861" t="s">
        <v>488</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489</v>
      </c>
      <c r="X128" s="863"/>
      <c r="Y128" s="863"/>
      <c r="Z128" s="864"/>
      <c r="AA128" s="865" t="s">
        <v>175</v>
      </c>
      <c r="AB128" s="866"/>
      <c r="AC128" s="866"/>
      <c r="AD128" s="866"/>
      <c r="AE128" s="867"/>
      <c r="AF128" s="868" t="s">
        <v>175</v>
      </c>
      <c r="AG128" s="866"/>
      <c r="AH128" s="866"/>
      <c r="AI128" s="866"/>
      <c r="AJ128" s="867"/>
      <c r="AK128" s="868" t="s">
        <v>175</v>
      </c>
      <c r="AL128" s="866"/>
      <c r="AM128" s="866"/>
      <c r="AN128" s="866"/>
      <c r="AO128" s="867"/>
      <c r="AP128" s="869"/>
      <c r="AQ128" s="870"/>
      <c r="AR128" s="870"/>
      <c r="AS128" s="870"/>
      <c r="AT128" s="871"/>
      <c r="AU128" s="228"/>
      <c r="AV128" s="228"/>
      <c r="AW128" s="228"/>
      <c r="AX128" s="872" t="s">
        <v>490</v>
      </c>
      <c r="AY128" s="873"/>
      <c r="AZ128" s="873"/>
      <c r="BA128" s="873"/>
      <c r="BB128" s="873"/>
      <c r="BC128" s="873"/>
      <c r="BD128" s="873"/>
      <c r="BE128" s="874"/>
      <c r="BF128" s="851" t="s">
        <v>439</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491</v>
      </c>
      <c r="CQ128" s="795"/>
      <c r="CR128" s="795"/>
      <c r="CS128" s="795"/>
      <c r="CT128" s="795"/>
      <c r="CU128" s="795"/>
      <c r="CV128" s="795"/>
      <c r="CW128" s="795"/>
      <c r="CX128" s="795"/>
      <c r="CY128" s="795"/>
      <c r="CZ128" s="795"/>
      <c r="DA128" s="795"/>
      <c r="DB128" s="795"/>
      <c r="DC128" s="795"/>
      <c r="DD128" s="795"/>
      <c r="DE128" s="795"/>
      <c r="DF128" s="796"/>
      <c r="DG128" s="855" t="s">
        <v>439</v>
      </c>
      <c r="DH128" s="856"/>
      <c r="DI128" s="856"/>
      <c r="DJ128" s="856"/>
      <c r="DK128" s="856"/>
      <c r="DL128" s="856" t="s">
        <v>438</v>
      </c>
      <c r="DM128" s="856"/>
      <c r="DN128" s="856"/>
      <c r="DO128" s="856"/>
      <c r="DP128" s="856"/>
      <c r="DQ128" s="856" t="s">
        <v>439</v>
      </c>
      <c r="DR128" s="856"/>
      <c r="DS128" s="856"/>
      <c r="DT128" s="856"/>
      <c r="DU128" s="856"/>
      <c r="DV128" s="857" t="s">
        <v>439</v>
      </c>
      <c r="DW128" s="857"/>
      <c r="DX128" s="857"/>
      <c r="DY128" s="857"/>
      <c r="DZ128" s="858"/>
    </row>
    <row r="129" spans="1:131" s="226" customFormat="1" ht="26.25" customHeight="1" x14ac:dyDescent="0.2">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492</v>
      </c>
      <c r="X129" s="842"/>
      <c r="Y129" s="842"/>
      <c r="Z129" s="843"/>
      <c r="AA129" s="844">
        <v>1614749</v>
      </c>
      <c r="AB129" s="845"/>
      <c r="AC129" s="845"/>
      <c r="AD129" s="845"/>
      <c r="AE129" s="846"/>
      <c r="AF129" s="847">
        <v>1650534</v>
      </c>
      <c r="AG129" s="845"/>
      <c r="AH129" s="845"/>
      <c r="AI129" s="845"/>
      <c r="AJ129" s="846"/>
      <c r="AK129" s="847">
        <v>1824338</v>
      </c>
      <c r="AL129" s="845"/>
      <c r="AM129" s="845"/>
      <c r="AN129" s="845"/>
      <c r="AO129" s="846"/>
      <c r="AP129" s="848"/>
      <c r="AQ129" s="849"/>
      <c r="AR129" s="849"/>
      <c r="AS129" s="849"/>
      <c r="AT129" s="850"/>
      <c r="AU129" s="229"/>
      <c r="AV129" s="229"/>
      <c r="AW129" s="229"/>
      <c r="AX129" s="816" t="s">
        <v>493</v>
      </c>
      <c r="AY129" s="817"/>
      <c r="AZ129" s="817"/>
      <c r="BA129" s="817"/>
      <c r="BB129" s="817"/>
      <c r="BC129" s="817"/>
      <c r="BD129" s="817"/>
      <c r="BE129" s="818"/>
      <c r="BF129" s="835" t="s">
        <v>175</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494</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495</v>
      </c>
      <c r="X130" s="842"/>
      <c r="Y130" s="842"/>
      <c r="Z130" s="843"/>
      <c r="AA130" s="844">
        <v>314893</v>
      </c>
      <c r="AB130" s="845"/>
      <c r="AC130" s="845"/>
      <c r="AD130" s="845"/>
      <c r="AE130" s="846"/>
      <c r="AF130" s="847">
        <v>315289</v>
      </c>
      <c r="AG130" s="845"/>
      <c r="AH130" s="845"/>
      <c r="AI130" s="845"/>
      <c r="AJ130" s="846"/>
      <c r="AK130" s="847">
        <v>318523</v>
      </c>
      <c r="AL130" s="845"/>
      <c r="AM130" s="845"/>
      <c r="AN130" s="845"/>
      <c r="AO130" s="846"/>
      <c r="AP130" s="848"/>
      <c r="AQ130" s="849"/>
      <c r="AR130" s="849"/>
      <c r="AS130" s="849"/>
      <c r="AT130" s="850"/>
      <c r="AU130" s="229"/>
      <c r="AV130" s="229"/>
      <c r="AW130" s="229"/>
      <c r="AX130" s="816" t="s">
        <v>496</v>
      </c>
      <c r="AY130" s="817"/>
      <c r="AZ130" s="817"/>
      <c r="BA130" s="817"/>
      <c r="BB130" s="817"/>
      <c r="BC130" s="817"/>
      <c r="BD130" s="817"/>
      <c r="BE130" s="818"/>
      <c r="BF130" s="819">
        <v>7.2</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497</v>
      </c>
      <c r="X131" s="826"/>
      <c r="Y131" s="826"/>
      <c r="Z131" s="827"/>
      <c r="AA131" s="828">
        <v>1299856</v>
      </c>
      <c r="AB131" s="829"/>
      <c r="AC131" s="829"/>
      <c r="AD131" s="829"/>
      <c r="AE131" s="830"/>
      <c r="AF131" s="831">
        <v>1335245</v>
      </c>
      <c r="AG131" s="829"/>
      <c r="AH131" s="829"/>
      <c r="AI131" s="829"/>
      <c r="AJ131" s="830"/>
      <c r="AK131" s="831">
        <v>1505815</v>
      </c>
      <c r="AL131" s="829"/>
      <c r="AM131" s="829"/>
      <c r="AN131" s="829"/>
      <c r="AO131" s="830"/>
      <c r="AP131" s="832"/>
      <c r="AQ131" s="833"/>
      <c r="AR131" s="833"/>
      <c r="AS131" s="833"/>
      <c r="AT131" s="834"/>
      <c r="AU131" s="229"/>
      <c r="AV131" s="229"/>
      <c r="AW131" s="229"/>
      <c r="AX131" s="794" t="s">
        <v>498</v>
      </c>
      <c r="AY131" s="795"/>
      <c r="AZ131" s="795"/>
      <c r="BA131" s="795"/>
      <c r="BB131" s="795"/>
      <c r="BC131" s="795"/>
      <c r="BD131" s="795"/>
      <c r="BE131" s="796"/>
      <c r="BF131" s="797" t="s">
        <v>175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499</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500</v>
      </c>
      <c r="W132" s="807"/>
      <c r="X132" s="807"/>
      <c r="Y132" s="807"/>
      <c r="Z132" s="808"/>
      <c r="AA132" s="809">
        <v>7.9344173509999996</v>
      </c>
      <c r="AB132" s="810"/>
      <c r="AC132" s="810"/>
      <c r="AD132" s="810"/>
      <c r="AE132" s="811"/>
      <c r="AF132" s="812">
        <v>7.1316499970000002</v>
      </c>
      <c r="AG132" s="810"/>
      <c r="AH132" s="810"/>
      <c r="AI132" s="810"/>
      <c r="AJ132" s="811"/>
      <c r="AK132" s="812">
        <v>6.5973575770000004</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501</v>
      </c>
      <c r="W133" s="786"/>
      <c r="X133" s="786"/>
      <c r="Y133" s="786"/>
      <c r="Z133" s="787"/>
      <c r="AA133" s="788">
        <v>8.1</v>
      </c>
      <c r="AB133" s="789"/>
      <c r="AC133" s="789"/>
      <c r="AD133" s="789"/>
      <c r="AE133" s="790"/>
      <c r="AF133" s="788">
        <v>7.6</v>
      </c>
      <c r="AG133" s="789"/>
      <c r="AH133" s="789"/>
      <c r="AI133" s="789"/>
      <c r="AJ133" s="790"/>
      <c r="AK133" s="788">
        <v>7.2</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oa/WDnKHmoo9JsMss0GSyO50vHaQUDyjoHxpbdKPptYLzEpAE2v23l1kF/awwtrGeKpq62UjwoPMTG7+nUgkw==" saltValue="ldixz73FKQY/UjKeyFVkk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502</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ML5sw/jpL/R2PJo1Ma9yiPTAQMVLbZpDVXwWiPnsjA9dQ3iyXPrcBhX9/e7U2T7XvWBthvQZtrBhIOWY6vJcUg==" saltValue="igYUSVEw7I+i/WKE/8ie2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W5ZMe3RWIm+ERFCXvUUhH9redCUw58C3nwnP05JBb8X1aPgiPPpsPTP/TtxwbpEfBAanP+2m3W3X6EW4VDFbg==" saltValue="G0slEqE1LwckKeAw8ubD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505</v>
      </c>
      <c r="AP7" s="268"/>
      <c r="AQ7" s="269" t="s">
        <v>506</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507</v>
      </c>
      <c r="AQ8" s="275" t="s">
        <v>508</v>
      </c>
      <c r="AR8" s="276" t="s">
        <v>509</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510</v>
      </c>
      <c r="AL9" s="1196"/>
      <c r="AM9" s="1196"/>
      <c r="AN9" s="1197"/>
      <c r="AO9" s="277">
        <v>367000</v>
      </c>
      <c r="AP9" s="277">
        <v>322496</v>
      </c>
      <c r="AQ9" s="278">
        <v>231388</v>
      </c>
      <c r="AR9" s="279">
        <v>39.4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511</v>
      </c>
      <c r="AL10" s="1196"/>
      <c r="AM10" s="1196"/>
      <c r="AN10" s="1197"/>
      <c r="AO10" s="280">
        <v>67010</v>
      </c>
      <c r="AP10" s="280">
        <v>58884</v>
      </c>
      <c r="AQ10" s="281">
        <v>33497</v>
      </c>
      <c r="AR10" s="282">
        <v>75.8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512</v>
      </c>
      <c r="AL11" s="1196"/>
      <c r="AM11" s="1196"/>
      <c r="AN11" s="1197"/>
      <c r="AO11" s="280">
        <v>1772</v>
      </c>
      <c r="AP11" s="280">
        <v>1557</v>
      </c>
      <c r="AQ11" s="281">
        <v>3588</v>
      </c>
      <c r="AR11" s="282">
        <v>-56.6</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513</v>
      </c>
      <c r="AL12" s="1196"/>
      <c r="AM12" s="1196"/>
      <c r="AN12" s="1197"/>
      <c r="AO12" s="280" t="s">
        <v>514</v>
      </c>
      <c r="AP12" s="280" t="s">
        <v>514</v>
      </c>
      <c r="AQ12" s="281" t="s">
        <v>514</v>
      </c>
      <c r="AR12" s="282" t="s">
        <v>514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515</v>
      </c>
      <c r="AL13" s="1196"/>
      <c r="AM13" s="1196"/>
      <c r="AN13" s="1197"/>
      <c r="AO13" s="280">
        <v>8041</v>
      </c>
      <c r="AP13" s="280">
        <v>7066</v>
      </c>
      <c r="AQ13" s="281">
        <v>10932</v>
      </c>
      <c r="AR13" s="282">
        <v>-35.4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516</v>
      </c>
      <c r="AL14" s="1196"/>
      <c r="AM14" s="1196"/>
      <c r="AN14" s="1197"/>
      <c r="AO14" s="280">
        <v>14856</v>
      </c>
      <c r="AP14" s="280">
        <v>13054</v>
      </c>
      <c r="AQ14" s="281">
        <v>4261</v>
      </c>
      <c r="AR14" s="282">
        <v>206.4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517</v>
      </c>
      <c r="AL15" s="1199"/>
      <c r="AM15" s="1199"/>
      <c r="AN15" s="1200"/>
      <c r="AO15" s="280">
        <v>-23154</v>
      </c>
      <c r="AP15" s="280">
        <v>-20346</v>
      </c>
      <c r="AQ15" s="281">
        <v>-17972</v>
      </c>
      <c r="AR15" s="282">
        <v>13.2</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189</v>
      </c>
      <c r="AL16" s="1199"/>
      <c r="AM16" s="1199"/>
      <c r="AN16" s="1200"/>
      <c r="AO16" s="280">
        <v>435525</v>
      </c>
      <c r="AP16" s="280">
        <v>382711</v>
      </c>
      <c r="AQ16" s="281">
        <v>265695</v>
      </c>
      <c r="AR16" s="282">
        <v>44</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522</v>
      </c>
      <c r="AL21" s="1202"/>
      <c r="AM21" s="1202"/>
      <c r="AN21" s="1203"/>
      <c r="AO21" s="293">
        <v>29</v>
      </c>
      <c r="AP21" s="294">
        <v>23.14</v>
      </c>
      <c r="AQ21" s="295">
        <v>5.86</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523</v>
      </c>
      <c r="AL22" s="1202"/>
      <c r="AM22" s="1202"/>
      <c r="AN22" s="1203"/>
      <c r="AO22" s="298">
        <v>88.9</v>
      </c>
      <c r="AP22" s="299">
        <v>95.7</v>
      </c>
      <c r="AQ22" s="300">
        <v>-6.8</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4" t="s">
        <v>524</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 x14ac:dyDescent="0.2">
      <c r="A27" s="305"/>
      <c r="AO27" s="258"/>
      <c r="AP27" s="258"/>
      <c r="AQ27" s="258"/>
      <c r="AR27" s="258"/>
      <c r="AS27" s="258"/>
      <c r="AT27" s="258"/>
    </row>
    <row r="28" spans="1:46" ht="16.5" x14ac:dyDescent="0.2">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505</v>
      </c>
      <c r="AP30" s="268"/>
      <c r="AQ30" s="269" t="s">
        <v>506</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507</v>
      </c>
      <c r="AQ31" s="275" t="s">
        <v>508</v>
      </c>
      <c r="AR31" s="276" t="s">
        <v>509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527</v>
      </c>
      <c r="AL32" s="1186"/>
      <c r="AM32" s="1186"/>
      <c r="AN32" s="1187"/>
      <c r="AO32" s="308">
        <v>396098</v>
      </c>
      <c r="AP32" s="308">
        <v>348065</v>
      </c>
      <c r="AQ32" s="309">
        <v>153945</v>
      </c>
      <c r="AR32" s="310">
        <v>126.1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528</v>
      </c>
      <c r="AL33" s="1186"/>
      <c r="AM33" s="1186"/>
      <c r="AN33" s="1187"/>
      <c r="AO33" s="308" t="s">
        <v>514</v>
      </c>
      <c r="AP33" s="308" t="s">
        <v>514</v>
      </c>
      <c r="AQ33" s="309" t="s">
        <v>514</v>
      </c>
      <c r="AR33" s="310" t="s">
        <v>514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529</v>
      </c>
      <c r="AL34" s="1186"/>
      <c r="AM34" s="1186"/>
      <c r="AN34" s="1187"/>
      <c r="AO34" s="308" t="s">
        <v>514</v>
      </c>
      <c r="AP34" s="308" t="s">
        <v>514</v>
      </c>
      <c r="AQ34" s="309">
        <v>4</v>
      </c>
      <c r="AR34" s="310" t="s">
        <v>514</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530</v>
      </c>
      <c r="AL35" s="1186"/>
      <c r="AM35" s="1186"/>
      <c r="AN35" s="1187"/>
      <c r="AO35" s="308">
        <v>7931</v>
      </c>
      <c r="AP35" s="308">
        <v>6969</v>
      </c>
      <c r="AQ35" s="309">
        <v>31105</v>
      </c>
      <c r="AR35" s="310">
        <v>-77.599999999999994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531</v>
      </c>
      <c r="AL36" s="1186"/>
      <c r="AM36" s="1186"/>
      <c r="AN36" s="1187"/>
      <c r="AO36" s="308">
        <v>13788</v>
      </c>
      <c r="AP36" s="308">
        <v>12116</v>
      </c>
      <c r="AQ36" s="309">
        <v>3257</v>
      </c>
      <c r="AR36" s="310">
        <v>272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532</v>
      </c>
      <c r="AL37" s="1186"/>
      <c r="AM37" s="1186"/>
      <c r="AN37" s="1187"/>
      <c r="AO37" s="308">
        <v>50</v>
      </c>
      <c r="AP37" s="308">
        <v>44</v>
      </c>
      <c r="AQ37" s="309">
        <v>1590</v>
      </c>
      <c r="AR37" s="310">
        <v>-97.2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533</v>
      </c>
      <c r="AL38" s="1189"/>
      <c r="AM38" s="1189"/>
      <c r="AN38" s="1190"/>
      <c r="AO38" s="311" t="s">
        <v>514</v>
      </c>
      <c r="AP38" s="311" t="s">
        <v>514</v>
      </c>
      <c r="AQ38" s="312">
        <v>20</v>
      </c>
      <c r="AR38" s="300" t="s">
        <v>514</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534</v>
      </c>
      <c r="AL39" s="1189"/>
      <c r="AM39" s="1189"/>
      <c r="AN39" s="1190"/>
      <c r="AO39" s="308" t="s">
        <v>514</v>
      </c>
      <c r="AP39" s="308" t="s">
        <v>514</v>
      </c>
      <c r="AQ39" s="309">
        <v>-7358</v>
      </c>
      <c r="AR39" s="310" t="s">
        <v>514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535</v>
      </c>
      <c r="AL40" s="1186"/>
      <c r="AM40" s="1186"/>
      <c r="AN40" s="1187"/>
      <c r="AO40" s="308">
        <v>-318523</v>
      </c>
      <c r="AP40" s="308">
        <v>-279897</v>
      </c>
      <c r="AQ40" s="309">
        <v>-130450</v>
      </c>
      <c r="AR40" s="310">
        <v>114.6</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299</v>
      </c>
      <c r="AL41" s="1192"/>
      <c r="AM41" s="1192"/>
      <c r="AN41" s="1193"/>
      <c r="AO41" s="308">
        <v>99344</v>
      </c>
      <c r="AP41" s="308">
        <v>87297</v>
      </c>
      <c r="AQ41" s="309">
        <v>52112</v>
      </c>
      <c r="AR41" s="310">
        <v>67.5</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505</v>
      </c>
      <c r="AN49" s="1180" t="s">
        <v>539</v>
      </c>
      <c r="AO49" s="1181"/>
      <c r="AP49" s="1181"/>
      <c r="AQ49" s="1181"/>
      <c r="AR49" s="1182"/>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540</v>
      </c>
      <c r="AO50" s="325" t="s">
        <v>541</v>
      </c>
      <c r="AP50" s="326" t="s">
        <v>542</v>
      </c>
      <c r="AQ50" s="327" t="s">
        <v>543</v>
      </c>
      <c r="AR50" s="328" t="s">
        <v>544</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980761</v>
      </c>
      <c r="AN51" s="330">
        <v>801930</v>
      </c>
      <c r="AO51" s="331">
        <v>1.1000000000000001</v>
      </c>
      <c r="AP51" s="332">
        <v>291173</v>
      </c>
      <c r="AQ51" s="333">
        <v>-0.3</v>
      </c>
      <c r="AR51" s="334">
        <v>1.4</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458793</v>
      </c>
      <c r="AN52" s="338">
        <v>375137</v>
      </c>
      <c r="AO52" s="339">
        <v>-32.1</v>
      </c>
      <c r="AP52" s="340">
        <v>119071</v>
      </c>
      <c r="AQ52" s="341">
        <v>-6.7</v>
      </c>
      <c r="AR52" s="342">
        <v>-25.4</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1122884</v>
      </c>
      <c r="AN53" s="330">
        <v>943600</v>
      </c>
      <c r="AO53" s="331">
        <v>17.7</v>
      </c>
      <c r="AP53" s="332">
        <v>271581</v>
      </c>
      <c r="AQ53" s="333">
        <v>-6.7</v>
      </c>
      <c r="AR53" s="334">
        <v>24.4</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589410</v>
      </c>
      <c r="AN54" s="338">
        <v>495303</v>
      </c>
      <c r="AO54" s="339">
        <v>32</v>
      </c>
      <c r="AP54" s="340">
        <v>117844</v>
      </c>
      <c r="AQ54" s="341">
        <v>-1</v>
      </c>
      <c r="AR54" s="342">
        <v>33</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1053507</v>
      </c>
      <c r="AN55" s="330">
        <v>909764</v>
      </c>
      <c r="AO55" s="331">
        <v>-3.6</v>
      </c>
      <c r="AP55" s="332">
        <v>268375</v>
      </c>
      <c r="AQ55" s="333">
        <v>-1.2</v>
      </c>
      <c r="AR55" s="334">
        <v>-2.4</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467328</v>
      </c>
      <c r="AN56" s="338">
        <v>403565</v>
      </c>
      <c r="AO56" s="339">
        <v>-18.5</v>
      </c>
      <c r="AP56" s="340">
        <v>119602</v>
      </c>
      <c r="AQ56" s="341">
        <v>1.5</v>
      </c>
      <c r="AR56" s="342">
        <v>-20</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969554</v>
      </c>
      <c r="AN57" s="330">
        <v>853481</v>
      </c>
      <c r="AO57" s="331">
        <v>-6.2</v>
      </c>
      <c r="AP57" s="332">
        <v>301035</v>
      </c>
      <c r="AQ57" s="333">
        <v>12.2</v>
      </c>
      <c r="AR57" s="334">
        <v>-18.399999999999999</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588043</v>
      </c>
      <c r="AN58" s="338">
        <v>517643</v>
      </c>
      <c r="AO58" s="339">
        <v>28.3</v>
      </c>
      <c r="AP58" s="340">
        <v>154376</v>
      </c>
      <c r="AQ58" s="341">
        <v>29.1</v>
      </c>
      <c r="AR58" s="342">
        <v>-0.8</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971873</v>
      </c>
      <c r="AN59" s="330">
        <v>854018</v>
      </c>
      <c r="AO59" s="331">
        <v>0.1</v>
      </c>
      <c r="AP59" s="332">
        <v>277467</v>
      </c>
      <c r="AQ59" s="333">
        <v>-7.8</v>
      </c>
      <c r="AR59" s="334">
        <v>7.9</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635645</v>
      </c>
      <c r="AN60" s="338">
        <v>558563</v>
      </c>
      <c r="AO60" s="339">
        <v>7.9</v>
      </c>
      <c r="AP60" s="340">
        <v>128378</v>
      </c>
      <c r="AQ60" s="341">
        <v>-16.8</v>
      </c>
      <c r="AR60" s="342">
        <v>24.7</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1019716</v>
      </c>
      <c r="AN61" s="345">
        <v>872559</v>
      </c>
      <c r="AO61" s="346">
        <v>1.8</v>
      </c>
      <c r="AP61" s="347">
        <v>281926</v>
      </c>
      <c r="AQ61" s="348">
        <v>-0.8</v>
      </c>
      <c r="AR61" s="334">
        <v>2.6</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547844</v>
      </c>
      <c r="AN62" s="338">
        <v>470042</v>
      </c>
      <c r="AO62" s="339">
        <v>3.5</v>
      </c>
      <c r="AP62" s="340">
        <v>127854</v>
      </c>
      <c r="AQ62" s="341">
        <v>1.2</v>
      </c>
      <c r="AR62" s="342">
        <v>2.2999999999999998</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Op+ykqsE5tJ164Sl6CH0EpYkdosJjLy5aj27Ferj9JToZwzbjl+Wy2zITH/t5xzcVXK0C0vELJmrnszr/74MAw==" saltValue="jyZs4hqVWo1PtcvMYssz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553</v>
      </c>
    </row>
    <row r="121" spans="125:125" ht="13.5" hidden="1" customHeight="1" x14ac:dyDescent="0.2">
      <c r="DU121" s="255"/>
    </row>
  </sheetData>
  <sheetProtection algorithmName="SHA-512" hashValue="GUM4Lemj6jnRBzPNERSpynPPB/uJmYCgE/L1OOLchcqUXXLerO+y9+9U1MjRzWUFfRldl2kgEEOabnxK08ZoGg==" saltValue="Smg4guLHtfc82gB+tUrT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554</v>
      </c>
    </row>
  </sheetData>
  <sheetProtection algorithmName="SHA-512" hashValue="IWQ2qX1S4pvTVXz4POwdGK0/f2gvknojY+4+3BAUTcyfouVHR44nYjhN7p65UYG29EWsbwKlctt1AC+ucU2e2g==" saltValue="azPJuLYBefFb4oeMvEs1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555</v>
      </c>
      <c r="G46" s="8" t="s">
        <v>556</v>
      </c>
      <c r="H46" s="8" t="s">
        <v>557</v>
      </c>
      <c r="I46" s="8" t="s">
        <v>558</v>
      </c>
      <c r="J46" s="9" t="s">
        <v>559</v>
      </c>
    </row>
    <row r="47" spans="2:10" ht="57.75" customHeight="1" x14ac:dyDescent="0.2">
      <c r="B47" s="10"/>
      <c r="C47" s="1204" t="s">
        <v>3</v>
      </c>
      <c r="D47" s="1204"/>
      <c r="E47" s="1205"/>
      <c r="F47" s="11">
        <v>49.9</v>
      </c>
      <c r="G47" s="12">
        <v>58.31</v>
      </c>
      <c r="H47" s="12">
        <v>56.43</v>
      </c>
      <c r="I47" s="12">
        <v>49.02</v>
      </c>
      <c r="J47" s="13">
        <v>51.54</v>
      </c>
    </row>
    <row r="48" spans="2:10" ht="57.75" customHeight="1" x14ac:dyDescent="0.2">
      <c r="B48" s="14"/>
      <c r="C48" s="1206" t="s">
        <v>4</v>
      </c>
      <c r="D48" s="1206"/>
      <c r="E48" s="1207"/>
      <c r="F48" s="15">
        <v>10.75</v>
      </c>
      <c r="G48" s="16">
        <v>4.99</v>
      </c>
      <c r="H48" s="16">
        <v>2.62</v>
      </c>
      <c r="I48" s="16">
        <v>10.48</v>
      </c>
      <c r="J48" s="17">
        <v>5.13</v>
      </c>
    </row>
    <row r="49" spans="2:10" ht="57.75" customHeight="1" thickBot="1" x14ac:dyDescent="0.25">
      <c r="B49" s="18"/>
      <c r="C49" s="1208" t="s">
        <v>5</v>
      </c>
      <c r="D49" s="1208"/>
      <c r="E49" s="1209"/>
      <c r="F49" s="19" t="s">
        <v>560</v>
      </c>
      <c r="G49" s="20" t="s">
        <v>561</v>
      </c>
      <c r="H49" s="20" t="s">
        <v>562</v>
      </c>
      <c r="I49" s="20">
        <v>0</v>
      </c>
      <c r="J49" s="21" t="s">
        <v>563</v>
      </c>
    </row>
    <row r="50" spans="2:10" ht="13" x14ac:dyDescent="0.2"/>
  </sheetData>
  <sheetProtection algorithmName="SHA-512" hashValue="ngz6LpKFuf19dPi4KlsIut8yLfohUCjD4n8Ne+Nlrq2pXeajL8kO5u5PSfKt+37LNxNHuLuVmLGjz2Jk7CPKJw==" saltValue="EWCJQPsWsKjlojUEAXrf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2023-03-20T04:29:52Z</cp:lastPrinted>
  <dcterms:created xsi:type="dcterms:W3CDTF">2023-02-20T04:22:08Z</dcterms:created>
  <dcterms:modified xsi:type="dcterms:W3CDTF">2023-10-30T07:40:43Z</dcterms:modified>
  <cp:category/>
</cp:coreProperties>
</file>