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3BEFCCC0-0869-4674-BC08-7B5B9D9EB1AD}" xr6:coauthVersionLast="47" xr6:coauthVersionMax="47" xr10:uidLastSave="{00000000-0000-0000-0000-000000000000}"/>
  <bookViews>
    <workbookView xWindow="-110" yWindow="-110" windowWidth="19420" windowHeight="10420" tabRatio="97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G36" i="10"/>
  <c r="AM36" i="10"/>
  <c r="W36" i="10"/>
  <c r="E36" i="10"/>
  <c r="C36" i="10"/>
  <c r="DG35" i="10"/>
  <c r="CQ35" i="10"/>
  <c r="CO35" i="10" s="1"/>
  <c r="BY35" i="10"/>
  <c r="BG35" i="10"/>
  <c r="AM35" i="10"/>
  <c r="W35" i="10"/>
  <c r="E35" i="10"/>
  <c r="C35" i="10"/>
  <c r="U34" i="10" s="1"/>
  <c r="U35" i="10" s="1"/>
  <c r="U36" i="10" s="1"/>
  <c r="DG34" i="10"/>
  <c r="CQ34" i="10"/>
  <c r="BY34" i="10"/>
  <c r="BG34" i="10"/>
  <c r="BE34" i="10" s="1"/>
  <c r="AM34" i="10"/>
  <c r="W34" i="10"/>
  <c r="E34" i="10"/>
  <c r="C34" i="10"/>
  <c r="BE36" i="10" l="1"/>
  <c r="BE35" i="10"/>
  <c r="BW34" i="10"/>
  <c r="CO34" i="10" l="1"/>
  <c r="BW35" i="10"/>
  <c r="BW36" i="10" s="1"/>
  <c r="BW37" i="10" s="1"/>
  <c r="BW38" i="10" s="1"/>
  <c r="BW39" i="10" s="1"/>
  <c r="BW40" i="10" s="1"/>
</calcChain>
</file>

<file path=xl/sharedStrings.xml><?xml version="1.0" encoding="utf-8"?>
<sst xmlns="http://schemas.openxmlformats.org/spreadsheetml/2006/main" count="1172" uniqueCount="558">
  <si>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</si>
  <si>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</si>
  <si>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</si>
  <si>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</si>
  <si>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</si>
  <si>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R01</t>
  </si>
  <si>
    <t>第2次</t>
    <rPh sb="0" eb="1">
      <t>ダイ</t>
    </rPh>
    <rPh sb="2" eb="3">
      <t>ジ</t>
    </rPh>
    <phoneticPr fontId="6"/>
  </si>
  <si>
    <t>(Ｂ)</t>
  </si>
  <si>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</si>
  <si>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</si>
  <si>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</si>
  <si>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</si>
  <si>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</si>
  <si>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</si>
  <si>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</si>
  <si>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</si>
  <si>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</si>
  <si>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</si>
  <si>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</si>
  <si>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</si>
  <si>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</si>
  <si>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</si>
  <si>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</si>
  <si>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</si>
  <si>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</si>
  <si>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</si>
  <si>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自然休養村特別会計</t>
  </si>
  <si>
    <t>法非適用企業</t>
  </si>
  <si>
    <t>分子の構造</t>
    <rPh sb="0" eb="2">
      <t>ブンシ</t>
    </rPh>
    <rPh sb="3" eb="5">
      <t>コウゾウ</t>
    </rPh>
    <phoneticPr fontId="6"/>
  </si>
  <si>
    <t>元利償還金等(A)</t>
  </si>
  <si>
    <t>介護保険特別会計</t>
  </si>
  <si>
    <t>-4.7</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</si>
  <si>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</si>
  <si>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</si>
  <si>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</si>
  <si>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</si>
  <si>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</si>
  <si>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</si>
  <si>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〇</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</si>
  <si>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</si>
  <si>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</si>
  <si>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</si>
  <si>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</si>
  <si>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</si>
  <si>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</si>
  <si>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</si>
  <si>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 4.11</t>
  </si>
  <si>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</si>
  <si>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</si>
  <si>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</si>
  <si>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</si>
  <si>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</si>
  <si>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</si>
  <si>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</si>
  <si>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</si>
  <si>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群馬県市町村会館管理組合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</si>
  <si>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</si>
  <si>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</si>
  <si>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</si>
  <si>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</si>
  <si>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</si>
  <si>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</si>
  <si>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</si>
  <si>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</si>
  <si>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</si>
  <si>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</si>
  <si>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</si>
  <si>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</si>
  <si>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</si>
  <si>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</si>
  <si>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</si>
  <si>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</si>
  <si>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</si>
  <si>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</si>
  <si>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</si>
  <si>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</si>
  <si>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</si>
  <si>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</si>
  <si>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</si>
  <si>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</si>
  <si>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</si>
  <si>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</si>
  <si>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</si>
  <si>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</si>
  <si>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</si>
  <si>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</si>
  <si>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</si>
  <si>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</si>
  <si>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</si>
  <si>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8"/>
  </si>
  <si>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</si>
  <si>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</si>
  <si>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</si>
  <si>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</si>
  <si>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</si>
  <si>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</si>
  <si>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</si>
  <si>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</si>
  <si>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</si>
  <si>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</si>
  <si>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</si>
  <si>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</si>
  <si>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</si>
  <si>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</si>
  <si>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</si>
  <si>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</si>
  <si>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</si>
  <si>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</si>
  <si>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</si>
  <si>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</si>
  <si>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</si>
  <si>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</si>
  <si>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</si>
  <si>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</si>
  <si>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</si>
  <si>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</si>
  <si>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</si>
  <si>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</si>
  <si>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</si>
  <si>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</si>
  <si>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</si>
  <si>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</si>
  <si>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</si>
  <si>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甘楽西部環境衛生施設組合</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</si>
  <si>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</si>
  <si>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7"/>
  </si>
  <si>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</si>
  <si>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</si>
  <si>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</si>
  <si>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</si>
  <si>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</si>
  <si>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</si>
  <si>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</si>
  <si>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</si>
  <si>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</si>
  <si>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</si>
  <si>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</si>
  <si>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</si>
  <si>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</si>
  <si>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</si>
  <si>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</si>
  <si>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</si>
  <si>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</si>
  <si>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</si>
  <si>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</si>
  <si>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</si>
  <si>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</si>
  <si>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群馬県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</si>
  <si>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</si>
  <si>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</si>
  <si>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</si>
  <si>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</si>
  <si>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</si>
  <si>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</si>
  <si>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</si>
  <si>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</si>
  <si>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</si>
  <si>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</si>
  <si>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</si>
  <si>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</si>
  <si>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簡易水道特別会計</t>
  </si>
  <si>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</si>
  <si>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</si>
  <si>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</si>
  <si>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</si>
  <si>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</si>
  <si>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</si>
  <si>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富岡甘楽広域市町村圏振興整備組合</t>
  </si>
  <si>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</si>
  <si>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</si>
  <si>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</si>
  <si>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　前年度繰上充用金</t>
  </si>
  <si>
    <t>南牧村</t>
  </si>
  <si>
    <t>項番</t>
    <rPh sb="0" eb="2">
      <t>コウバン</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</si>
  <si>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</si>
  <si>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</si>
  <si>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</si>
  <si>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</si>
  <si>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</si>
  <si>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</si>
  <si>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</si>
  <si>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</si>
  <si>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</si>
  <si>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</si>
  <si>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</si>
  <si>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</si>
  <si>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</si>
  <si>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</si>
  <si>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</si>
  <si>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</si>
  <si>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</si>
  <si>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</si>
  <si>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</si>
  <si>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</si>
  <si>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</si>
  <si>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</si>
  <si>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</si>
  <si>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</si>
  <si>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元気な村づくり基金</t>
    <rPh sb="0" eb="2">
      <t>ゲンキ</t>
    </rPh>
    <rPh sb="3" eb="4">
      <t>ムラ</t>
    </rPh>
    <rPh sb="7" eb="9">
      <t>キキン</t>
    </rPh>
    <phoneticPr fontId="6"/>
  </si>
  <si>
    <t>参考</t>
    <rPh sb="0" eb="2">
      <t>サンコウ</t>
    </rPh>
    <phoneticPr fontId="6"/>
  </si>
  <si>
    <t>○</t>
  </si>
  <si>
    <t>積立金</t>
  </si>
  <si>
    <t>健全化判断比率</t>
  </si>
  <si>
    <t>　　　法人均等割</t>
  </si>
  <si>
    <t>歳出合計</t>
  </si>
  <si>
    <t>甘楽郡土地開発公社</t>
    <rPh sb="0" eb="3">
      <t>カンラグン</t>
    </rPh>
    <rPh sb="3" eb="7">
      <t>トチカイハツ</t>
    </rPh>
    <rPh sb="7" eb="9">
      <t>コウシャ</t>
    </rPh>
    <phoneticPr fontId="6"/>
  </si>
  <si>
    <r>
      <t xml:space="preserve">増減率 </t>
    </r>
    <r>
      <rPr>
        <sz val="9"/>
        <color indexed="8"/>
        <rFont val="ＭＳ ゴシック"/>
        <family val="3"/>
        <charset val="128"/>
      </rPr>
      <t xml:space="preserve"> (％)</t>
    </r>
    <rPh sb="0" eb="2">
      <t>ゾウゲン</t>
    </rPh>
    <rPh sb="2" eb="3">
      <t>リツ</t>
    </rPh>
    <phoneticPr fontId="6"/>
  </si>
  <si>
    <t>被保険者数(人)</t>
  </si>
  <si>
    <t>-18.6</t>
  </si>
  <si>
    <t>類似団体平均</t>
    <rPh sb="0" eb="2">
      <t>ルイジ</t>
    </rPh>
    <rPh sb="2" eb="4">
      <t>ダンタイ</t>
    </rPh>
    <rPh sb="4" eb="6">
      <t>ヘイキン</t>
    </rPh>
    <phoneticPr fontId="6"/>
  </si>
  <si>
    <t>　　　所得割</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</si>
  <si>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</si>
  <si>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</si>
  <si>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</si>
  <si>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</si>
  <si>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</si>
  <si>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</si>
  <si>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</si>
  <si>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</si>
  <si>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</si>
  <si>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</si>
  <si>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</si>
  <si>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</si>
  <si>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</si>
  <si>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</si>
  <si>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</si>
  <si>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</si>
  <si>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</si>
  <si>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</si>
  <si>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</si>
  <si>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実質単年度収支</t>
  </si>
  <si>
    <t>　　軽自動車税</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</si>
  <si>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</si>
  <si>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</si>
  <si>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</si>
  <si>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</si>
  <si>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</si>
  <si>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将来負担比率</t>
    <rPh sb="1" eb="3">
      <t>ショウライ</t>
    </rPh>
    <rPh sb="3" eb="5">
      <t>フタン</t>
    </rPh>
    <rPh sb="5" eb="7">
      <t>ヒリツ</t>
    </rPh>
    <phoneticPr fontId="6"/>
  </si>
  <si>
    <t>　うち、健全化法施行規則附則第三条に係る負担見込額</t>
  </si>
  <si>
    <t>　扶助費</t>
  </si>
  <si>
    <t>後期高齢者医療特別会計</t>
  </si>
  <si>
    <t>基準財政収入額</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</si>
  <si>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</si>
  <si>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-4.8</t>
  </si>
  <si>
    <t>総務費</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</si>
  <si>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</si>
  <si>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</si>
  <si>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</si>
  <si>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</si>
  <si>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</si>
  <si>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</si>
  <si>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</si>
  <si>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</si>
  <si>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</si>
  <si>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</si>
  <si>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</si>
  <si>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</si>
  <si>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</si>
  <si>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</si>
  <si>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</si>
  <si>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</si>
  <si>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</si>
  <si>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</si>
  <si>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</si>
  <si>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</si>
  <si>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</si>
  <si>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</si>
  <si>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</si>
  <si>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</si>
  <si>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</si>
  <si>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</si>
  <si>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</si>
  <si>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</si>
  <si>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</si>
  <si>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</si>
  <si>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</si>
  <si>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</si>
  <si>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</si>
  <si>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</si>
  <si>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</si>
  <si>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</si>
  <si>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</si>
  <si>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</si>
  <si>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</si>
  <si>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</si>
  <si>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</si>
  <si>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</si>
  <si>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</si>
  <si>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</si>
  <si>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</si>
  <si>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</si>
  <si>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</si>
  <si>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</si>
  <si>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</si>
  <si>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</si>
  <si>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</si>
  <si>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</si>
  <si>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</si>
  <si>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</si>
  <si>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団体名</t>
    <rPh sb="0" eb="2">
      <t>ダンタイ</t>
    </rPh>
    <phoneticPr fontId="6"/>
  </si>
  <si>
    <t>※1：経常収支比率の( )内の数値は、「減収補塡債（特例分）」「猶予特例債」及び「臨時財政対策債」を除いて算出したものである。</t>
  </si>
  <si>
    <t>群馬県後期高齢者医療広域連合（一般会計）</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</si>
  <si>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</si>
  <si>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</si>
  <si>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</si>
  <si>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</si>
  <si>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</si>
  <si>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</si>
  <si>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</si>
  <si>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</si>
  <si>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</si>
  <si>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</si>
  <si>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</si>
  <si>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</si>
  <si>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</si>
  <si>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</si>
  <si>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令和3年度</t>
  </si>
  <si>
    <t>群馬県南牧村</t>
  </si>
  <si>
    <t>実質赤字比率</t>
    <rPh sb="0" eb="2">
      <t>ジッシツ</t>
    </rPh>
    <rPh sb="2" eb="4">
      <t>アカジ</t>
    </rPh>
    <rPh sb="4" eb="6">
      <t>ヒリツ</t>
    </rPh>
    <phoneticPr fontId="39"/>
  </si>
  <si>
    <t>歳出の状況（単位 千円・％）</t>
  </si>
  <si>
    <t>地方税</t>
  </si>
  <si>
    <t>▲退職金</t>
    <rPh sb="1" eb="3">
      <t>タイショク</t>
    </rPh>
    <rPh sb="3" eb="4">
      <t>キン</t>
    </rPh>
    <phoneticPr fontId="6"/>
  </si>
  <si>
    <t>決算額</t>
    <rPh sb="0" eb="2">
      <t>ケッサン</t>
    </rPh>
    <rPh sb="2" eb="3">
      <t>ガク</t>
    </rPh>
    <phoneticPr fontId="6"/>
  </si>
  <si>
    <t>使用料</t>
  </si>
  <si>
    <t>構成比</t>
    <rPh sb="0" eb="3">
      <t>コウセイヒ</t>
    </rPh>
    <phoneticPr fontId="6"/>
  </si>
  <si>
    <t>区分</t>
  </si>
  <si>
    <t>　うち利子</t>
  </si>
  <si>
    <t xml:space="preserve"> R03</t>
  </si>
  <si>
    <t>軽油引取税交付金</t>
  </si>
  <si>
    <t>普通税</t>
    <rPh sb="0" eb="2">
      <t>フツウ</t>
    </rPh>
    <rPh sb="2" eb="3">
      <t>ゼイ</t>
    </rPh>
    <phoneticPr fontId="42"/>
  </si>
  <si>
    <t>純資産又は
正味財産</t>
  </si>
  <si>
    <t>決算額 (A)</t>
    <rPh sb="0" eb="2">
      <t>ケッサン</t>
    </rPh>
    <rPh sb="2" eb="3">
      <t>ガク</t>
    </rPh>
    <phoneticPr fontId="6"/>
  </si>
  <si>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</si>
  <si>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</si>
  <si>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</si>
  <si>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5"/>
  </si>
  <si>
    <t>　　市町村民税</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</si>
  <si>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</si>
  <si>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2"/>
  </si>
  <si>
    <t>民生費</t>
  </si>
  <si>
    <t>株式等譲渡所得割交付金</t>
    <rPh sb="0" eb="2">
      <t>カブシキ</t>
    </rPh>
    <rPh sb="2" eb="3">
      <t>トウ</t>
    </rPh>
    <rPh sb="3" eb="5">
      <t>ジョウト</t>
    </rPh>
    <rPh sb="5" eb="7">
      <t>ショトク</t>
    </rPh>
    <rPh sb="7" eb="8">
      <t>ワリ</t>
    </rPh>
    <rPh sb="8" eb="11">
      <t>コウフキン</t>
    </rPh>
    <phoneticPr fontId="42"/>
  </si>
  <si>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</si>
  <si>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</si>
  <si>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</si>
  <si>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地方交付税</t>
  </si>
  <si>
    <t>国庫支出金</t>
  </si>
  <si>
    <t>　　　法人税割</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</si>
  <si>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</si>
  <si>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</si>
  <si>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</si>
  <si>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</si>
  <si>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</si>
  <si>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</si>
  <si>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</si>
  <si>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</si>
  <si>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教育費</t>
  </si>
  <si>
    <t>災害復旧費</t>
  </si>
  <si>
    <t>H29末</t>
  </si>
  <si>
    <t xml:space="preserve">※8：職員の状況については、令和3年地方公務員給与実態調査に基づいている。 </t>
  </si>
  <si>
    <t>法人事業税交付金</t>
  </si>
  <si>
    <t>H30</t>
  </si>
  <si>
    <t>企業債
（地方債）
現在高</t>
  </si>
  <si>
    <t>　　特別土地保有税</t>
  </si>
  <si>
    <t>公債費</t>
  </si>
  <si>
    <t>経常損益</t>
  </si>
  <si>
    <t>　法定目的税</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</si>
  <si>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</si>
  <si>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公営企業会計等</t>
    <rPh sb="0" eb="2">
      <t>コウエイ</t>
    </rPh>
    <rPh sb="2" eb="4">
      <t>キギョウ</t>
    </rPh>
    <rPh sb="4" eb="6">
      <t>カイケイ</t>
    </rPh>
    <rPh sb="6" eb="7">
      <t>トウ</t>
    </rPh>
    <phoneticPr fontId="6"/>
  </si>
  <si>
    <t>構成比</t>
  </si>
  <si>
    <t>経常経費充当一般財源等</t>
  </si>
  <si>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</si>
  <si>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</si>
  <si>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</si>
  <si>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</si>
  <si>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</si>
  <si>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</si>
  <si>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</si>
  <si>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</si>
  <si>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</si>
  <si>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</si>
  <si>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5"/>
  </si>
  <si>
    <t>一時借入金利子</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</si>
  <si>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</si>
  <si>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</si>
  <si>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</si>
  <si>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</si>
  <si>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</si>
  <si>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</si>
  <si>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</si>
  <si>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</si>
  <si>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</si>
  <si>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</si>
  <si>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生活排水特別会計</t>
  </si>
  <si>
    <t>繰入金</t>
  </si>
  <si>
    <t>病院</t>
  </si>
  <si>
    <t>H29</t>
  </si>
  <si>
    <t>地方独立行政法人に係る将来負担額</t>
  </si>
  <si>
    <t>　南牧村行政改革大綱に基づき、村債の新規発行を抑制し、財政措置の高い起債を中心に活用してきた結果、将来負担比率は算定されておらず、実質公債費比率についても、類似団体とより低い水準となっている。今後は、平成29年度から平成30年度に実施した地方創生拠点整備事業、定住拠点施設整備事業、ケーブルテレビ光化促進事業等の大型投資事業で発行した村債の償還が開始される他、老朽化した教育施設の建て替えに伴い多額の村債発行が見込まれるため、これまで以上に公債費の適正化に取り組んでいく必要がある。</t>
    <rPh sb="15" eb="16">
      <t>ムラ</t>
    </rPh>
    <rPh sb="167" eb="168">
      <t>ムラ</t>
    </rPh>
    <rPh sb="178" eb="179">
      <t>ホカ</t>
    </rPh>
    <rPh sb="180" eb="183">
      <t>ロウキュウカ</t>
    </rPh>
    <rPh sb="185" eb="189">
      <t>キョウイ</t>
    </rPh>
    <rPh sb="190" eb="191">
      <t>タ</t>
    </rPh>
    <rPh sb="192" eb="193">
      <t>カ</t>
    </rPh>
    <rPh sb="195" eb="196">
      <t>トモナ</t>
    </rPh>
    <rPh sb="197" eb="199">
      <t>タガク</t>
    </rPh>
    <rPh sb="200" eb="201">
      <t>ムラ</t>
    </rPh>
    <rPh sb="201" eb="202">
      <t>サイ</t>
    </rPh>
    <rPh sb="202" eb="204">
      <t>ハッコウ</t>
    </rPh>
    <rPh sb="205" eb="207">
      <t>ミコ</t>
    </rPh>
    <phoneticPr fontId="6"/>
  </si>
  <si>
    <t>当該団体
からの
貸付金</t>
  </si>
  <si>
    <t>一部事務組合等名</t>
    <rPh sb="0" eb="2">
      <t>イチブ</t>
    </rPh>
    <rPh sb="2" eb="4">
      <t>ジム</t>
    </rPh>
    <rPh sb="4" eb="6">
      <t>クミアイ</t>
    </rPh>
    <rPh sb="6" eb="7">
      <t>トウ</t>
    </rPh>
    <rPh sb="7" eb="8">
      <t>メイ</t>
    </rPh>
    <phoneticPr fontId="35"/>
  </si>
  <si>
    <t>財政再生基準</t>
  </si>
  <si>
    <t>加入世帯数(世帯)</t>
  </si>
  <si>
    <t>観光施設</t>
  </si>
  <si>
    <t>公債費負担の状況</t>
    <rPh sb="0" eb="3">
      <t>コウサイヒ</t>
    </rPh>
    <rPh sb="3" eb="5">
      <t>フタン</t>
    </rPh>
    <rPh sb="6" eb="8">
      <t>ジョウキョウ</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</si>
  <si>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</si>
  <si>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</si>
  <si>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</si>
  <si>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</si>
  <si>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簡易水道</t>
  </si>
  <si>
    <t xml:space="preserve"> 過去５年間平均</t>
    <rPh sb="1" eb="3">
      <t>カコ</t>
    </rPh>
    <rPh sb="4" eb="6">
      <t>ネンカン</t>
    </rPh>
    <rPh sb="6" eb="8">
      <t>ヘイキン</t>
    </rPh>
    <phoneticPr fontId="6"/>
  </si>
  <si>
    <t>令和2年度</t>
    <rPh sb="0" eb="2">
      <t>レイワ</t>
    </rPh>
    <rPh sb="3" eb="5">
      <t>ネンド</t>
    </rPh>
    <phoneticPr fontId="6"/>
  </si>
  <si>
    <t>実質公債費比率</t>
    <rPh sb="0" eb="2">
      <t>ジッシツ</t>
    </rPh>
    <rPh sb="2" eb="5">
      <t>コウサイヒ</t>
    </rPh>
    <rPh sb="5" eb="7">
      <t>ヒリツ</t>
    </rPh>
    <phoneticPr fontId="39"/>
  </si>
  <si>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</si>
  <si>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</si>
  <si>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</si>
  <si>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</si>
  <si>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</si>
  <si>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</si>
  <si>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</si>
  <si>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</si>
  <si>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</si>
  <si>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</si>
  <si>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</si>
  <si>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</si>
  <si>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</si>
  <si>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</si>
  <si>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</si>
  <si>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</si>
  <si>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</si>
  <si>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</si>
  <si>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</si>
  <si>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</si>
  <si>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</si>
  <si>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</si>
  <si>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</si>
  <si>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</si>
  <si>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</si>
  <si>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</si>
  <si>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</si>
  <si>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9"/>
  </si>
  <si>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</si>
  <si>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</si>
  <si>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</si>
  <si>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</si>
  <si>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</si>
  <si>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</si>
  <si>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</si>
  <si>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R03</t>
  </si>
  <si>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</si>
  <si>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</si>
  <si>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</si>
  <si>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</si>
  <si>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</si>
  <si>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</si>
  <si>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</si>
  <si>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</si>
  <si>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</si>
  <si>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</si>
  <si>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16.23</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</si>
  <si>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</si>
  <si>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</si>
  <si>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</si>
  <si>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</si>
  <si>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</si>
  <si>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</si>
  <si>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</si>
  <si>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</si>
  <si>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</si>
  <si>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</si>
  <si>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</si>
  <si>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</si>
  <si>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</si>
  <si>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</si>
  <si>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</si>
  <si>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</si>
  <si>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</si>
  <si>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</si>
  <si>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</si>
  <si>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</si>
  <si>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</si>
  <si>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</si>
  <si>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</si>
  <si>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</si>
  <si>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</si>
  <si>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</si>
  <si>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</si>
  <si>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</si>
  <si>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</si>
  <si>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</si>
  <si>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</si>
  <si>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</si>
  <si>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</si>
  <si>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</si>
  <si>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</si>
  <si>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</si>
  <si>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R02</t>
  </si>
  <si>
    <t>その他会計（赤字）</t>
  </si>
  <si>
    <t>（百万円）</t>
  </si>
  <si>
    <t>H30末</t>
  </si>
  <si>
    <t>R01末</t>
  </si>
  <si>
    <t>下仁田南牧医療事務組合</t>
  </si>
  <si>
    <t>　　市町村たばこ税</t>
  </si>
  <si>
    <t>群馬県後期高齢者医療広域連合（事業会計）</t>
  </si>
  <si>
    <t>　　　　－</t>
  </si>
  <si>
    <t>教育施設整備基金</t>
    <rPh sb="0" eb="2">
      <t>キョウイク</t>
    </rPh>
    <rPh sb="2" eb="4">
      <t>シセツ</t>
    </rPh>
    <rPh sb="4" eb="8">
      <t>セイビ</t>
    </rPh>
    <phoneticPr fontId="6"/>
  </si>
  <si>
    <t>福祉安心基金</t>
    <rPh sb="0" eb="2">
      <t>フクシ</t>
    </rPh>
    <rPh sb="2" eb="6">
      <t>アンシン</t>
    </rPh>
    <phoneticPr fontId="6"/>
  </si>
  <si>
    <t>森林環境譲与税基金</t>
    <rPh sb="0" eb="4">
      <t>シンリン</t>
    </rPh>
    <rPh sb="4" eb="9">
      <t>ジョウヨ</t>
    </rPh>
    <phoneticPr fontId="6"/>
  </si>
  <si>
    <t>村基金</t>
    <rPh sb="0" eb="3">
      <t>ムラキ</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</si>
  <si>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</si>
  <si>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</si>
  <si>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</si>
  <si>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</si>
  <si>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</si>
  <si>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</si>
  <si>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自動車税環境性能割交付金</t>
  </si>
  <si>
    <t>　　鉱産税</t>
  </si>
  <si>
    <t>地方特例交付金等</t>
    <rPh sb="7" eb="8">
      <t>トウ</t>
    </rPh>
    <phoneticPr fontId="37"/>
  </si>
  <si>
    <t>諸支出金</t>
    <rPh sb="3" eb="4">
      <t>キン</t>
    </rPh>
    <phoneticPr fontId="40"/>
  </si>
  <si>
    <t>　個人住民税減収補塡特例交付金</t>
  </si>
  <si>
    <t>前年度繰上充用金</t>
  </si>
  <si>
    <r>
      <t>　地方債の新規発行を抑制してきた結果、将来負担比率が低下し、H30から算定されていない。一方で、有形固定資産減価償却率は類似団体よりも高く、上昇傾向にある。主な要因としては、1970年代に建設された小中学校2校が、いずれも有形固定資産減価償却率95％以上になっていることなどが挙げられる。今後、老朽化した教育施設の集約化を進めることにより、 新たな施設の建設に係る起債額が増加し、一時的に将来負担が増加するものの有形固定資産原価償却率は</t>
    </r>
    <r>
      <rPr>
        <sz val="11"/>
        <color indexed="8"/>
        <rFont val="ＭＳ Ｐゴシック"/>
        <family val="3"/>
        <charset val="128"/>
      </rPr>
      <t>減少することが見込まれる。</t>
    </r>
    <rPh sb="100" eb="101">
      <t>チュウ</t>
    </rPh>
    <rPh sb="138" eb="139">
      <t>ア</t>
    </rPh>
    <rPh sb="144" eb="146">
      <t>コンゴ</t>
    </rPh>
    <rPh sb="152" eb="154">
      <t>キョウイク</t>
    </rPh>
    <rPh sb="154" eb="156">
      <t>シセツ</t>
    </rPh>
    <rPh sb="157" eb="160">
      <t>シュウヤクカ</t>
    </rPh>
    <rPh sb="161" eb="162">
      <t>スス</t>
    </rPh>
    <rPh sb="190" eb="193">
      <t>イチジテキ</t>
    </rPh>
    <rPh sb="194" eb="198">
      <t>ショウライフタン</t>
    </rPh>
    <rPh sb="199" eb="201">
      <t>ゾウカ</t>
    </rPh>
    <rPh sb="206" eb="208">
      <t>ユウケイ</t>
    </rPh>
    <rPh sb="208" eb="212">
      <t>コテイシ</t>
    </rPh>
    <rPh sb="212" eb="214">
      <t>ゲンカ</t>
    </rPh>
    <rPh sb="214" eb="217">
      <t>ショウキャクリツ</t>
    </rPh>
    <phoneticPr fontId="6"/>
  </si>
  <si>
    <t>　軽自動車税減収補塡特例交付金</t>
    <rPh sb="8" eb="10">
      <t>ホテン</t>
    </rPh>
    <phoneticPr fontId="38"/>
  </si>
  <si>
    <t>　　入湯税</t>
  </si>
  <si>
    <t>　　事業所税</t>
  </si>
  <si>
    <t>性質別歳出の状況（単位 千円・％）</t>
    <rPh sb="0" eb="2">
      <t>セイシツ</t>
    </rPh>
    <phoneticPr fontId="6"/>
  </si>
  <si>
    <t>経常収支比率</t>
    <rPh sb="0" eb="2">
      <t>ケイジョウ</t>
    </rPh>
    <rPh sb="2" eb="4">
      <t>シュウシ</t>
    </rPh>
    <rPh sb="4" eb="6">
      <t>ヒリツ</t>
    </rPh>
    <phoneticPr fontId="39"/>
  </si>
  <si>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</si>
  <si>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</si>
  <si>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</si>
  <si>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</si>
  <si>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</si>
  <si>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</si>
  <si>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</si>
  <si>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</si>
  <si>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再差引収支</t>
    <rPh sb="0" eb="1">
      <t>サイ</t>
    </rPh>
    <rPh sb="1" eb="3">
      <t>サシヒキ</t>
    </rPh>
    <rPh sb="3" eb="5">
      <t>シュウシ</t>
    </rPh>
    <phoneticPr fontId="6"/>
  </si>
  <si>
    <t>実質公債費比率</t>
  </si>
  <si>
    <t>下水道</t>
  </si>
  <si>
    <t>　繰出金</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</si>
  <si>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</si>
  <si>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</si>
  <si>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</si>
  <si>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</si>
  <si>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7"/>
  </si>
  <si>
    <t>国民健康保険</t>
  </si>
  <si>
    <t>　うち猶予特例債</t>
  </si>
  <si>
    <t>その他</t>
  </si>
  <si>
    <t>　うち臨時財政対策債</t>
  </si>
  <si>
    <t>歳入合計</t>
  </si>
  <si>
    <t>普通建設事業費</t>
  </si>
  <si>
    <t>　うち補助</t>
  </si>
  <si>
    <t>　うち単独</t>
  </si>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</sst>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9"/>
      <color theme="1"/>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4">
    <xf numFmtId="0" fontId="0" fillId="0" borderId="0" xfId="0">
      <alignment vertical="center"/>
    </xf>
    <xf numFmtId="0" fontId="2" fillId="0" borderId="0" xfId="11" applyFont="1">
      <alignment vertical="center"/>
    </xf>
    <xf numFmtId="0" fontId="7" fillId="0" borderId="0" xfId="0" applyFont="1" applyFill="1">
      <alignment vertical="center"/>
    </xf>
    <xf numFmtId="49" fontId="2" fillId="0" borderId="0" xfId="11" applyNumberFormat="1" applyFont="1">
      <alignment vertical="center"/>
    </xf>
    <xf numFmtId="0" fontId="9"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10"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2" fillId="0" borderId="26" xfId="13" applyFont="1" applyBorder="1">
      <alignment vertical="center"/>
    </xf>
    <xf numFmtId="0" fontId="12" fillId="0" borderId="28" xfId="13"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1" fillId="0" borderId="20" xfId="11" applyFont="1" applyBorder="1" applyAlignment="1">
      <alignment vertical="center" wrapText="1"/>
    </xf>
    <xf numFmtId="0" fontId="2" fillId="0" borderId="53" xfId="11" applyFont="1" applyBorder="1" applyAlignment="1">
      <alignment horizontal="left" vertical="center"/>
    </xf>
    <xf numFmtId="0" fontId="11"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4" fillId="0" borderId="0" xfId="6" applyNumberFormat="1" applyFont="1">
      <alignment vertical="center"/>
    </xf>
    <xf numFmtId="0" fontId="15"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2" fillId="0" borderId="0" xfId="6" applyFont="1" applyBorder="1" applyAlignment="1">
      <alignment vertical="center"/>
    </xf>
    <xf numFmtId="0" fontId="12"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6" fillId="0" borderId="34" xfId="6" applyFont="1" applyBorder="1" applyAlignment="1">
      <alignment horizontal="center" vertical="center"/>
    </xf>
    <xf numFmtId="0" fontId="16" fillId="0" borderId="34" xfId="6" applyFont="1" applyBorder="1" applyAlignment="1">
      <alignment vertical="center"/>
    </xf>
    <xf numFmtId="0" fontId="2" fillId="0" borderId="0" xfId="6" applyFont="1" applyBorder="1" applyAlignment="1">
      <alignment horizontal="center" vertical="center" wrapText="1"/>
    </xf>
    <xf numFmtId="0" fontId="3" fillId="0" borderId="0" xfId="19">
      <alignment vertical="center"/>
    </xf>
    <xf numFmtId="0" fontId="17" fillId="0" borderId="0" xfId="19" applyFont="1">
      <alignment vertical="center"/>
    </xf>
    <xf numFmtId="0" fontId="3" fillId="3" borderId="0" xfId="19" applyFill="1">
      <alignment vertical="center"/>
    </xf>
    <xf numFmtId="49" fontId="2" fillId="3" borderId="0" xfId="15" applyNumberFormat="1" applyFont="1" applyFill="1">
      <alignment vertical="center"/>
    </xf>
    <xf numFmtId="0" fontId="2" fillId="3" borderId="0" xfId="15" applyFont="1" applyFill="1">
      <alignment vertical="center"/>
    </xf>
    <xf numFmtId="0" fontId="19" fillId="0" borderId="77" xfId="15" applyFont="1" applyBorder="1" applyAlignment="1" applyProtection="1">
      <alignment horizontal="center" vertical="center" shrinkToFit="1"/>
      <protection locked="0"/>
    </xf>
    <xf numFmtId="0" fontId="19" fillId="0" borderId="78" xfId="15" applyFont="1" applyBorder="1" applyAlignment="1" applyProtection="1">
      <alignment horizontal="center" vertical="center" shrinkToFit="1"/>
      <protection locked="0"/>
    </xf>
    <xf numFmtId="0" fontId="19" fillId="5" borderId="79" xfId="15" applyFont="1" applyFill="1" applyBorder="1" applyAlignment="1" applyProtection="1">
      <alignment horizontal="center" vertical="center" shrinkToFit="1"/>
      <protection locked="0"/>
    </xf>
    <xf numFmtId="0" fontId="19" fillId="0" borderId="80" xfId="15" applyFont="1" applyBorder="1" applyAlignment="1" applyProtection="1">
      <alignment horizontal="center" vertical="center" shrinkToFit="1"/>
      <protection locked="0"/>
    </xf>
    <xf numFmtId="0" fontId="13" fillId="3" borderId="0" xfId="15" applyFont="1" applyFill="1">
      <alignment vertical="center"/>
    </xf>
    <xf numFmtId="0" fontId="19" fillId="3" borderId="0" xfId="15" applyFont="1" applyFill="1">
      <alignment vertical="center"/>
    </xf>
    <xf numFmtId="0" fontId="19" fillId="0" borderId="81" xfId="15" applyFont="1" applyBorder="1" applyAlignment="1" applyProtection="1">
      <alignment horizontal="center" vertical="center" shrinkToFit="1"/>
      <protection locked="0"/>
    </xf>
    <xf numFmtId="0" fontId="19" fillId="3" borderId="0" xfId="15" applyFont="1" applyFill="1" applyAlignment="1">
      <alignment horizontal="center" vertical="center" shrinkToFit="1"/>
    </xf>
    <xf numFmtId="0" fontId="19" fillId="3" borderId="20" xfId="15" applyFont="1" applyFill="1" applyBorder="1">
      <alignment vertical="center"/>
    </xf>
    <xf numFmtId="0" fontId="19" fillId="3" borderId="12" xfId="15" applyFont="1" applyFill="1" applyBorder="1">
      <alignment vertical="center"/>
    </xf>
    <xf numFmtId="0" fontId="21" fillId="3" borderId="0" xfId="19" applyFont="1" applyFill="1">
      <alignment vertical="center"/>
    </xf>
    <xf numFmtId="0" fontId="19" fillId="3" borderId="0" xfId="15" applyFont="1" applyFill="1" applyAlignment="1">
      <alignment horizontal="left" vertical="center" shrinkToFit="1"/>
    </xf>
    <xf numFmtId="0" fontId="19" fillId="3" borderId="20" xfId="15" applyFont="1" applyFill="1" applyBorder="1" applyAlignment="1">
      <alignment horizontal="center" vertical="center"/>
    </xf>
    <xf numFmtId="0" fontId="19" fillId="3" borderId="23" xfId="15" applyFont="1" applyFill="1" applyBorder="1">
      <alignment vertical="center"/>
    </xf>
    <xf numFmtId="183" fontId="19" fillId="3" borderId="0" xfId="15" applyNumberFormat="1" applyFont="1" applyFill="1" applyAlignment="1">
      <alignment horizontal="right" vertical="center" shrinkToFit="1"/>
    </xf>
    <xf numFmtId="0" fontId="17" fillId="3" borderId="8" xfId="15" applyFont="1" applyFill="1" applyBorder="1">
      <alignment vertical="center"/>
    </xf>
    <xf numFmtId="0" fontId="17" fillId="3" borderId="0" xfId="15" applyFont="1" applyFill="1">
      <alignment vertical="center"/>
    </xf>
    <xf numFmtId="183" fontId="19" fillId="3" borderId="0" xfId="15" applyNumberFormat="1" applyFont="1" applyFill="1" applyAlignment="1">
      <alignment horizontal="left" vertical="center" shrinkToFit="1"/>
    </xf>
    <xf numFmtId="0" fontId="19" fillId="3" borderId="35" xfId="15" applyFont="1" applyFill="1" applyBorder="1">
      <alignment vertical="center"/>
    </xf>
    <xf numFmtId="0" fontId="17" fillId="3" borderId="0" xfId="15" applyFont="1" applyFill="1" applyAlignment="1">
      <alignment horizontal="center" vertical="center"/>
    </xf>
    <xf numFmtId="0" fontId="19" fillId="0" borderId="152" xfId="14" applyFont="1" applyBorder="1" applyAlignment="1" applyProtection="1">
      <alignment horizontal="center" vertical="center" shrinkToFit="1"/>
      <protection locked="0"/>
    </xf>
    <xf numFmtId="0" fontId="19" fillId="0" borderId="153" xfId="14" applyFont="1" applyBorder="1" applyAlignment="1" applyProtection="1">
      <alignment horizontal="center" vertical="center" shrinkToFit="1"/>
      <protection locked="0"/>
    </xf>
    <xf numFmtId="0" fontId="19" fillId="3" borderId="153" xfId="15" applyFont="1" applyFill="1" applyBorder="1" applyAlignment="1" applyProtection="1">
      <alignment horizontal="center" vertical="center" shrinkToFit="1"/>
      <protection locked="0"/>
    </xf>
    <xf numFmtId="0" fontId="19" fillId="3" borderId="0" xfId="15" applyFont="1" applyFill="1" applyAlignment="1">
      <alignment horizontal="center" vertical="center"/>
    </xf>
    <xf numFmtId="0" fontId="19" fillId="3" borderId="58" xfId="15" applyFont="1" applyFill="1" applyBorder="1">
      <alignment vertical="center"/>
    </xf>
    <xf numFmtId="0" fontId="2" fillId="3" borderId="20" xfId="15" applyFont="1" applyFill="1" applyBorder="1">
      <alignment vertical="center"/>
    </xf>
    <xf numFmtId="0" fontId="1" fillId="3" borderId="0" xfId="1" applyFill="1"/>
    <xf numFmtId="0" fontId="1" fillId="3" borderId="0" xfId="1" applyFill="1" applyProtection="1">
      <protection hidden="1"/>
    </xf>
    <xf numFmtId="0" fontId="3" fillId="0" borderId="14" xfId="23" applyFont="1" applyFill="1" applyBorder="1">
      <alignment vertical="center"/>
    </xf>
    <xf numFmtId="0" fontId="3" fillId="0" borderId="42" xfId="23" applyFont="1" applyFill="1" applyBorder="1">
      <alignment vertical="center"/>
    </xf>
    <xf numFmtId="178" fontId="16" fillId="0" borderId="0" xfId="23" applyNumberFormat="1" applyFont="1" applyFill="1">
      <alignment vertical="center"/>
    </xf>
    <xf numFmtId="0" fontId="19" fillId="0" borderId="30" xfId="23" applyFont="1" applyFill="1" applyBorder="1">
      <alignment vertical="center"/>
    </xf>
    <xf numFmtId="178" fontId="16" fillId="0" borderId="42" xfId="23" applyNumberFormat="1" applyFont="1" applyFill="1" applyBorder="1">
      <alignment vertical="center"/>
    </xf>
    <xf numFmtId="178" fontId="16" fillId="0" borderId="31" xfId="23" applyNumberFormat="1" applyFont="1" applyFill="1" applyBorder="1">
      <alignment vertical="center"/>
    </xf>
    <xf numFmtId="0" fontId="16" fillId="0" borderId="0" xfId="23" applyFont="1" applyFill="1">
      <alignment vertical="center"/>
    </xf>
    <xf numFmtId="0" fontId="3" fillId="0" borderId="23" xfId="23" applyFont="1" applyFill="1" applyBorder="1">
      <alignment vertical="center"/>
    </xf>
    <xf numFmtId="0" fontId="3" fillId="0" borderId="34" xfId="23" applyFont="1" applyFill="1" applyBorder="1">
      <alignment vertical="center"/>
    </xf>
    <xf numFmtId="0" fontId="19" fillId="0" borderId="42" xfId="23" applyFont="1" applyFill="1" applyBorder="1">
      <alignment vertical="center"/>
    </xf>
    <xf numFmtId="0" fontId="3" fillId="0" borderId="31" xfId="23" applyFont="1" applyFill="1" applyBorder="1">
      <alignment vertical="center"/>
    </xf>
    <xf numFmtId="0" fontId="3" fillId="0" borderId="0" xfId="23" applyFont="1" applyFill="1" applyBorder="1">
      <alignment vertical="center"/>
    </xf>
    <xf numFmtId="178" fontId="16" fillId="0" borderId="0" xfId="23" applyNumberFormat="1" applyFont="1" applyFill="1" applyBorder="1">
      <alignment vertical="center"/>
    </xf>
    <xf numFmtId="178" fontId="16" fillId="0" borderId="34" xfId="23" applyNumberFormat="1" applyFont="1" applyFill="1" applyBorder="1">
      <alignment vertical="center"/>
    </xf>
    <xf numFmtId="0" fontId="3" fillId="3" borderId="30" xfId="23" applyFont="1" applyFill="1" applyBorder="1">
      <alignment vertical="center"/>
    </xf>
    <xf numFmtId="178" fontId="16" fillId="3" borderId="31" xfId="23" applyNumberFormat="1" applyFont="1" applyFill="1" applyBorder="1">
      <alignment vertical="center"/>
    </xf>
    <xf numFmtId="178" fontId="16" fillId="0" borderId="32" xfId="23" applyNumberFormat="1" applyFont="1" applyFill="1" applyBorder="1">
      <alignment vertical="center"/>
    </xf>
    <xf numFmtId="0" fontId="16" fillId="0" borderId="0" xfId="23" applyFont="1" applyFill="1" applyBorder="1" applyAlignment="1"/>
    <xf numFmtId="178" fontId="23" fillId="0" borderId="30" xfId="17" applyNumberFormat="1" applyFont="1" applyBorder="1" applyAlignment="1">
      <alignment vertical="center"/>
    </xf>
    <xf numFmtId="178" fontId="23" fillId="0" borderId="31" xfId="17" applyNumberFormat="1" applyFont="1" applyBorder="1" applyAlignment="1">
      <alignment vertical="center"/>
    </xf>
    <xf numFmtId="178" fontId="23" fillId="0" borderId="31" xfId="17" applyNumberFormat="1" applyFont="1" applyBorder="1" applyAlignment="1">
      <alignment horizontal="center" vertical="center"/>
    </xf>
    <xf numFmtId="0" fontId="3" fillId="3" borderId="23" xfId="23" applyFont="1" applyFill="1" applyBorder="1">
      <alignment vertical="center"/>
    </xf>
    <xf numFmtId="178" fontId="16" fillId="3" borderId="34" xfId="23" applyNumberFormat="1" applyFont="1" applyFill="1" applyBorder="1">
      <alignment vertical="center"/>
    </xf>
    <xf numFmtId="178" fontId="16" fillId="0" borderId="35" xfId="23" applyNumberFormat="1" applyFont="1" applyFill="1" applyBorder="1">
      <alignment vertical="center"/>
    </xf>
    <xf numFmtId="178" fontId="23" fillId="0" borderId="16" xfId="17" applyNumberFormat="1" applyFont="1" applyBorder="1" applyAlignment="1">
      <alignment vertical="center"/>
    </xf>
    <xf numFmtId="178" fontId="23" fillId="0" borderId="15" xfId="17" applyNumberFormat="1" applyFont="1" applyBorder="1" applyAlignment="1">
      <alignment vertical="center"/>
    </xf>
    <xf numFmtId="178" fontId="23" fillId="0" borderId="171" xfId="17" applyNumberFormat="1" applyFont="1" applyBorder="1" applyAlignment="1">
      <alignment horizontal="center" vertical="center"/>
    </xf>
    <xf numFmtId="178" fontId="23" fillId="0" borderId="16" xfId="17" applyNumberFormat="1" applyFont="1" applyBorder="1" applyAlignment="1">
      <alignment horizontal="center" vertical="center"/>
    </xf>
    <xf numFmtId="178" fontId="23" fillId="0" borderId="27" xfId="17" applyNumberFormat="1" applyFont="1" applyBorder="1" applyAlignment="1">
      <alignment horizontal="center" vertical="center" wrapText="1"/>
    </xf>
    <xf numFmtId="183" fontId="23" fillId="0" borderId="27" xfId="18" applyNumberFormat="1" applyFont="1" applyFill="1" applyBorder="1" applyAlignment="1">
      <alignment horizontal="right" vertical="center" shrinkToFit="1"/>
    </xf>
    <xf numFmtId="183" fontId="23" fillId="0" borderId="172" xfId="18" applyNumberFormat="1" applyFont="1" applyFill="1" applyBorder="1" applyAlignment="1">
      <alignment horizontal="right" vertical="center" shrinkToFit="1"/>
    </xf>
    <xf numFmtId="0" fontId="3" fillId="3" borderId="16" xfId="23" applyFont="1" applyFill="1" applyBorder="1">
      <alignment vertical="center"/>
    </xf>
    <xf numFmtId="178" fontId="16" fillId="3" borderId="15" xfId="23" applyNumberFormat="1" applyFont="1" applyFill="1" applyBorder="1">
      <alignment vertical="center"/>
    </xf>
    <xf numFmtId="178" fontId="16" fillId="0" borderId="37" xfId="23" applyNumberFormat="1" applyFont="1" applyFill="1" applyBorder="1">
      <alignment vertical="center"/>
    </xf>
    <xf numFmtId="178" fontId="23" fillId="0" borderId="32" xfId="17" applyNumberFormat="1" applyFont="1" applyBorder="1" applyAlignment="1">
      <alignment horizontal="center" vertical="center"/>
    </xf>
    <xf numFmtId="178" fontId="23" fillId="0" borderId="30" xfId="17" applyNumberFormat="1" applyFont="1" applyBorder="1" applyAlignment="1">
      <alignment horizontal="center" vertical="center"/>
    </xf>
    <xf numFmtId="183" fontId="23" fillId="0" borderId="30" xfId="18" applyNumberFormat="1" applyFont="1" applyFill="1" applyBorder="1" applyAlignment="1">
      <alignment horizontal="right" vertical="center" shrinkToFit="1"/>
    </xf>
    <xf numFmtId="183" fontId="23" fillId="0" borderId="173" xfId="18" applyNumberFormat="1" applyFont="1" applyFill="1" applyBorder="1" applyAlignment="1">
      <alignment horizontal="right" vertical="center" shrinkToFit="1"/>
    </xf>
    <xf numFmtId="183" fontId="16" fillId="3" borderId="26" xfId="22" applyNumberFormat="1" applyFont="1" applyFill="1" applyBorder="1" applyAlignment="1">
      <alignment horizontal="right" vertical="center" shrinkToFit="1"/>
    </xf>
    <xf numFmtId="183" fontId="16" fillId="3" borderId="74" xfId="22" applyNumberFormat="1" applyFont="1" applyFill="1" applyBorder="1" applyAlignment="1">
      <alignment horizontal="right" vertical="center" shrinkToFit="1"/>
    </xf>
    <xf numFmtId="178" fontId="16" fillId="0" borderId="74" xfId="23" applyNumberFormat="1" applyFont="1" applyFill="1" applyBorder="1" applyAlignment="1">
      <alignment horizontal="center" vertical="center"/>
    </xf>
    <xf numFmtId="188" fontId="23" fillId="0" borderId="74" xfId="23" applyNumberFormat="1" applyFont="1" applyFill="1" applyBorder="1" applyAlignment="1">
      <alignment horizontal="right" vertical="center" shrinkToFit="1"/>
    </xf>
    <xf numFmtId="184" fontId="23" fillId="0" borderId="74" xfId="23" applyNumberFormat="1" applyFont="1" applyFill="1" applyBorder="1" applyAlignment="1">
      <alignment horizontal="right" vertical="center" shrinkToFit="1"/>
    </xf>
    <xf numFmtId="183" fontId="16" fillId="0" borderId="74" xfId="23" applyNumberFormat="1" applyFont="1" applyFill="1" applyBorder="1" applyAlignment="1">
      <alignment horizontal="right" vertical="center" shrinkToFit="1"/>
    </xf>
    <xf numFmtId="178" fontId="23" fillId="0" borderId="35" xfId="17" applyNumberFormat="1" applyFont="1" applyBorder="1" applyAlignment="1">
      <alignment horizontal="center" vertical="center"/>
    </xf>
    <xf numFmtId="178" fontId="23" fillId="0" borderId="174" xfId="17" applyNumberFormat="1" applyFont="1" applyBorder="1" applyAlignment="1">
      <alignment horizontal="center" vertical="center" wrapText="1"/>
    </xf>
    <xf numFmtId="184" fontId="23" fillId="0" borderId="175" xfId="18" applyNumberFormat="1" applyFont="1" applyFill="1" applyBorder="1" applyAlignment="1">
      <alignment horizontal="right" vertical="center" shrinkToFit="1"/>
    </xf>
    <xf numFmtId="184" fontId="23" fillId="0" borderId="171" xfId="18" applyNumberFormat="1" applyFont="1" applyFill="1" applyBorder="1" applyAlignment="1">
      <alignment horizontal="right" vertical="center" shrinkToFit="1"/>
    </xf>
    <xf numFmtId="0" fontId="3" fillId="3" borderId="32" xfId="23" applyFont="1" applyFill="1" applyBorder="1">
      <alignment vertical="center"/>
    </xf>
    <xf numFmtId="178" fontId="16" fillId="3" borderId="74" xfId="23" applyNumberFormat="1" applyFont="1" applyFill="1" applyBorder="1" applyAlignment="1">
      <alignment horizontal="center" vertical="center"/>
    </xf>
    <xf numFmtId="178" fontId="16" fillId="0" borderId="176" xfId="23" applyNumberFormat="1" applyFont="1" applyFill="1" applyBorder="1" applyAlignment="1">
      <alignment horizontal="center" vertical="center"/>
    </xf>
    <xf numFmtId="188" fontId="23" fillId="0" borderId="176" xfId="23" applyNumberFormat="1" applyFont="1" applyFill="1" applyBorder="1" applyAlignment="1">
      <alignment horizontal="right" vertical="center" shrinkToFit="1"/>
    </xf>
    <xf numFmtId="184" fontId="23" fillId="0" borderId="176" xfId="23" applyNumberFormat="1" applyFont="1" applyFill="1" applyBorder="1" applyAlignment="1">
      <alignment horizontal="right" vertical="center" shrinkToFit="1"/>
    </xf>
    <xf numFmtId="189" fontId="16" fillId="0" borderId="0" xfId="23" applyNumberFormat="1" applyFont="1" applyFill="1" applyBorder="1">
      <alignment vertical="center"/>
    </xf>
    <xf numFmtId="189" fontId="16" fillId="0" borderId="34" xfId="23" applyNumberFormat="1" applyFont="1" applyFill="1" applyBorder="1">
      <alignment vertical="center"/>
    </xf>
    <xf numFmtId="0" fontId="3" fillId="0" borderId="0" xfId="23" applyFont="1" applyFill="1" applyBorder="1" applyAlignment="1"/>
    <xf numFmtId="178" fontId="12" fillId="0" borderId="177" xfId="17" applyNumberFormat="1" applyFont="1" applyBorder="1" applyAlignment="1">
      <alignment horizontal="center" vertical="center"/>
    </xf>
    <xf numFmtId="183" fontId="23" fillId="0" borderId="177" xfId="18" applyNumberFormat="1" applyFont="1" applyFill="1" applyBorder="1" applyAlignment="1">
      <alignment horizontal="right" vertical="center" shrinkToFit="1"/>
    </xf>
    <xf numFmtId="183" fontId="23" fillId="0" borderId="178" xfId="18" applyNumberFormat="1" applyFont="1" applyFill="1" applyBorder="1" applyAlignment="1">
      <alignment horizontal="right" vertical="center" shrinkToFit="1"/>
    </xf>
    <xf numFmtId="0" fontId="3" fillId="3" borderId="35" xfId="23" applyFont="1" applyFill="1" applyBorder="1">
      <alignment vertical="center"/>
    </xf>
    <xf numFmtId="178" fontId="2" fillId="3" borderId="176" xfId="23" applyNumberFormat="1" applyFont="1" applyFill="1" applyBorder="1" applyAlignment="1">
      <alignment horizontal="center" vertical="center"/>
    </xf>
    <xf numFmtId="183" fontId="16" fillId="3" borderId="31" xfId="22" applyNumberFormat="1" applyFont="1" applyFill="1" applyBorder="1" applyAlignment="1">
      <alignment horizontal="right" vertical="center" shrinkToFit="1"/>
    </xf>
    <xf numFmtId="183" fontId="16" fillId="3" borderId="32" xfId="22" applyNumberFormat="1" applyFont="1" applyFill="1" applyBorder="1" applyAlignment="1">
      <alignment horizontal="right" vertical="center" shrinkToFit="1"/>
    </xf>
    <xf numFmtId="178" fontId="16" fillId="0" borderId="174" xfId="23" applyNumberFormat="1" applyFont="1" applyFill="1" applyBorder="1" applyAlignment="1">
      <alignment horizontal="center" vertical="center"/>
    </xf>
    <xf numFmtId="188" fontId="16" fillId="0" borderId="174" xfId="23" applyNumberFormat="1" applyFont="1" applyFill="1" applyBorder="1" applyAlignment="1">
      <alignment horizontal="right" vertical="center" shrinkToFit="1"/>
    </xf>
    <xf numFmtId="184" fontId="16" fillId="0" borderId="174" xfId="23" applyNumberFormat="1" applyFont="1" applyFill="1" applyBorder="1" applyAlignment="1">
      <alignment horizontal="right" vertical="center" shrinkToFit="1"/>
    </xf>
    <xf numFmtId="183" fontId="16" fillId="3" borderId="176" xfId="23" applyNumberFormat="1" applyFont="1" applyFill="1" applyBorder="1" applyAlignment="1">
      <alignment horizontal="right" vertical="center" shrinkToFit="1"/>
    </xf>
    <xf numFmtId="183" fontId="16" fillId="0" borderId="176" xfId="23" applyNumberFormat="1" applyFont="1" applyFill="1" applyBorder="1" applyAlignment="1">
      <alignment horizontal="right" vertical="center" shrinkToFit="1"/>
    </xf>
    <xf numFmtId="189" fontId="16" fillId="0" borderId="23" xfId="23" applyNumberFormat="1" applyFont="1" applyFill="1" applyBorder="1">
      <alignment vertical="center"/>
    </xf>
    <xf numFmtId="178" fontId="23" fillId="0" borderId="34" xfId="17" applyNumberFormat="1" applyFont="1" applyBorder="1" applyAlignment="1">
      <alignment horizontal="center" vertical="center" wrapText="1"/>
    </xf>
    <xf numFmtId="184" fontId="23" fillId="0" borderId="179" xfId="18" applyNumberFormat="1" applyFont="1" applyFill="1" applyBorder="1" applyAlignment="1">
      <alignment horizontal="right" vertical="center" shrinkToFit="1"/>
    </xf>
    <xf numFmtId="184" fontId="23" fillId="0" borderId="180" xfId="18" applyNumberFormat="1" applyFont="1" applyFill="1" applyBorder="1" applyAlignment="1">
      <alignment horizontal="right" vertical="center" shrinkToFit="1"/>
    </xf>
    <xf numFmtId="184" fontId="23" fillId="0" borderId="23" xfId="18" applyNumberFormat="1" applyFont="1" applyBorder="1" applyAlignment="1">
      <alignment horizontal="right" vertical="center" shrinkToFit="1"/>
    </xf>
    <xf numFmtId="0" fontId="3" fillId="3" borderId="37" xfId="23" applyFont="1" applyFill="1" applyBorder="1">
      <alignment vertical="center"/>
    </xf>
    <xf numFmtId="178" fontId="16" fillId="3" borderId="174" xfId="23" applyNumberFormat="1" applyFont="1" applyFill="1" applyBorder="1" applyAlignment="1">
      <alignment horizontal="center" vertical="center"/>
    </xf>
    <xf numFmtId="184" fontId="16" fillId="3" borderId="181" xfId="22" applyNumberFormat="1" applyFont="1" applyFill="1" applyBorder="1" applyAlignment="1">
      <alignment horizontal="right" vertical="center" shrinkToFit="1"/>
    </xf>
    <xf numFmtId="184" fontId="16" fillId="3" borderId="174" xfId="22" applyNumberFormat="1" applyFont="1" applyFill="1" applyBorder="1" applyAlignment="1">
      <alignment horizontal="right" vertical="center" shrinkToFit="1"/>
    </xf>
    <xf numFmtId="178" fontId="16" fillId="0" borderId="0" xfId="23" applyNumberFormat="1" applyFont="1" applyFill="1" applyBorder="1" applyAlignment="1">
      <alignment horizontal="center" vertical="center"/>
    </xf>
    <xf numFmtId="178" fontId="23" fillId="0" borderId="37" xfId="17" applyNumberFormat="1" applyFont="1" applyBorder="1" applyAlignment="1">
      <alignment horizontal="center" vertical="center"/>
    </xf>
    <xf numFmtId="178" fontId="23" fillId="0" borderId="74" xfId="17" applyNumberFormat="1" applyFont="1" applyBorder="1" applyAlignment="1">
      <alignment horizontal="center" vertical="center"/>
    </xf>
    <xf numFmtId="184" fontId="23" fillId="0" borderId="27" xfId="18" applyNumberFormat="1" applyFont="1" applyBorder="1" applyAlignment="1">
      <alignment horizontal="right" vertical="center" shrinkToFit="1"/>
    </xf>
    <xf numFmtId="184" fontId="23" fillId="0" borderId="172" xfId="18" applyNumberFormat="1" applyFont="1" applyBorder="1" applyAlignment="1">
      <alignment horizontal="right" vertical="center" shrinkToFit="1"/>
    </xf>
    <xf numFmtId="0" fontId="3" fillId="0" borderId="16" xfId="23" applyFont="1" applyFill="1" applyBorder="1">
      <alignment vertical="center"/>
    </xf>
    <xf numFmtId="178" fontId="16" fillId="0" borderId="14" xfId="23" applyNumberFormat="1" applyFont="1" applyFill="1" applyBorder="1">
      <alignment vertical="center"/>
    </xf>
    <xf numFmtId="178" fontId="16" fillId="0" borderId="15" xfId="23" applyNumberFormat="1" applyFont="1" applyFill="1" applyBorder="1">
      <alignment vertical="center"/>
    </xf>
    <xf numFmtId="0" fontId="3" fillId="0" borderId="16" xfId="23" applyFont="1" applyFill="1" applyBorder="1" applyAlignment="1"/>
    <xf numFmtId="0" fontId="3" fillId="0" borderId="14" xfId="23" applyFont="1" applyFill="1" applyBorder="1" applyAlignment="1"/>
    <xf numFmtId="0" fontId="3" fillId="0" borderId="15" xfId="23" applyFont="1" applyFill="1" applyBorder="1">
      <alignment vertical="center"/>
    </xf>
    <xf numFmtId="0" fontId="24" fillId="6" borderId="6" xfId="8" applyFont="1" applyFill="1" applyBorder="1" applyAlignment="1"/>
    <xf numFmtId="0" fontId="24" fillId="0" borderId="8"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61" xfId="8" applyFont="1" applyFill="1" applyBorder="1" applyAlignment="1">
      <alignment horizontal="center" vertical="center"/>
    </xf>
    <xf numFmtId="0" fontId="24" fillId="6" borderId="18" xfId="8" applyFont="1" applyFill="1" applyBorder="1" applyAlignment="1">
      <alignment horizontal="right" vertical="top"/>
    </xf>
    <xf numFmtId="0" fontId="24" fillId="6" borderId="64" xfId="8" applyFont="1" applyFill="1" applyBorder="1" applyAlignment="1">
      <alignment horizontal="right" vertical="top"/>
    </xf>
    <xf numFmtId="0" fontId="24" fillId="6" borderId="1" xfId="8" applyFont="1" applyFill="1" applyBorder="1" applyAlignment="1">
      <alignment horizontal="center" vertical="center"/>
    </xf>
    <xf numFmtId="185" fontId="24" fillId="0" borderId="1" xfId="8" applyNumberFormat="1" applyFont="1" applyFill="1" applyBorder="1" applyAlignment="1" applyProtection="1">
      <alignment horizontal="right" vertical="center" shrinkToFit="1"/>
    </xf>
    <xf numFmtId="185" fontId="24" fillId="0" borderId="4" xfId="8" applyNumberFormat="1" applyFont="1" applyFill="1" applyBorder="1" applyAlignment="1" applyProtection="1">
      <alignment horizontal="right" vertical="center" shrinkToFit="1"/>
    </xf>
    <xf numFmtId="185"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5" fontId="24" fillId="0" borderId="24" xfId="8" applyNumberFormat="1" applyFont="1" applyFill="1" applyBorder="1" applyAlignment="1" applyProtection="1">
      <alignment horizontal="right" vertical="center" shrinkToFit="1"/>
    </xf>
    <xf numFmtId="185" fontId="24" fillId="0" borderId="27" xfId="8" applyNumberFormat="1" applyFont="1" applyFill="1" applyBorder="1" applyAlignment="1" applyProtection="1">
      <alignment horizontal="right" vertical="center" shrinkToFit="1"/>
    </xf>
    <xf numFmtId="185" fontId="24" fillId="0" borderId="182" xfId="8" applyNumberFormat="1" applyFont="1" applyFill="1" applyBorder="1" applyAlignment="1" applyProtection="1">
      <alignment horizontal="right" vertical="center" shrinkToFit="1"/>
    </xf>
    <xf numFmtId="0" fontId="25" fillId="0" borderId="0" xfId="8" applyFont="1" applyAlignment="1">
      <alignment horizontal="right" vertical="center"/>
    </xf>
    <xf numFmtId="0" fontId="24" fillId="6" borderId="55" xfId="8" applyFont="1" applyFill="1" applyBorder="1" applyAlignment="1">
      <alignment horizontal="center" vertical="center"/>
    </xf>
    <xf numFmtId="185" fontId="24" fillId="0" borderId="45" xfId="8" applyNumberFormat="1" applyFont="1" applyFill="1" applyBorder="1" applyAlignment="1" applyProtection="1">
      <alignment horizontal="right" vertical="center" shrinkToFit="1"/>
    </xf>
    <xf numFmtId="185" fontId="24" fillId="0" borderId="48" xfId="8" applyNumberFormat="1" applyFont="1" applyFill="1" applyBorder="1" applyAlignment="1" applyProtection="1">
      <alignment horizontal="right" vertical="center" shrinkToFit="1"/>
    </xf>
    <xf numFmtId="185" fontId="24" fillId="0" borderId="62" xfId="8" applyNumberFormat="1" applyFont="1" applyFill="1" applyBorder="1" applyAlignment="1" applyProtection="1">
      <alignment horizontal="right" vertical="center" shrinkToFit="1"/>
    </xf>
    <xf numFmtId="0" fontId="24" fillId="0" borderId="0" xfId="21" applyFont="1">
      <alignment vertical="center"/>
    </xf>
    <xf numFmtId="0" fontId="24" fillId="7" borderId="6" xfId="21" applyFont="1" applyFill="1" applyBorder="1" applyAlignment="1"/>
    <xf numFmtId="0" fontId="24" fillId="0" borderId="56" xfId="21" applyFont="1" applyFill="1" applyBorder="1" applyAlignment="1">
      <alignment vertical="center" wrapText="1"/>
    </xf>
    <xf numFmtId="0" fontId="24" fillId="0" borderId="57" xfId="21" applyFont="1" applyFill="1" applyBorder="1" applyAlignment="1">
      <alignment vertical="center"/>
    </xf>
    <xf numFmtId="0" fontId="24" fillId="0" borderId="12" xfId="21" applyFont="1" applyFill="1" applyBorder="1" applyAlignment="1">
      <alignment vertical="center"/>
    </xf>
    <xf numFmtId="0" fontId="24" fillId="0" borderId="61" xfId="21" applyFont="1" applyFill="1" applyBorder="1" applyAlignment="1">
      <alignment vertical="center"/>
    </xf>
    <xf numFmtId="0" fontId="26" fillId="0" borderId="0" xfId="21" applyFont="1" applyFill="1" applyBorder="1" applyAlignment="1">
      <alignment vertical="center"/>
    </xf>
    <xf numFmtId="0" fontId="24" fillId="7" borderId="18" xfId="21" applyFont="1" applyFill="1" applyBorder="1" applyAlignment="1">
      <alignment horizontal="right" vertical="top"/>
    </xf>
    <xf numFmtId="0" fontId="26" fillId="0" borderId="0" xfId="21" applyNumberFormat="1" applyFont="1" applyFill="1" applyBorder="1" applyAlignment="1">
      <alignment vertical="center" wrapText="1"/>
    </xf>
    <xf numFmtId="0" fontId="24" fillId="7" borderId="64" xfId="21" applyFont="1" applyFill="1" applyBorder="1" applyAlignment="1">
      <alignment horizontal="right" vertical="top"/>
    </xf>
    <xf numFmtId="0" fontId="24" fillId="7" borderId="13" xfId="21" applyFont="1" applyFill="1" applyBorder="1" applyAlignment="1">
      <alignment horizontal="center" vertical="center"/>
    </xf>
    <xf numFmtId="185" fontId="24" fillId="0" borderId="183" xfId="21" applyNumberFormat="1" applyFont="1" applyFill="1" applyBorder="1" applyAlignment="1">
      <alignment horizontal="right" vertical="center" shrinkToFit="1"/>
    </xf>
    <xf numFmtId="185" fontId="24" fillId="0" borderId="184" xfId="21" applyNumberFormat="1" applyFont="1" applyFill="1" applyBorder="1" applyAlignment="1">
      <alignment horizontal="right" vertical="center" shrinkToFit="1"/>
    </xf>
    <xf numFmtId="185" fontId="24" fillId="0" borderId="79" xfId="21" applyNumberFormat="1" applyFont="1" applyFill="1" applyBorder="1" applyAlignment="1">
      <alignment horizontal="right" vertical="center" shrinkToFit="1"/>
    </xf>
    <xf numFmtId="0" fontId="24" fillId="0" borderId="0" xfId="21" applyNumberFormat="1" applyFont="1" applyFill="1" applyBorder="1" applyAlignment="1">
      <alignment vertical="center"/>
    </xf>
    <xf numFmtId="0" fontId="24" fillId="7" borderId="24" xfId="21" applyFont="1" applyFill="1" applyBorder="1" applyAlignment="1">
      <alignment horizontal="center" vertical="center"/>
    </xf>
    <xf numFmtId="185" fontId="24" fillId="0" borderId="185" xfId="21" applyNumberFormat="1" applyFont="1" applyFill="1" applyBorder="1" applyAlignment="1">
      <alignment horizontal="right" vertical="center" shrinkToFit="1"/>
    </xf>
    <xf numFmtId="185" fontId="24" fillId="0" borderId="74" xfId="21" applyNumberFormat="1" applyFont="1" applyFill="1" applyBorder="1" applyAlignment="1">
      <alignment horizontal="right" vertical="center" shrinkToFit="1"/>
    </xf>
    <xf numFmtId="185" fontId="24" fillId="0" borderId="182" xfId="21" applyNumberFormat="1" applyFont="1" applyFill="1" applyBorder="1" applyAlignment="1">
      <alignment horizontal="right" vertical="center" shrinkToFit="1"/>
    </xf>
    <xf numFmtId="0" fontId="24" fillId="7" borderId="45" xfId="21" applyFont="1" applyFill="1" applyBorder="1" applyAlignment="1">
      <alignment horizontal="center" vertical="center"/>
    </xf>
    <xf numFmtId="185" fontId="24" fillId="0" borderId="186" xfId="21" applyNumberFormat="1" applyFont="1" applyFill="1" applyBorder="1" applyAlignment="1">
      <alignment horizontal="right" vertical="center" shrinkToFit="1"/>
    </xf>
    <xf numFmtId="185" fontId="24" fillId="0" borderId="187" xfId="21" applyNumberFormat="1" applyFont="1" applyFill="1" applyBorder="1" applyAlignment="1">
      <alignment horizontal="right" vertical="center" shrinkToFit="1"/>
    </xf>
    <xf numFmtId="185" fontId="24" fillId="0" borderId="62" xfId="21" applyNumberFormat="1" applyFont="1" applyFill="1" applyBorder="1" applyAlignment="1">
      <alignment horizontal="right" vertical="center" shrinkToFit="1"/>
    </xf>
    <xf numFmtId="0" fontId="26" fillId="6" borderId="6" xfId="10" applyFont="1" applyFill="1" applyBorder="1" applyAlignment="1"/>
    <xf numFmtId="0" fontId="26" fillId="0" borderId="0" xfId="10" applyFont="1" applyAlignment="1"/>
    <xf numFmtId="0" fontId="27" fillId="0" borderId="0" xfId="10" applyFont="1" applyAlignment="1"/>
    <xf numFmtId="0" fontId="27" fillId="8" borderId="6" xfId="10" applyFont="1" applyFill="1" applyBorder="1" applyAlignment="1"/>
    <xf numFmtId="0" fontId="28" fillId="0" borderId="0" xfId="10" applyFont="1" applyAlignment="1">
      <alignment horizontal="center" vertical="center" wrapText="1"/>
    </xf>
    <xf numFmtId="0" fontId="28" fillId="0" borderId="0" xfId="10" applyFont="1" applyAlignment="1">
      <alignment vertical="center" wrapText="1"/>
    </xf>
    <xf numFmtId="0" fontId="26" fillId="6" borderId="18" xfId="10" applyFont="1" applyFill="1" applyBorder="1" applyAlignment="1"/>
    <xf numFmtId="0" fontId="27" fillId="0" borderId="0" xfId="10" applyFont="1">
      <alignment vertical="center"/>
    </xf>
    <xf numFmtId="0" fontId="27" fillId="8" borderId="18" xfId="10" applyFont="1" applyFill="1" applyBorder="1" applyAlignment="1"/>
    <xf numFmtId="0" fontId="26" fillId="0" borderId="31" xfId="10" applyFont="1" applyFill="1" applyBorder="1" applyAlignment="1">
      <alignment vertical="center" wrapText="1"/>
    </xf>
    <xf numFmtId="0" fontId="26" fillId="0" borderId="32" xfId="10" applyFont="1" applyFill="1" applyBorder="1" applyAlignment="1">
      <alignment vertical="center"/>
    </xf>
    <xf numFmtId="0" fontId="26" fillId="0" borderId="30" xfId="10" applyFont="1" applyFill="1" applyBorder="1" applyAlignment="1">
      <alignment vertical="center"/>
    </xf>
    <xf numFmtId="0" fontId="26" fillId="0" borderId="33" xfId="10" applyFont="1" applyFill="1" applyBorder="1" applyAlignment="1">
      <alignment vertical="center"/>
    </xf>
    <xf numFmtId="0" fontId="27" fillId="0" borderId="0" xfId="10" applyFont="1" applyAlignment="1">
      <alignment vertical="top"/>
    </xf>
    <xf numFmtId="0" fontId="26" fillId="6" borderId="18" xfId="10" applyFont="1" applyFill="1" applyBorder="1" applyAlignment="1">
      <alignment horizontal="right" vertical="center"/>
    </xf>
    <xf numFmtId="0" fontId="27" fillId="8" borderId="18" xfId="10" applyFont="1" applyFill="1" applyBorder="1" applyAlignment="1">
      <alignment horizontal="right" vertical="center"/>
    </xf>
    <xf numFmtId="0" fontId="29" fillId="0" borderId="0" xfId="10" applyFont="1">
      <alignment vertical="center"/>
    </xf>
    <xf numFmtId="0" fontId="26" fillId="6" borderId="64" xfId="10" applyFont="1" applyFill="1" applyBorder="1" applyAlignment="1">
      <alignment horizontal="right" vertical="top"/>
    </xf>
    <xf numFmtId="0" fontId="27" fillId="8" borderId="64" xfId="10" applyFont="1" applyFill="1" applyBorder="1" applyAlignment="1">
      <alignment horizontal="right" vertical="top"/>
    </xf>
    <xf numFmtId="0" fontId="26" fillId="6" borderId="13" xfId="10" applyFont="1" applyFill="1" applyBorder="1" applyAlignment="1">
      <alignment horizontal="center" vertical="center"/>
    </xf>
    <xf numFmtId="183" fontId="26" fillId="0" borderId="183" xfId="10" applyNumberFormat="1" applyFont="1" applyFill="1" applyBorder="1" applyAlignment="1" applyProtection="1">
      <alignment horizontal="right" vertical="center" shrinkToFit="1"/>
    </xf>
    <xf numFmtId="183" fontId="26" fillId="0" borderId="184" xfId="10" applyNumberFormat="1" applyFont="1" applyFill="1" applyBorder="1" applyAlignment="1" applyProtection="1">
      <alignment horizontal="right" vertical="center" shrinkToFit="1"/>
    </xf>
    <xf numFmtId="183" fontId="26" fillId="0" borderId="79" xfId="10" applyNumberFormat="1" applyFont="1" applyFill="1" applyBorder="1" applyAlignment="1" applyProtection="1">
      <alignment horizontal="right" vertical="center" shrinkToFit="1"/>
    </xf>
    <xf numFmtId="183" fontId="27" fillId="0" borderId="0" xfId="10" applyNumberFormat="1" applyFont="1" applyAlignment="1">
      <alignment horizontal="right" vertical="center" shrinkToFit="1"/>
    </xf>
    <xf numFmtId="0" fontId="27" fillId="8" borderId="13" xfId="10" applyFont="1" applyFill="1" applyBorder="1" applyAlignment="1">
      <alignment horizontal="center" vertical="center"/>
    </xf>
    <xf numFmtId="183" fontId="27" fillId="0" borderId="183" xfId="10" applyNumberFormat="1" applyFont="1" applyBorder="1" applyAlignment="1" applyProtection="1">
      <alignment horizontal="right" vertical="center" shrinkToFit="1"/>
      <protection locked="0"/>
    </xf>
    <xf numFmtId="183" fontId="27" fillId="0" borderId="79" xfId="10" applyNumberFormat="1" applyFont="1" applyBorder="1" applyAlignment="1" applyProtection="1">
      <alignment horizontal="right" vertical="center" shrinkToFit="1"/>
      <protection locked="0"/>
    </xf>
    <xf numFmtId="0" fontId="26" fillId="6" borderId="24" xfId="10" applyFont="1" applyFill="1" applyBorder="1" applyAlignment="1">
      <alignment horizontal="center" vertical="center"/>
    </xf>
    <xf numFmtId="183" fontId="26" fillId="0" borderId="185" xfId="10" applyNumberFormat="1" applyFont="1" applyFill="1" applyBorder="1" applyAlignment="1" applyProtection="1">
      <alignment horizontal="right" vertical="center" shrinkToFit="1"/>
    </xf>
    <xf numFmtId="183" fontId="26" fillId="0" borderId="74" xfId="10" applyNumberFormat="1" applyFont="1" applyFill="1" applyBorder="1" applyAlignment="1" applyProtection="1">
      <alignment horizontal="right" vertical="center" shrinkToFit="1"/>
    </xf>
    <xf numFmtId="183" fontId="26" fillId="0" borderId="182" xfId="10" applyNumberFormat="1" applyFont="1" applyFill="1" applyBorder="1" applyAlignment="1" applyProtection="1">
      <alignment horizontal="right" vertical="center" shrinkToFit="1"/>
    </xf>
    <xf numFmtId="0" fontId="27" fillId="8" borderId="24" xfId="10" applyFont="1" applyFill="1" applyBorder="1" applyAlignment="1">
      <alignment horizontal="center" vertical="center"/>
    </xf>
    <xf numFmtId="183" fontId="27" fillId="0" borderId="185" xfId="10" applyNumberFormat="1" applyFont="1" applyBorder="1" applyAlignment="1" applyProtection="1">
      <alignment horizontal="right" vertical="center" shrinkToFit="1"/>
      <protection locked="0"/>
    </xf>
    <xf numFmtId="183" fontId="27" fillId="0" borderId="182" xfId="10" applyNumberFormat="1" applyFont="1" applyBorder="1" applyAlignment="1" applyProtection="1">
      <alignment horizontal="right" vertical="center" shrinkToFit="1"/>
      <protection locked="0"/>
    </xf>
    <xf numFmtId="0" fontId="25" fillId="0" borderId="0" xfId="10" applyFont="1" applyAlignment="1">
      <alignment horizontal="center" vertical="center"/>
    </xf>
    <xf numFmtId="0" fontId="26" fillId="6" borderId="55" xfId="10" applyFont="1" applyFill="1" applyBorder="1" applyAlignment="1">
      <alignment horizontal="center" vertical="center"/>
    </xf>
    <xf numFmtId="183" fontId="26" fillId="0" borderId="186" xfId="10" applyNumberFormat="1" applyFont="1" applyFill="1" applyBorder="1" applyAlignment="1" applyProtection="1">
      <alignment horizontal="right" vertical="center" shrinkToFit="1"/>
    </xf>
    <xf numFmtId="183" fontId="26" fillId="0" borderId="187" xfId="10" applyNumberFormat="1" applyFont="1" applyFill="1" applyBorder="1" applyAlignment="1" applyProtection="1">
      <alignment horizontal="right" vertical="center" shrinkToFit="1"/>
    </xf>
    <xf numFmtId="183" fontId="26" fillId="0" borderId="62" xfId="10" applyNumberFormat="1" applyFont="1" applyFill="1" applyBorder="1" applyAlignment="1" applyProtection="1">
      <alignment horizontal="right" vertical="center" shrinkToFit="1"/>
    </xf>
    <xf numFmtId="0" fontId="30" fillId="0" borderId="0" xfId="10" applyNumberFormat="1" applyFont="1" applyAlignment="1">
      <alignment horizontal="center" vertical="center" shrinkToFit="1"/>
    </xf>
    <xf numFmtId="0" fontId="27" fillId="8" borderId="55" xfId="10" applyFont="1" applyFill="1" applyBorder="1" applyAlignment="1">
      <alignment horizontal="center" vertical="center"/>
    </xf>
    <xf numFmtId="183" fontId="27" fillId="0" borderId="186" xfId="10" applyNumberFormat="1" applyFont="1" applyBorder="1" applyAlignment="1" applyProtection="1">
      <alignment horizontal="right" vertical="center" shrinkToFit="1"/>
      <protection locked="0"/>
    </xf>
    <xf numFmtId="183" fontId="27" fillId="0" borderId="62" xfId="10" applyNumberFormat="1" applyFont="1" applyBorder="1" applyAlignment="1" applyProtection="1">
      <alignment horizontal="right" vertical="center" shrinkToFit="1"/>
      <protection locked="0"/>
    </xf>
    <xf numFmtId="0" fontId="26" fillId="0" borderId="0" xfId="9" applyFont="1" applyFill="1" applyBorder="1" applyAlignment="1"/>
    <xf numFmtId="0" fontId="26" fillId="0" borderId="26" xfId="9" applyFont="1" applyFill="1" applyBorder="1" applyAlignment="1">
      <alignment vertical="center"/>
    </xf>
    <xf numFmtId="0" fontId="26" fillId="0" borderId="32" xfId="9" applyFont="1" applyFill="1" applyBorder="1" applyAlignment="1">
      <alignment vertical="center" wrapText="1"/>
    </xf>
    <xf numFmtId="0" fontId="26" fillId="0" borderId="0" xfId="9" applyFont="1" applyFill="1" applyBorder="1" applyAlignment="1">
      <alignment horizontal="left" vertical="center"/>
    </xf>
    <xf numFmtId="183" fontId="26" fillId="0" borderId="183" xfId="9" applyNumberFormat="1" applyFont="1" applyBorder="1" applyAlignment="1">
      <alignment horizontal="right" vertical="center" shrinkToFit="1"/>
    </xf>
    <xf numFmtId="183" fontId="26" fillId="0" borderId="184" xfId="9" applyNumberFormat="1" applyFont="1" applyBorder="1" applyAlignment="1">
      <alignment horizontal="right" vertical="center" shrinkToFit="1"/>
    </xf>
    <xf numFmtId="183" fontId="26" fillId="0" borderId="79" xfId="9" applyNumberFormat="1" applyFont="1" applyBorder="1" applyAlignment="1">
      <alignment horizontal="right" vertical="center" shrinkToFit="1"/>
    </xf>
    <xf numFmtId="183" fontId="26" fillId="0" borderId="0" xfId="9" applyNumberFormat="1" applyFont="1" applyFill="1" applyBorder="1" applyAlignment="1" applyProtection="1">
      <alignment horizontal="right" vertical="center"/>
    </xf>
    <xf numFmtId="183" fontId="26" fillId="0" borderId="185" xfId="9" applyNumberFormat="1" applyFont="1" applyBorder="1" applyAlignment="1">
      <alignment horizontal="right" vertical="center" shrinkToFit="1"/>
    </xf>
    <xf numFmtId="183" fontId="26" fillId="0" borderId="74" xfId="9" applyNumberFormat="1" applyFont="1" applyBorder="1" applyAlignment="1">
      <alignment horizontal="right" vertical="center" shrinkToFit="1"/>
    </xf>
    <xf numFmtId="183" fontId="26" fillId="0" borderId="182" xfId="9" applyNumberFormat="1" applyFont="1" applyBorder="1" applyAlignment="1">
      <alignment horizontal="right" vertical="center" shrinkToFit="1"/>
    </xf>
    <xf numFmtId="0" fontId="26" fillId="6" borderId="45" xfId="9" applyFont="1" applyFill="1" applyBorder="1" applyAlignment="1">
      <alignment horizontal="center" vertical="center"/>
    </xf>
    <xf numFmtId="183" fontId="26" fillId="0" borderId="186" xfId="9" applyNumberFormat="1" applyFont="1" applyBorder="1" applyAlignment="1">
      <alignment horizontal="right" vertical="center" shrinkToFit="1"/>
    </xf>
    <xf numFmtId="183" fontId="26" fillId="0" borderId="187" xfId="9" applyNumberFormat="1" applyFont="1" applyBorder="1" applyAlignment="1">
      <alignment horizontal="right" vertical="center" shrinkToFit="1"/>
    </xf>
    <xf numFmtId="183" fontId="26" fillId="0" borderId="62" xfId="9" applyNumberFormat="1" applyFont="1" applyBorder="1" applyAlignment="1">
      <alignment horizontal="right" vertical="center" shrinkToFit="1"/>
    </xf>
    <xf numFmtId="0" fontId="31" fillId="6" borderId="6" xfId="8" applyFont="1" applyFill="1" applyBorder="1" applyAlignment="1"/>
    <xf numFmtId="0" fontId="31" fillId="0" borderId="8" xfId="8" applyFont="1" applyFill="1" applyBorder="1" applyAlignment="1">
      <alignment horizontal="center" vertical="center" wrapText="1"/>
    </xf>
    <xf numFmtId="0" fontId="31" fillId="0" borderId="12" xfId="8" applyFont="1" applyFill="1" applyBorder="1" applyAlignment="1">
      <alignment horizontal="center" vertical="center" wrapText="1"/>
    </xf>
    <xf numFmtId="0" fontId="31" fillId="0" borderId="2" xfId="8" applyFont="1" applyFill="1" applyBorder="1" applyAlignment="1">
      <alignment horizontal="center" vertical="center"/>
    </xf>
    <xf numFmtId="0" fontId="31" fillId="0" borderId="5" xfId="8" applyFont="1" applyFill="1" applyBorder="1" applyAlignment="1">
      <alignment horizontal="center" vertical="center"/>
    </xf>
    <xf numFmtId="0" fontId="31" fillId="0" borderId="6" xfId="8" applyFont="1" applyFill="1" applyBorder="1" applyAlignment="1">
      <alignment horizontal="center" vertical="center"/>
    </xf>
    <xf numFmtId="0" fontId="31" fillId="6" borderId="18" xfId="8" applyFont="1" applyFill="1" applyBorder="1" applyAlignment="1">
      <alignment horizontal="right" vertical="top"/>
    </xf>
    <xf numFmtId="0" fontId="31" fillId="6" borderId="64" xfId="8" applyFont="1" applyFill="1" applyBorder="1" applyAlignment="1">
      <alignment horizontal="right" vertical="top"/>
    </xf>
    <xf numFmtId="0" fontId="32" fillId="8" borderId="24" xfId="7" applyFont="1" applyFill="1" applyBorder="1" applyAlignment="1">
      <alignment horizontal="center" vertical="center"/>
    </xf>
    <xf numFmtId="183" fontId="31" fillId="0" borderId="24" xfId="7" applyNumberFormat="1" applyFont="1" applyFill="1" applyBorder="1" applyAlignment="1" applyProtection="1">
      <alignment horizontal="right" vertical="center" shrinkToFit="1"/>
    </xf>
    <xf numFmtId="183" fontId="31" fillId="0" borderId="27" xfId="7" applyNumberFormat="1" applyFont="1" applyFill="1" applyBorder="1" applyAlignment="1" applyProtection="1">
      <alignment horizontal="right" vertical="center" shrinkToFit="1"/>
    </xf>
    <xf numFmtId="183" fontId="31" fillId="0" borderId="74" xfId="7" applyNumberFormat="1" applyFont="1" applyFill="1" applyBorder="1" applyAlignment="1" applyProtection="1">
      <alignment horizontal="right" vertical="center" shrinkToFit="1"/>
    </xf>
    <xf numFmtId="183" fontId="31" fillId="0" borderId="74" xfId="7" applyNumberFormat="1" applyFont="1" applyFill="1" applyBorder="1" applyAlignment="1" applyProtection="1">
      <alignment horizontal="right" vertical="center" shrinkToFit="1"/>
      <protection locked="0"/>
    </xf>
    <xf numFmtId="183" fontId="31" fillId="0" borderId="182" xfId="7" applyNumberFormat="1" applyFont="1" applyFill="1" applyBorder="1" applyAlignment="1" applyProtection="1">
      <alignment horizontal="right" vertical="center" shrinkToFit="1"/>
      <protection locked="0"/>
    </xf>
    <xf numFmtId="183" fontId="31" fillId="0" borderId="29" xfId="7" applyNumberFormat="1" applyFont="1" applyFill="1" applyBorder="1" applyAlignment="1" applyProtection="1">
      <alignment horizontal="right" vertical="center" shrinkToFit="1"/>
    </xf>
    <xf numFmtId="0" fontId="25" fillId="0" borderId="0" xfId="8" applyFont="1" applyAlignment="1">
      <alignment horizontal="right"/>
    </xf>
    <xf numFmtId="0" fontId="32" fillId="8" borderId="55" xfId="7" applyFont="1" applyFill="1" applyBorder="1" applyAlignment="1">
      <alignment horizontal="center" vertical="center"/>
    </xf>
    <xf numFmtId="183" fontId="31" fillId="0" borderId="45" xfId="7" applyNumberFormat="1" applyFont="1" applyFill="1" applyBorder="1" applyAlignment="1" applyProtection="1">
      <alignment horizontal="right" vertical="center" shrinkToFit="1"/>
    </xf>
    <xf numFmtId="183" fontId="31" fillId="0" borderId="48" xfId="7" applyNumberFormat="1" applyFont="1" applyFill="1" applyBorder="1" applyAlignment="1" applyProtection="1">
      <alignment horizontal="right" vertical="center" shrinkToFit="1"/>
    </xf>
    <xf numFmtId="183" fontId="31" fillId="0" borderId="187" xfId="7" applyNumberFormat="1" applyFont="1" applyFill="1" applyBorder="1" applyAlignment="1" applyProtection="1">
      <alignment horizontal="right" vertical="center" shrinkToFit="1"/>
    </xf>
    <xf numFmtId="183" fontId="31" fillId="0" borderId="187" xfId="7" applyNumberFormat="1" applyFont="1" applyFill="1" applyBorder="1" applyAlignment="1" applyProtection="1">
      <alignment horizontal="right" vertical="center" shrinkToFit="1"/>
      <protection locked="0"/>
    </xf>
    <xf numFmtId="183" fontId="31" fillId="0" borderId="62" xfId="7" applyNumberFormat="1" applyFont="1" applyFill="1" applyBorder="1" applyAlignment="1" applyProtection="1">
      <alignment horizontal="right" vertical="center" shrinkToFit="1"/>
      <protection locked="0"/>
    </xf>
    <xf numFmtId="183" fontId="31"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0" fontId="23" fillId="0" borderId="175" xfId="1" applyNumberFormat="1" applyFont="1" applyFill="1" applyBorder="1" applyAlignment="1">
      <alignment vertical="center"/>
    </xf>
    <xf numFmtId="190"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0" fontId="23" fillId="0" borderId="179" xfId="1" applyNumberFormat="1" applyFont="1" applyFill="1" applyBorder="1" applyAlignment="1">
      <alignment vertical="center"/>
    </xf>
    <xf numFmtId="190" fontId="23" fillId="0" borderId="180" xfId="1" applyNumberFormat="1" applyFont="1" applyFill="1" applyBorder="1" applyAlignment="1">
      <alignment vertical="center"/>
    </xf>
    <xf numFmtId="190" fontId="23" fillId="0" borderId="23" xfId="1" applyNumberFormat="1" applyFont="1" applyBorder="1" applyAlignment="1">
      <alignment vertical="center"/>
    </xf>
    <xf numFmtId="190" fontId="23" fillId="0" borderId="27" xfId="1" applyNumberFormat="1" applyFont="1" applyBorder="1" applyAlignment="1">
      <alignment vertical="center"/>
    </xf>
    <xf numFmtId="190" fontId="23" fillId="0" borderId="172" xfId="1" applyNumberFormat="1" applyFont="1" applyBorder="1" applyAlignment="1">
      <alignment vertical="center"/>
    </xf>
    <xf numFmtId="178" fontId="3" fillId="0" borderId="0" xfId="23"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3" applyFont="1" applyBorder="1">
      <alignment vertical="center"/>
    </xf>
    <xf numFmtId="0" fontId="3" fillId="0" borderId="35" xfId="23" applyFont="1" applyBorder="1">
      <alignment vertical="center"/>
    </xf>
    <xf numFmtId="178" fontId="3" fillId="0" borderId="42" xfId="23" applyNumberFormat="1" applyFont="1" applyBorder="1">
      <alignment vertical="center"/>
    </xf>
    <xf numFmtId="178" fontId="3" fillId="0" borderId="31" xfId="23" applyNumberFormat="1" applyFont="1" applyBorder="1">
      <alignment vertical="center"/>
    </xf>
    <xf numFmtId="178" fontId="3" fillId="0" borderId="34" xfId="23" applyNumberFormat="1" applyFont="1" applyBorder="1">
      <alignment vertical="center"/>
    </xf>
    <xf numFmtId="178" fontId="0" fillId="0" borderId="0" xfId="23" applyNumberFormat="1" applyFont="1">
      <alignment vertical="center"/>
    </xf>
    <xf numFmtId="178" fontId="3" fillId="3" borderId="0" xfId="23" applyNumberFormat="1" applyFont="1" applyFill="1" applyAlignment="1">
      <alignment vertical="center" wrapText="1"/>
    </xf>
    <xf numFmtId="187" fontId="3" fillId="3" borderId="0" xfId="22" applyNumberFormat="1" applyFont="1" applyFill="1" applyAlignment="1">
      <alignment vertical="center" wrapText="1"/>
    </xf>
    <xf numFmtId="178" fontId="1" fillId="0" borderId="0" xfId="17" applyNumberFormat="1" applyAlignment="1">
      <alignment vertical="center"/>
    </xf>
    <xf numFmtId="178" fontId="1" fillId="0" borderId="0" xfId="23" applyNumberFormat="1" applyAlignment="1">
      <alignment horizontal="center" vertical="center"/>
    </xf>
    <xf numFmtId="183" fontId="1" fillId="0" borderId="0" xfId="18" applyNumberFormat="1" applyAlignment="1">
      <alignment horizontal="right" vertical="center"/>
    </xf>
    <xf numFmtId="49" fontId="3" fillId="3" borderId="0" xfId="22" applyNumberFormat="1" applyFont="1" applyFill="1" applyAlignment="1">
      <alignment horizontal="center" vertical="center" wrapText="1"/>
    </xf>
    <xf numFmtId="191" fontId="3" fillId="0" borderId="0" xfId="23" applyNumberFormat="1" applyFont="1">
      <alignment vertical="center"/>
    </xf>
    <xf numFmtId="0" fontId="34" fillId="0" borderId="0" xfId="16" applyFont="1">
      <alignment vertical="center"/>
    </xf>
    <xf numFmtId="184" fontId="1" fillId="0" borderId="0" xfId="18" applyNumberFormat="1" applyAlignment="1">
      <alignment horizontal="right" vertical="center"/>
    </xf>
    <xf numFmtId="49" fontId="3" fillId="3" borderId="0" xfId="22" applyNumberFormat="1" applyFont="1" applyFill="1" applyAlignment="1">
      <alignment horizontal="center" vertical="center"/>
    </xf>
    <xf numFmtId="189" fontId="3" fillId="0" borderId="34" xfId="23" applyNumberFormat="1" applyFont="1" applyBorder="1">
      <alignment vertical="center"/>
    </xf>
    <xf numFmtId="189" fontId="3" fillId="0" borderId="23" xfId="23" applyNumberFormat="1" applyFont="1" applyBorder="1">
      <alignment vertical="center"/>
    </xf>
    <xf numFmtId="189" fontId="3" fillId="0" borderId="0" xfId="22" applyNumberFormat="1" applyFont="1">
      <alignment vertical="center"/>
    </xf>
    <xf numFmtId="0" fontId="1" fillId="3" borderId="0" xfId="1" applyFill="1" applyAlignment="1">
      <alignment vertical="center"/>
    </xf>
    <xf numFmtId="178" fontId="3" fillId="0" borderId="14" xfId="23" applyNumberFormat="1" applyFont="1" applyBorder="1">
      <alignment vertical="center"/>
    </xf>
    <xf numFmtId="178" fontId="3" fillId="0" borderId="15" xfId="23" applyNumberFormat="1" applyFont="1" applyBorder="1">
      <alignment vertical="center"/>
    </xf>
    <xf numFmtId="49" fontId="8"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12" fillId="0" borderId="40" xfId="11" applyFont="1" applyBorder="1">
      <alignment vertical="center"/>
    </xf>
    <xf numFmtId="0" fontId="12" fillId="0" borderId="22" xfId="11" applyFont="1" applyBorder="1">
      <alignment vertical="center"/>
    </xf>
    <xf numFmtId="0" fontId="12" fillId="0" borderId="41" xfId="11" applyFont="1" applyBorder="1">
      <alignment vertical="center"/>
    </xf>
    <xf numFmtId="178" fontId="12" fillId="0" borderId="40" xfId="11" applyNumberFormat="1" applyFont="1" applyBorder="1" applyAlignment="1">
      <alignment horizontal="right" vertical="center" shrinkToFit="1"/>
    </xf>
    <xf numFmtId="178" fontId="12" fillId="0" borderId="19" xfId="11" applyNumberFormat="1" applyFont="1" applyBorder="1" applyAlignment="1">
      <alignment horizontal="right" vertical="center" shrinkToFit="1"/>
    </xf>
    <xf numFmtId="178" fontId="12"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2" fillId="0" borderId="30" xfId="13" applyFont="1" applyBorder="1" applyAlignment="1">
      <alignment horizontal="center" vertical="center" shrinkToFit="1"/>
    </xf>
    <xf numFmtId="0" fontId="12" fillId="0" borderId="23" xfId="13" applyFont="1" applyBorder="1" applyAlignment="1">
      <alignment horizontal="center" vertical="center" shrinkToFit="1"/>
    </xf>
    <xf numFmtId="0" fontId="12" fillId="0" borderId="16" xfId="13" applyFont="1" applyBorder="1" applyAlignment="1">
      <alignment horizontal="center" vertical="center" shrinkToFit="1"/>
    </xf>
    <xf numFmtId="178" fontId="12" fillId="0" borderId="32" xfId="11" applyNumberFormat="1" applyFont="1" applyBorder="1" applyAlignment="1">
      <alignment horizontal="right" vertical="center" shrinkToFit="1"/>
    </xf>
    <xf numFmtId="178" fontId="12" fillId="0" borderId="35" xfId="11" applyNumberFormat="1" applyFont="1" applyBorder="1" applyAlignment="1">
      <alignment horizontal="right" vertical="center" shrinkToFit="1"/>
    </xf>
    <xf numFmtId="178" fontId="12"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2" fillId="0" borderId="30" xfId="11" applyFont="1" applyBorder="1">
      <alignment vertical="center"/>
    </xf>
    <xf numFmtId="0" fontId="12" fillId="0" borderId="35" xfId="11" applyFont="1" applyBorder="1">
      <alignment vertical="center"/>
    </xf>
    <xf numFmtId="0" fontId="12"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2" fillId="0" borderId="23" xfId="11" applyFont="1" applyBorder="1">
      <alignment vertical="center"/>
    </xf>
    <xf numFmtId="0" fontId="12" fillId="0" borderId="16" xfId="11" applyFont="1" applyBorder="1">
      <alignment vertical="center"/>
    </xf>
    <xf numFmtId="179" fontId="12" fillId="0" borderId="30" xfId="11" applyNumberFormat="1" applyFont="1" applyBorder="1" applyAlignment="1">
      <alignment horizontal="right" vertical="center" shrinkToFit="1"/>
    </xf>
    <xf numFmtId="179" fontId="12" fillId="0" borderId="23" xfId="11" applyNumberFormat="1" applyFont="1" applyBorder="1" applyAlignment="1">
      <alignment horizontal="right" vertical="center" shrinkToFit="1"/>
    </xf>
    <xf numFmtId="179" fontId="12" fillId="0" borderId="54" xfId="11" applyNumberFormat="1" applyFont="1" applyBorder="1" applyAlignment="1">
      <alignment horizontal="right" vertical="center" shrinkToFit="1"/>
    </xf>
    <xf numFmtId="0" fontId="12" fillId="0" borderId="33" xfId="13" applyFont="1" applyBorder="1" applyAlignment="1">
      <alignment horizontal="center" vertical="center" shrinkToFit="1"/>
    </xf>
    <xf numFmtId="0" fontId="12" fillId="0" borderId="36" xfId="13" applyFont="1" applyBorder="1" applyAlignment="1">
      <alignment horizontal="center" vertical="center" shrinkToFit="1"/>
    </xf>
    <xf numFmtId="0" fontId="12" fillId="0" borderId="38" xfId="13"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3" fillId="0" borderId="35" xfId="11" applyFont="1" applyBorder="1">
      <alignment vertical="center"/>
    </xf>
    <xf numFmtId="0" fontId="13"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11"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1" fillId="0" borderId="0" xfId="11" applyFont="1" applyAlignment="1">
      <alignment horizontal="left" vertical="center" wrapText="1"/>
    </xf>
    <xf numFmtId="0" fontId="11" fillId="0" borderId="58" xfId="11" applyFont="1" applyBorder="1" applyAlignment="1">
      <alignment horizontal="left" vertical="center" wrapText="1"/>
    </xf>
    <xf numFmtId="0" fontId="11" fillId="0" borderId="30" xfId="11" applyFont="1" applyBorder="1" applyAlignment="1">
      <alignment horizontal="center" vertical="center" wrapText="1"/>
    </xf>
    <xf numFmtId="0" fontId="11" fillId="0" borderId="23" xfId="11" applyFont="1" applyBorder="1" applyAlignment="1">
      <alignment horizontal="center" vertical="center" wrapText="1"/>
    </xf>
    <xf numFmtId="0" fontId="11" fillId="0" borderId="16" xfId="11" applyFont="1" applyBorder="1" applyAlignment="1">
      <alignment horizontal="center" vertical="center" wrapText="1"/>
    </xf>
    <xf numFmtId="0" fontId="11" fillId="0" borderId="31" xfId="11" applyFont="1" applyBorder="1" applyAlignment="1">
      <alignment horizontal="center" vertical="center" wrapText="1"/>
    </xf>
    <xf numFmtId="0" fontId="11" fillId="0" borderId="34" xfId="11" applyFont="1" applyBorder="1" applyAlignment="1">
      <alignment horizontal="center" vertical="center" wrapText="1"/>
    </xf>
    <xf numFmtId="0" fontId="11"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1" fillId="0" borderId="54" xfId="11" applyFont="1" applyBorder="1" applyAlignment="1">
      <alignment horizontal="center" vertical="center" wrapText="1"/>
    </xf>
    <xf numFmtId="0" fontId="11" fillId="0" borderId="59" xfId="11" applyFont="1" applyBorder="1" applyAlignment="1">
      <alignment horizontal="center" vertical="center" wrapText="1"/>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10" fillId="0" borderId="6" xfId="6" applyNumberFormat="1" applyFont="1" applyFill="1" applyBorder="1" applyAlignment="1">
      <alignment horizontal="center" vertical="center"/>
    </xf>
    <xf numFmtId="49" fontId="10" fillId="0" borderId="18" xfId="6" applyNumberFormat="1" applyFont="1" applyFill="1" applyBorder="1" applyAlignment="1">
      <alignment horizontal="center" vertical="center"/>
    </xf>
    <xf numFmtId="49" fontId="10"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0" fontId="2" fillId="0" borderId="70"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0" fontId="11" fillId="0" borderId="42" xfId="6" applyFont="1" applyBorder="1">
      <alignment vertical="center"/>
    </xf>
    <xf numFmtId="0" fontId="11" fillId="0" borderId="0" xfId="6" applyFont="1" applyBorder="1">
      <alignment vertical="center"/>
    </xf>
    <xf numFmtId="0" fontId="11" fillId="0" borderId="14" xfId="6" applyFont="1" applyBorder="1">
      <alignment vertical="center"/>
    </xf>
    <xf numFmtId="0" fontId="11" fillId="0" borderId="32" xfId="6" applyFont="1" applyFill="1" applyBorder="1" applyAlignment="1">
      <alignment horizontal="center" vertical="center"/>
    </xf>
    <xf numFmtId="0" fontId="11" fillId="0" borderId="35" xfId="6" applyFont="1" applyFill="1" applyBorder="1" applyAlignment="1">
      <alignment horizontal="center" vertical="center"/>
    </xf>
    <xf numFmtId="0" fontId="11" fillId="0" borderId="37" xfId="6" applyFont="1" applyFill="1" applyBorder="1" applyAlignment="1">
      <alignment horizontal="center" vertical="center"/>
    </xf>
    <xf numFmtId="178"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0" fontId="3" fillId="0" borderId="15" xfId="6"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78" fontId="2" fillId="0" borderId="31"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12" fillId="0" borderId="0" xfId="6" applyFont="1" applyBorder="1" applyAlignment="1">
      <alignment vertical="center"/>
    </xf>
    <xf numFmtId="0" fontId="12" fillId="0" borderId="0" xfId="6" applyFont="1" applyAlignment="1">
      <alignment vertical="center"/>
    </xf>
    <xf numFmtId="0" fontId="3" fillId="0" borderId="67" xfId="6"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8" fillId="3" borderId="0" xfId="15" applyFont="1" applyFill="1">
      <alignment vertical="center"/>
    </xf>
    <xf numFmtId="0" fontId="22" fillId="3" borderId="6" xfId="15" applyFont="1" applyFill="1" applyBorder="1" applyAlignment="1">
      <alignment horizontal="center" vertical="center"/>
    </xf>
    <xf numFmtId="0" fontId="22" fillId="3" borderId="18" xfId="15" applyFont="1" applyFill="1" applyBorder="1" applyAlignment="1">
      <alignment horizontal="center" vertical="center"/>
    </xf>
    <xf numFmtId="0" fontId="22" fillId="3" borderId="64" xfId="15" applyFont="1" applyFill="1" applyBorder="1" applyAlignment="1">
      <alignment horizontal="center" vertical="center"/>
    </xf>
    <xf numFmtId="0" fontId="19" fillId="3" borderId="20" xfId="15" applyFont="1" applyFill="1" applyBorder="1" applyAlignment="1">
      <alignment horizontal="left" vertical="center"/>
    </xf>
    <xf numFmtId="0" fontId="19" fillId="3" borderId="20" xfId="15" applyFont="1" applyFill="1" applyBorder="1">
      <alignment vertical="center"/>
    </xf>
    <xf numFmtId="0" fontId="19" fillId="0" borderId="83" xfId="20" applyFont="1" applyBorder="1" applyAlignment="1" applyProtection="1">
      <alignment horizontal="left" vertical="center" shrinkToFit="1"/>
      <protection locked="0"/>
    </xf>
    <xf numFmtId="0" fontId="19" fillId="0" borderId="86" xfId="20" applyFont="1" applyBorder="1" applyAlignment="1" applyProtection="1">
      <alignment horizontal="left" vertical="center" shrinkToFit="1"/>
      <protection locked="0"/>
    </xf>
    <xf numFmtId="0" fontId="19" fillId="0" borderId="90" xfId="20" applyFont="1" applyBorder="1" applyAlignment="1" applyProtection="1">
      <alignment horizontal="left" vertical="center" shrinkToFit="1"/>
      <protection locked="0"/>
    </xf>
    <xf numFmtId="183" fontId="19" fillId="0" borderId="94" xfId="20" applyNumberFormat="1" applyFont="1" applyBorder="1" applyAlignment="1" applyProtection="1">
      <alignment horizontal="right" vertical="center" shrinkToFit="1"/>
      <protection locked="0"/>
    </xf>
    <xf numFmtId="183" fontId="19" fillId="0" borderId="100" xfId="20" applyNumberFormat="1" applyFont="1" applyBorder="1" applyAlignment="1" applyProtection="1">
      <alignment horizontal="right" vertical="center" shrinkToFit="1"/>
      <protection locked="0"/>
    </xf>
    <xf numFmtId="183" fontId="19" fillId="0" borderId="109" xfId="20" applyNumberFormat="1" applyFont="1" applyBorder="1" applyAlignment="1" applyProtection="1">
      <alignment horizontal="right" vertical="center" shrinkToFit="1"/>
      <protection locked="0"/>
    </xf>
    <xf numFmtId="183" fontId="19" fillId="0" borderId="115" xfId="20" applyNumberFormat="1" applyFont="1" applyBorder="1" applyAlignment="1" applyProtection="1">
      <alignment horizontal="right" vertical="center" shrinkToFit="1"/>
      <protection locked="0"/>
    </xf>
    <xf numFmtId="183" fontId="19" fillId="0" borderId="120" xfId="20" applyNumberFormat="1" applyFont="1" applyBorder="1" applyAlignment="1" applyProtection="1">
      <alignment horizontal="right" vertical="center" shrinkToFit="1"/>
      <protection locked="0"/>
    </xf>
    <xf numFmtId="183" fontId="19" fillId="0" borderId="122" xfId="20" applyNumberFormat="1" applyFont="1" applyBorder="1" applyAlignment="1" applyProtection="1">
      <alignment horizontal="right" vertical="center" shrinkToFit="1"/>
      <protection locked="0"/>
    </xf>
    <xf numFmtId="183" fontId="19" fillId="0" borderId="126" xfId="14" applyNumberFormat="1" applyFont="1" applyBorder="1" applyAlignment="1" applyProtection="1">
      <alignment horizontal="right" vertical="center" shrinkToFit="1"/>
      <protection locked="0"/>
    </xf>
    <xf numFmtId="0" fontId="19" fillId="0" borderId="100" xfId="14" applyFont="1" applyBorder="1" applyAlignment="1" applyProtection="1">
      <alignment horizontal="left" vertical="center" shrinkToFit="1"/>
      <protection locked="0"/>
    </xf>
    <xf numFmtId="0" fontId="19" fillId="0" borderId="145" xfId="14" applyFont="1" applyBorder="1" applyAlignment="1" applyProtection="1">
      <alignment horizontal="left" vertical="center" shrinkToFit="1"/>
      <protection locked="0"/>
    </xf>
    <xf numFmtId="183" fontId="19" fillId="0" borderId="83" xfId="14" applyNumberFormat="1" applyFont="1" applyBorder="1" applyAlignment="1" applyProtection="1">
      <alignment horizontal="right" vertical="center" shrinkToFit="1"/>
      <protection locked="0"/>
    </xf>
    <xf numFmtId="183" fontId="19" fillId="0" borderId="86" xfId="14" applyNumberFormat="1" applyFont="1" applyBorder="1" applyAlignment="1" applyProtection="1">
      <alignment horizontal="right" vertical="center" shrinkToFit="1"/>
      <protection locked="0"/>
    </xf>
    <xf numFmtId="183" fontId="19" fillId="0" borderId="90" xfId="14" applyNumberFormat="1" applyFont="1" applyBorder="1" applyAlignment="1" applyProtection="1">
      <alignment horizontal="right" vertical="center" shrinkToFit="1"/>
      <protection locked="0"/>
    </xf>
    <xf numFmtId="0" fontId="19" fillId="0" borderId="167" xfId="14" applyFont="1" applyBorder="1" applyAlignment="1" applyProtection="1">
      <alignment horizontal="left" vertical="center" shrinkToFit="1"/>
      <protection locked="0"/>
    </xf>
    <xf numFmtId="0" fontId="19" fillId="0" borderId="84" xfId="20" applyFont="1" applyBorder="1" applyAlignment="1" applyProtection="1">
      <alignment horizontal="left" vertical="center" shrinkToFit="1"/>
      <protection locked="0"/>
    </xf>
    <xf numFmtId="0" fontId="19" fillId="0" borderId="87" xfId="20" applyFont="1" applyBorder="1" applyAlignment="1" applyProtection="1">
      <alignment horizontal="left" vertical="center" shrinkToFit="1"/>
      <protection locked="0"/>
    </xf>
    <xf numFmtId="0" fontId="19" fillId="0" borderId="91" xfId="20" applyFont="1" applyBorder="1" applyAlignment="1" applyProtection="1">
      <alignment horizontal="left" vertical="center" shrinkToFit="1"/>
      <protection locked="0"/>
    </xf>
    <xf numFmtId="183" fontId="19" fillId="0" borderId="95" xfId="20" applyNumberFormat="1" applyFont="1" applyBorder="1" applyAlignment="1" applyProtection="1">
      <alignment horizontal="right" vertical="center" shrinkToFit="1"/>
      <protection locked="0"/>
    </xf>
    <xf numFmtId="183" fontId="19" fillId="0" borderId="101" xfId="20" applyNumberFormat="1" applyFont="1" applyBorder="1" applyAlignment="1" applyProtection="1">
      <alignment horizontal="right" vertical="center" shrinkToFit="1"/>
      <protection locked="0"/>
    </xf>
    <xf numFmtId="183" fontId="19" fillId="0" borderId="107" xfId="15" applyNumberFormat="1" applyFont="1" applyBorder="1" applyAlignment="1" applyProtection="1">
      <alignment horizontal="right" vertical="center" shrinkToFit="1"/>
      <protection locked="0"/>
    </xf>
    <xf numFmtId="183" fontId="19" fillId="0" borderId="116" xfId="20" applyNumberFormat="1" applyFont="1" applyBorder="1" applyAlignment="1" applyProtection="1">
      <alignment horizontal="right" vertical="center" shrinkToFit="1"/>
      <protection locked="0"/>
    </xf>
    <xf numFmtId="183" fontId="19" fillId="0" borderId="87" xfId="15" applyNumberFormat="1" applyFont="1" applyBorder="1" applyAlignment="1" applyProtection="1">
      <alignment horizontal="right" vertical="center" shrinkToFit="1"/>
      <protection locked="0"/>
    </xf>
    <xf numFmtId="183" fontId="19" fillId="0" borderId="123" xfId="20" applyNumberFormat="1" applyFont="1" applyBorder="1" applyAlignment="1" applyProtection="1">
      <alignment horizontal="right" vertical="center" shrinkToFit="1"/>
      <protection locked="0"/>
    </xf>
    <xf numFmtId="183" fontId="19" fillId="0" borderId="106" xfId="15" applyNumberFormat="1" applyFont="1" applyBorder="1" applyAlignment="1" applyProtection="1">
      <alignment horizontal="right" vertical="center" shrinkToFit="1"/>
      <protection locked="0"/>
    </xf>
    <xf numFmtId="0" fontId="19" fillId="0" borderId="101" xfId="14" applyFont="1" applyBorder="1" applyAlignment="1" applyProtection="1">
      <alignment horizontal="left" vertical="center" shrinkToFit="1"/>
      <protection locked="0"/>
    </xf>
    <xf numFmtId="0" fontId="19" fillId="0" borderId="146" xfId="14" applyFont="1" applyBorder="1" applyAlignment="1" applyProtection="1">
      <alignment horizontal="left" vertical="center" shrinkToFit="1"/>
      <protection locked="0"/>
    </xf>
    <xf numFmtId="183" fontId="19" fillId="0" borderId="84" xfId="15" applyNumberFormat="1" applyFont="1" applyBorder="1" applyAlignment="1" applyProtection="1">
      <alignment horizontal="right" vertical="center" shrinkToFit="1"/>
      <protection locked="0"/>
    </xf>
    <xf numFmtId="183" fontId="19" fillId="0" borderId="91" xfId="14" applyNumberFormat="1" applyFont="1" applyBorder="1" applyAlignment="1" applyProtection="1">
      <alignment horizontal="right" vertical="center" shrinkToFit="1"/>
      <protection locked="0"/>
    </xf>
    <xf numFmtId="0" fontId="19" fillId="0" borderId="123" xfId="14" applyFont="1" applyBorder="1" applyAlignment="1" applyProtection="1">
      <alignment horizontal="left" vertical="center" shrinkToFit="1"/>
      <protection locked="0"/>
    </xf>
    <xf numFmtId="183" fontId="19" fillId="0" borderId="96" xfId="20" applyNumberFormat="1" applyFont="1" applyBorder="1" applyAlignment="1" applyProtection="1">
      <alignment horizontal="right" vertical="center" shrinkToFit="1"/>
      <protection locked="0"/>
    </xf>
    <xf numFmtId="183" fontId="19" fillId="0" borderId="102" xfId="20" applyNumberFormat="1" applyFont="1" applyBorder="1" applyAlignment="1" applyProtection="1">
      <alignment horizontal="right" vertical="center" shrinkToFit="1"/>
      <protection locked="0"/>
    </xf>
    <xf numFmtId="183" fontId="19" fillId="0" borderId="110" xfId="20" applyNumberFormat="1" applyFont="1" applyBorder="1" applyAlignment="1" applyProtection="1">
      <alignment horizontal="right" vertical="center" shrinkToFit="1"/>
      <protection locked="0"/>
    </xf>
    <xf numFmtId="183" fontId="19" fillId="0" borderId="127" xfId="14" applyNumberFormat="1" applyFont="1" applyBorder="1" applyAlignment="1" applyProtection="1">
      <alignment horizontal="right" vertical="center" shrinkToFit="1"/>
      <protection locked="0"/>
    </xf>
    <xf numFmtId="0" fontId="19" fillId="0" borderId="102" xfId="14" applyFont="1" applyBorder="1" applyAlignment="1" applyProtection="1">
      <alignment horizontal="left" vertical="center" shrinkToFit="1"/>
      <protection locked="0"/>
    </xf>
    <xf numFmtId="0" fontId="19" fillId="0" borderId="147" xfId="14" applyFont="1" applyBorder="1" applyAlignment="1" applyProtection="1">
      <alignment horizontal="left" vertical="center" shrinkToFit="1"/>
      <protection locked="0"/>
    </xf>
    <xf numFmtId="0" fontId="19" fillId="0" borderId="22" xfId="15" applyFont="1" applyBorder="1" applyAlignment="1" applyProtection="1">
      <alignment horizontal="center" vertical="center"/>
      <protection locked="0"/>
    </xf>
    <xf numFmtId="0" fontId="19" fillId="0" borderId="50" xfId="15" applyFont="1" applyBorder="1" applyAlignment="1" applyProtection="1">
      <alignment horizontal="center" vertical="center"/>
      <protection locked="0"/>
    </xf>
    <xf numFmtId="0" fontId="19" fillId="5" borderId="33" xfId="15" applyFont="1" applyFill="1" applyBorder="1" applyAlignment="1" applyProtection="1">
      <alignment horizontal="left" vertical="center" shrinkToFit="1"/>
      <protection locked="0"/>
    </xf>
    <xf numFmtId="0" fontId="19" fillId="5" borderId="36" xfId="15" applyFont="1" applyFill="1" applyBorder="1" applyAlignment="1" applyProtection="1">
      <alignment horizontal="left" vertical="center" shrinkToFit="1"/>
      <protection locked="0"/>
    </xf>
    <xf numFmtId="0" fontId="19" fillId="5" borderId="38" xfId="15" applyFont="1" applyFill="1" applyBorder="1" applyAlignment="1" applyProtection="1">
      <alignment horizontal="left" vertical="center" shrinkToFit="1"/>
      <protection locked="0"/>
    </xf>
    <xf numFmtId="183" fontId="19" fillId="5" borderId="97" xfId="14" applyNumberFormat="1" applyFont="1" applyFill="1" applyBorder="1" applyAlignment="1" applyProtection="1">
      <alignment horizontal="right" vertical="center" shrinkToFit="1"/>
      <protection locked="0"/>
    </xf>
    <xf numFmtId="183" fontId="19" fillId="5" borderId="103" xfId="14" applyNumberFormat="1" applyFont="1" applyFill="1" applyBorder="1" applyAlignment="1" applyProtection="1">
      <alignment horizontal="right" vertical="center" shrinkToFit="1"/>
      <protection locked="0"/>
    </xf>
    <xf numFmtId="183" fontId="19" fillId="5" borderId="108" xfId="14" applyNumberFormat="1" applyFont="1" applyFill="1" applyBorder="1" applyAlignment="1" applyProtection="1">
      <alignment horizontal="right" vertical="center" shrinkToFit="1"/>
      <protection locked="0"/>
    </xf>
    <xf numFmtId="183" fontId="19" fillId="5" borderId="117" xfId="14" applyNumberFormat="1" applyFont="1" applyFill="1" applyBorder="1" applyAlignment="1" applyProtection="1">
      <alignment horizontal="right" vertical="center" shrinkToFit="1"/>
      <protection locked="0"/>
    </xf>
    <xf numFmtId="183" fontId="19" fillId="5" borderId="124" xfId="14" applyNumberFormat="1" applyFont="1" applyFill="1" applyBorder="1" applyAlignment="1" applyProtection="1">
      <alignment horizontal="right" vertical="center" shrinkToFit="1"/>
      <protection locked="0"/>
    </xf>
    <xf numFmtId="183" fontId="19" fillId="5" borderId="128" xfId="14" applyNumberFormat="1" applyFont="1" applyFill="1" applyBorder="1" applyAlignment="1" applyProtection="1">
      <alignment horizontal="right" vertical="center" shrinkToFit="1"/>
      <protection locked="0"/>
    </xf>
    <xf numFmtId="183" fontId="19" fillId="5" borderId="105" xfId="15" applyNumberFormat="1" applyFont="1" applyFill="1" applyBorder="1" applyAlignment="1" applyProtection="1">
      <alignment horizontal="right" vertical="center" shrinkToFit="1"/>
      <protection locked="0"/>
    </xf>
    <xf numFmtId="0" fontId="19" fillId="5" borderId="103" xfId="14" applyFont="1" applyFill="1" applyBorder="1" applyAlignment="1" applyProtection="1">
      <alignment horizontal="left" vertical="center" shrinkToFit="1"/>
      <protection locked="0"/>
    </xf>
    <xf numFmtId="0" fontId="19" fillId="5" borderId="124" xfId="14" applyFont="1" applyFill="1" applyBorder="1" applyAlignment="1" applyProtection="1">
      <alignment horizontal="left" vertical="center" shrinkToFit="1"/>
      <protection locked="0"/>
    </xf>
    <xf numFmtId="183" fontId="19" fillId="5" borderId="61" xfId="14" applyNumberFormat="1" applyFont="1" applyFill="1" applyBorder="1" applyAlignment="1" applyProtection="1">
      <alignment horizontal="right" vertical="center" shrinkToFit="1"/>
      <protection locked="0"/>
    </xf>
    <xf numFmtId="183" fontId="19" fillId="5" borderId="36" xfId="14" applyNumberFormat="1" applyFont="1" applyFill="1" applyBorder="1" applyAlignment="1" applyProtection="1">
      <alignment horizontal="right" vertical="center" shrinkToFit="1"/>
      <protection locked="0"/>
    </xf>
    <xf numFmtId="183" fontId="19" fillId="5" borderId="52" xfId="14" applyNumberFormat="1" applyFont="1" applyFill="1" applyBorder="1" applyAlignment="1" applyProtection="1">
      <alignment horizontal="right" vertical="center" shrinkToFit="1"/>
      <protection locked="0"/>
    </xf>
    <xf numFmtId="0" fontId="19" fillId="3" borderId="19" xfId="15" applyFont="1" applyFill="1" applyBorder="1" applyAlignment="1">
      <alignment horizontal="left" vertical="center"/>
    </xf>
    <xf numFmtId="183" fontId="19" fillId="0" borderId="98" xfId="20" applyNumberFormat="1" applyFont="1" applyBorder="1" applyAlignment="1" applyProtection="1">
      <alignment horizontal="right" vertical="center" shrinkToFit="1"/>
      <protection locked="0"/>
    </xf>
    <xf numFmtId="183" fontId="19" fillId="0" borderId="104" xfId="20" applyNumberFormat="1" applyFont="1" applyBorder="1" applyAlignment="1" applyProtection="1">
      <alignment horizontal="right" vertical="center" shrinkToFit="1"/>
      <protection locked="0"/>
    </xf>
    <xf numFmtId="183" fontId="19" fillId="0" borderId="111" xfId="20" applyNumberFormat="1" applyFont="1" applyBorder="1" applyAlignment="1" applyProtection="1">
      <alignment horizontal="right" vertical="center" shrinkToFit="1"/>
      <protection locked="0"/>
    </xf>
    <xf numFmtId="183" fontId="19" fillId="0" borderId="118" xfId="20" applyNumberFormat="1" applyFont="1" applyBorder="1" applyAlignment="1" applyProtection="1">
      <alignment horizontal="right" vertical="center" shrinkToFit="1"/>
      <protection locked="0"/>
    </xf>
    <xf numFmtId="183" fontId="19" fillId="0" borderId="125" xfId="20" applyNumberFormat="1" applyFont="1" applyBorder="1" applyAlignment="1" applyProtection="1">
      <alignment horizontal="right" vertical="center" shrinkToFit="1"/>
      <protection locked="0"/>
    </xf>
    <xf numFmtId="183" fontId="19" fillId="0" borderId="129" xfId="15" applyNumberFormat="1" applyFont="1" applyBorder="1" applyAlignment="1" applyProtection="1">
      <alignment horizontal="right" vertical="center" shrinkToFit="1"/>
      <protection locked="0"/>
    </xf>
    <xf numFmtId="184" fontId="19" fillId="0" borderId="104" xfId="15" applyNumberFormat="1" applyFont="1" applyBorder="1" applyAlignment="1" applyProtection="1">
      <alignment horizontal="right" vertical="center" shrinkToFit="1"/>
      <protection locked="0"/>
    </xf>
    <xf numFmtId="0" fontId="19" fillId="0" borderId="104" xfId="15" applyFont="1" applyBorder="1" applyAlignment="1" applyProtection="1">
      <alignment horizontal="left" vertical="center" shrinkToFit="1"/>
      <protection locked="0"/>
    </xf>
    <xf numFmtId="0" fontId="19" fillId="0" borderId="125" xfId="15" applyFont="1" applyBorder="1" applyAlignment="1" applyProtection="1">
      <alignment horizontal="left" vertical="center" shrinkToFit="1"/>
      <protection locked="0"/>
    </xf>
    <xf numFmtId="184" fontId="19" fillId="0" borderId="101" xfId="15" applyNumberFormat="1" applyFont="1" applyBorder="1" applyAlignment="1" applyProtection="1">
      <alignment horizontal="right" vertical="center" shrinkToFit="1"/>
      <protection locked="0"/>
    </xf>
    <xf numFmtId="183" fontId="19" fillId="3" borderId="95" xfId="19" applyNumberFormat="1" applyFont="1" applyFill="1" applyBorder="1" applyAlignment="1" applyProtection="1">
      <alignment horizontal="right" vertical="center" shrinkToFit="1"/>
      <protection locked="0"/>
    </xf>
    <xf numFmtId="183" fontId="19" fillId="3" borderId="101" xfId="19" applyNumberFormat="1" applyFont="1" applyFill="1" applyBorder="1" applyAlignment="1" applyProtection="1">
      <alignment horizontal="right" vertical="center" shrinkToFit="1"/>
      <protection locked="0"/>
    </xf>
    <xf numFmtId="183" fontId="19" fillId="3" borderId="107" xfId="19" applyNumberFormat="1" applyFont="1" applyFill="1" applyBorder="1" applyAlignment="1" applyProtection="1">
      <alignment horizontal="right" vertical="center" shrinkToFit="1"/>
      <protection locked="0"/>
    </xf>
    <xf numFmtId="183" fontId="19" fillId="3" borderId="106" xfId="19" applyNumberFormat="1" applyFont="1" applyFill="1" applyBorder="1" applyAlignment="1" applyProtection="1">
      <alignment horizontal="right" vertical="center" shrinkToFit="1"/>
      <protection locked="0"/>
    </xf>
    <xf numFmtId="184" fontId="19" fillId="3" borderId="101" xfId="19" applyNumberFormat="1" applyFont="1" applyFill="1" applyBorder="1" applyAlignment="1" applyProtection="1">
      <alignment horizontal="right" vertical="center" shrinkToFit="1"/>
      <protection locked="0"/>
    </xf>
    <xf numFmtId="0" fontId="19" fillId="0" borderId="11" xfId="15" applyFont="1" applyBorder="1" applyAlignment="1" applyProtection="1">
      <alignment horizontal="center" vertical="center" shrinkToFit="1"/>
      <protection locked="0"/>
    </xf>
    <xf numFmtId="183" fontId="19" fillId="5" borderId="99" xfId="15" applyNumberFormat="1" applyFont="1" applyFill="1" applyBorder="1" applyAlignment="1" applyProtection="1">
      <alignment horizontal="right" vertical="center" shrinkToFit="1"/>
      <protection locked="0"/>
    </xf>
    <xf numFmtId="183" fontId="19" fillId="5" borderId="112" xfId="15" applyNumberFormat="1" applyFont="1" applyFill="1" applyBorder="1" applyAlignment="1" applyProtection="1">
      <alignment horizontal="right" vertical="center" shrinkToFit="1"/>
      <protection locked="0"/>
    </xf>
    <xf numFmtId="184" fontId="19" fillId="5" borderId="105" xfId="15" applyNumberFormat="1" applyFont="1" applyFill="1" applyBorder="1" applyAlignment="1" applyProtection="1">
      <alignment horizontal="right" vertical="center" shrinkToFit="1"/>
      <protection locked="0"/>
    </xf>
    <xf numFmtId="0" fontId="19" fillId="3" borderId="84" xfId="15" applyFont="1" applyFill="1" applyBorder="1" applyAlignment="1" applyProtection="1">
      <alignment horizontal="left" vertical="center" shrinkToFit="1"/>
      <protection locked="0"/>
    </xf>
    <xf numFmtId="0" fontId="19" fillId="3" borderId="87" xfId="15" applyFont="1" applyFill="1" applyBorder="1" applyAlignment="1" applyProtection="1">
      <alignment horizontal="left" vertical="center" shrinkToFit="1"/>
      <protection locked="0"/>
    </xf>
    <xf numFmtId="0" fontId="19" fillId="3" borderId="91" xfId="15" applyFont="1" applyFill="1" applyBorder="1" applyAlignment="1" applyProtection="1">
      <alignment horizontal="left" vertical="center" shrinkToFit="1"/>
      <protection locked="0"/>
    </xf>
    <xf numFmtId="183" fontId="19" fillId="3" borderId="84" xfId="15" applyNumberFormat="1" applyFont="1" applyFill="1" applyBorder="1" applyAlignment="1" applyProtection="1">
      <alignment horizontal="right" vertical="center" shrinkToFit="1"/>
      <protection locked="0"/>
    </xf>
    <xf numFmtId="183" fontId="19" fillId="3" borderId="87" xfId="15" applyNumberFormat="1" applyFont="1" applyFill="1" applyBorder="1" applyAlignment="1" applyProtection="1">
      <alignment horizontal="right" vertical="center" shrinkToFit="1"/>
      <protection locked="0"/>
    </xf>
    <xf numFmtId="183" fontId="19" fillId="3" borderId="91" xfId="15" applyNumberFormat="1" applyFont="1" applyFill="1" applyBorder="1" applyAlignment="1" applyProtection="1">
      <alignment horizontal="right" vertical="center" shrinkToFit="1"/>
      <protection locked="0"/>
    </xf>
    <xf numFmtId="0" fontId="19" fillId="3" borderId="123" xfId="15" applyFont="1" applyFill="1" applyBorder="1" applyAlignment="1" applyProtection="1">
      <alignment horizontal="left" vertical="center" shrinkToFit="1"/>
      <protection locked="0"/>
    </xf>
    <xf numFmtId="0" fontId="19" fillId="3" borderId="85" xfId="15" applyFont="1" applyFill="1" applyBorder="1" applyAlignment="1" applyProtection="1">
      <alignment horizontal="left" vertical="center" shrinkToFit="1"/>
      <protection locked="0"/>
    </xf>
    <xf numFmtId="0" fontId="19" fillId="3" borderId="88" xfId="15" applyFont="1" applyFill="1" applyBorder="1" applyAlignment="1" applyProtection="1">
      <alignment horizontal="left" vertical="center" shrinkToFit="1"/>
      <protection locked="0"/>
    </xf>
    <xf numFmtId="0" fontId="19" fillId="3" borderId="92" xfId="15" applyFont="1" applyFill="1" applyBorder="1" applyAlignment="1" applyProtection="1">
      <alignment horizontal="left" vertical="center" shrinkToFit="1"/>
      <protection locked="0"/>
    </xf>
    <xf numFmtId="183" fontId="19" fillId="3" borderId="96" xfId="15" applyNumberFormat="1" applyFont="1" applyFill="1" applyBorder="1" applyAlignment="1" applyProtection="1">
      <alignment horizontal="right" vertical="center" shrinkToFit="1"/>
      <protection locked="0"/>
    </xf>
    <xf numFmtId="183" fontId="19" fillId="3" borderId="102" xfId="15" applyNumberFormat="1" applyFont="1" applyFill="1" applyBorder="1" applyAlignment="1" applyProtection="1">
      <alignment horizontal="right" vertical="center" shrinkToFit="1"/>
      <protection locked="0"/>
    </xf>
    <xf numFmtId="0" fontId="19" fillId="3" borderId="102" xfId="15" applyFont="1" applyFill="1" applyBorder="1" applyAlignment="1" applyProtection="1">
      <alignment horizontal="left" vertical="center" shrinkToFit="1"/>
      <protection locked="0"/>
    </xf>
    <xf numFmtId="0" fontId="19" fillId="3" borderId="147" xfId="15" applyFont="1" applyFill="1" applyBorder="1" applyAlignment="1" applyProtection="1">
      <alignment horizontal="left" vertical="center" shrinkToFit="1"/>
      <protection locked="0"/>
    </xf>
    <xf numFmtId="183" fontId="19" fillId="5" borderId="160" xfId="15" applyNumberFormat="1" applyFont="1" applyFill="1" applyBorder="1" applyAlignment="1" applyProtection="1">
      <alignment horizontal="right" vertical="center" shrinkToFit="1"/>
      <protection locked="0"/>
    </xf>
    <xf numFmtId="183" fontId="19" fillId="5" borderId="161" xfId="15" applyNumberFormat="1" applyFont="1" applyFill="1" applyBorder="1" applyAlignment="1" applyProtection="1">
      <alignment horizontal="right" vertical="center" shrinkToFit="1"/>
      <protection locked="0"/>
    </xf>
    <xf numFmtId="183" fontId="19" fillId="5" borderId="164" xfId="15" applyNumberFormat="1" applyFont="1" applyFill="1" applyBorder="1" applyAlignment="1" applyProtection="1">
      <alignment horizontal="right" vertical="center" shrinkToFit="1"/>
      <protection locked="0"/>
    </xf>
    <xf numFmtId="183" fontId="19" fillId="5" borderId="33" xfId="15" applyNumberFormat="1" applyFont="1" applyFill="1" applyBorder="1" applyAlignment="1" applyProtection="1">
      <alignment horizontal="right" vertical="center" shrinkToFit="1"/>
      <protection locked="0"/>
    </xf>
    <xf numFmtId="183" fontId="19" fillId="5" borderId="38" xfId="15" applyNumberFormat="1" applyFont="1" applyFill="1" applyBorder="1" applyAlignment="1" applyProtection="1">
      <alignment horizontal="right" vertical="center" shrinkToFit="1"/>
      <protection locked="0"/>
    </xf>
    <xf numFmtId="0" fontId="19" fillId="5" borderId="52" xfId="15" applyFont="1" applyFill="1" applyBorder="1" applyAlignment="1" applyProtection="1">
      <alignment horizontal="left" vertical="center" shrinkToFit="1"/>
      <protection locked="0"/>
    </xf>
    <xf numFmtId="0" fontId="19" fillId="3" borderId="19" xfId="15" applyFont="1" applyFill="1" applyBorder="1" applyAlignment="1">
      <alignment horizontal="left" vertical="center" wrapText="1"/>
    </xf>
    <xf numFmtId="0" fontId="19" fillId="3" borderId="0" xfId="15" applyFont="1" applyFill="1" applyAlignment="1">
      <alignment horizontal="left" vertical="center"/>
    </xf>
    <xf numFmtId="0" fontId="19" fillId="3" borderId="56" xfId="15" applyFont="1" applyFill="1" applyBorder="1" applyAlignment="1">
      <alignment horizontal="center" vertical="center"/>
    </xf>
    <xf numFmtId="0" fontId="19" fillId="3" borderId="34" xfId="15" applyFont="1" applyFill="1" applyBorder="1" applyAlignment="1">
      <alignment horizontal="center" vertical="center"/>
    </xf>
    <xf numFmtId="0" fontId="19" fillId="3" borderId="59" xfId="15" applyFont="1" applyFill="1" applyBorder="1" applyAlignment="1">
      <alignment horizontal="center" vertical="center"/>
    </xf>
    <xf numFmtId="0" fontId="19" fillId="3" borderId="57" xfId="15" applyFont="1" applyFill="1" applyBorder="1" applyAlignment="1">
      <alignment horizontal="center" vertical="center"/>
    </xf>
    <xf numFmtId="0" fontId="19" fillId="3" borderId="35" xfId="15" applyFont="1" applyFill="1" applyBorder="1" applyAlignment="1">
      <alignment horizontal="center" vertical="center"/>
    </xf>
    <xf numFmtId="0" fontId="19" fillId="3" borderId="37" xfId="15" applyFont="1" applyFill="1" applyBorder="1" applyAlignment="1">
      <alignment horizontal="center" vertical="center"/>
    </xf>
    <xf numFmtId="0" fontId="19" fillId="3" borderId="32" xfId="15" applyFont="1" applyFill="1" applyBorder="1" applyAlignment="1">
      <alignment horizontal="center" vertical="center"/>
    </xf>
    <xf numFmtId="0" fontId="19" fillId="3" borderId="51" xfId="15" applyFont="1" applyFill="1" applyBorder="1" applyAlignment="1">
      <alignment horizontal="center" vertical="center"/>
    </xf>
    <xf numFmtId="0" fontId="19" fillId="3" borderId="74" xfId="15" applyFont="1" applyFill="1" applyBorder="1" applyAlignment="1">
      <alignment horizontal="center" vertical="center"/>
    </xf>
    <xf numFmtId="0" fontId="19" fillId="3" borderId="12" xfId="15" applyFont="1" applyFill="1" applyBorder="1">
      <alignment vertical="center"/>
    </xf>
    <xf numFmtId="0" fontId="19" fillId="3" borderId="23" xfId="15" applyFont="1" applyFill="1" applyBorder="1">
      <alignment vertical="center"/>
    </xf>
    <xf numFmtId="0" fontId="19" fillId="3" borderId="16" xfId="15" applyFont="1" applyFill="1" applyBorder="1">
      <alignment vertical="center"/>
    </xf>
    <xf numFmtId="183" fontId="19" fillId="3" borderId="30" xfId="20" applyNumberFormat="1" applyFont="1" applyFill="1" applyBorder="1" applyAlignment="1">
      <alignment horizontal="right" vertical="center" shrinkToFit="1"/>
    </xf>
    <xf numFmtId="183" fontId="19" fillId="3" borderId="23" xfId="20" applyNumberFormat="1" applyFont="1" applyFill="1" applyBorder="1" applyAlignment="1">
      <alignment horizontal="right" vertical="center" shrinkToFit="1"/>
    </xf>
    <xf numFmtId="183" fontId="19" fillId="3" borderId="65" xfId="20" applyNumberFormat="1" applyFont="1" applyFill="1" applyBorder="1" applyAlignment="1">
      <alignment horizontal="right" vertical="center" shrinkToFit="1"/>
    </xf>
    <xf numFmtId="183" fontId="19" fillId="3" borderId="72" xfId="20" applyNumberFormat="1" applyFont="1" applyFill="1" applyBorder="1" applyAlignment="1">
      <alignment horizontal="right" vertical="center" shrinkToFit="1"/>
    </xf>
    <xf numFmtId="184" fontId="19" fillId="3" borderId="72" xfId="20" applyNumberFormat="1" applyFont="1" applyFill="1" applyBorder="1" applyAlignment="1">
      <alignment horizontal="right" vertical="center" shrinkToFit="1"/>
    </xf>
    <xf numFmtId="184" fontId="19" fillId="3" borderId="23" xfId="20" applyNumberFormat="1" applyFont="1" applyFill="1" applyBorder="1" applyAlignment="1">
      <alignment horizontal="right" vertical="center" shrinkToFit="1"/>
    </xf>
    <xf numFmtId="184" fontId="19" fillId="3" borderId="54" xfId="20" applyNumberFormat="1" applyFont="1" applyFill="1" applyBorder="1" applyAlignment="1">
      <alignment horizontal="right" vertical="center" shrinkToFit="1"/>
    </xf>
    <xf numFmtId="0" fontId="19" fillId="3" borderId="30" xfId="15" applyFont="1" applyFill="1" applyBorder="1">
      <alignment vertical="center"/>
    </xf>
    <xf numFmtId="183" fontId="19" fillId="3" borderId="148" xfId="20" applyNumberFormat="1" applyFont="1" applyFill="1" applyBorder="1" applyAlignment="1">
      <alignment horizontal="right" vertical="center" shrinkToFit="1"/>
    </xf>
    <xf numFmtId="183" fontId="19" fillId="3" borderId="68" xfId="20" applyNumberFormat="1" applyFont="1" applyFill="1" applyBorder="1" applyAlignment="1">
      <alignment horizontal="right" vertical="center" shrinkToFit="1"/>
    </xf>
    <xf numFmtId="184" fontId="19" fillId="3" borderId="158" xfId="20" applyNumberFormat="1" applyFont="1" applyFill="1" applyBorder="1" applyAlignment="1">
      <alignment horizontal="right" vertical="center" shrinkToFit="1"/>
    </xf>
    <xf numFmtId="184" fontId="19" fillId="3" borderId="27" xfId="20" applyNumberFormat="1" applyFont="1" applyFill="1" applyBorder="1" applyAlignment="1">
      <alignment horizontal="right" vertical="center" shrinkToFit="1"/>
    </xf>
    <xf numFmtId="184" fontId="19" fillId="3" borderId="68" xfId="20" applyNumberFormat="1" applyFont="1" applyFill="1" applyBorder="1" applyAlignment="1">
      <alignment horizontal="right" vertical="center" shrinkToFit="1"/>
    </xf>
    <xf numFmtId="184" fontId="19" fillId="3" borderId="168" xfId="20" applyNumberFormat="1" applyFont="1" applyFill="1" applyBorder="1" applyAlignment="1">
      <alignment horizontal="right" vertical="center" shrinkToFit="1"/>
    </xf>
    <xf numFmtId="0" fontId="19" fillId="3" borderId="8" xfId="15" applyFont="1" applyFill="1" applyBorder="1" applyAlignment="1">
      <alignment horizontal="left" vertical="center"/>
    </xf>
    <xf numFmtId="0" fontId="19" fillId="3" borderId="14" xfId="15" applyFont="1" applyFill="1" applyBorder="1" applyAlignment="1">
      <alignment horizontal="left" vertical="center"/>
    </xf>
    <xf numFmtId="183" fontId="19" fillId="3" borderId="42" xfId="19" applyNumberFormat="1" applyFont="1" applyFill="1" applyBorder="1" applyAlignment="1">
      <alignment horizontal="right" vertical="center" shrinkToFit="1"/>
    </xf>
    <xf numFmtId="183" fontId="19" fillId="3" borderId="0" xfId="15" applyNumberFormat="1" applyFont="1" applyFill="1" applyAlignment="1">
      <alignment horizontal="right" vertical="center" shrinkToFit="1"/>
    </xf>
    <xf numFmtId="183" fontId="19" fillId="3" borderId="66" xfId="19" applyNumberFormat="1" applyFont="1" applyFill="1" applyBorder="1" applyAlignment="1">
      <alignment horizontal="right" vertical="center" shrinkToFit="1"/>
    </xf>
    <xf numFmtId="183" fontId="19" fillId="3" borderId="70" xfId="19" applyNumberFormat="1" applyFont="1" applyFill="1" applyBorder="1" applyAlignment="1">
      <alignment horizontal="right" vertical="center" shrinkToFit="1"/>
    </xf>
    <xf numFmtId="184" fontId="19" fillId="3" borderId="70" xfId="19" applyNumberFormat="1" applyFont="1" applyFill="1" applyBorder="1" applyAlignment="1">
      <alignment horizontal="right" vertical="center" shrinkToFit="1"/>
    </xf>
    <xf numFmtId="184" fontId="19" fillId="3" borderId="0" xfId="19" applyNumberFormat="1" applyFont="1" applyFill="1" applyAlignment="1">
      <alignment horizontal="right" vertical="center" shrinkToFit="1"/>
    </xf>
    <xf numFmtId="184" fontId="19" fillId="3" borderId="58" xfId="19" applyNumberFormat="1" applyFont="1" applyFill="1" applyBorder="1" applyAlignment="1">
      <alignment horizontal="right" vertical="center" shrinkToFit="1"/>
    </xf>
    <xf numFmtId="0" fontId="19" fillId="3" borderId="42" xfId="15" applyFont="1" applyFill="1" applyBorder="1">
      <alignment vertical="center"/>
    </xf>
    <xf numFmtId="0" fontId="19" fillId="3" borderId="0" xfId="15" applyFont="1" applyFill="1">
      <alignment vertical="center"/>
    </xf>
    <xf numFmtId="0" fontId="19" fillId="3" borderId="14" xfId="15" applyFont="1" applyFill="1" applyBorder="1">
      <alignment vertical="center"/>
    </xf>
    <xf numFmtId="183" fontId="19" fillId="3" borderId="149" xfId="20" applyNumberFormat="1" applyFont="1" applyFill="1" applyBorder="1" applyAlignment="1">
      <alignment horizontal="right" vertical="center" shrinkToFit="1"/>
    </xf>
    <xf numFmtId="183" fontId="19" fillId="3" borderId="69" xfId="20" applyNumberFormat="1" applyFont="1" applyFill="1" applyBorder="1" applyAlignment="1">
      <alignment horizontal="right" vertical="center" shrinkToFit="1"/>
    </xf>
    <xf numFmtId="184" fontId="19" fillId="3" borderId="75" xfId="20" applyNumberFormat="1" applyFont="1" applyFill="1" applyBorder="1" applyAlignment="1">
      <alignment horizontal="right" vertical="center" shrinkToFit="1"/>
    </xf>
    <xf numFmtId="184" fontId="19" fillId="3" borderId="25" xfId="20" applyNumberFormat="1" applyFont="1" applyFill="1" applyBorder="1" applyAlignment="1">
      <alignment horizontal="right" vertical="center" shrinkToFit="1"/>
    </xf>
    <xf numFmtId="184" fontId="19" fillId="3" borderId="69" xfId="20" applyNumberFormat="1" applyFont="1" applyFill="1" applyBorder="1" applyAlignment="1">
      <alignment horizontal="right" vertical="center" shrinkToFit="1"/>
    </xf>
    <xf numFmtId="184" fontId="19" fillId="3" borderId="169" xfId="20" applyNumberFormat="1" applyFont="1" applyFill="1" applyBorder="1" applyAlignment="1">
      <alignment horizontal="right" vertical="center" shrinkToFit="1"/>
    </xf>
    <xf numFmtId="0" fontId="19" fillId="3" borderId="34" xfId="15" applyFont="1" applyFill="1" applyBorder="1">
      <alignment vertical="center"/>
    </xf>
    <xf numFmtId="0" fontId="19" fillId="3" borderId="15" xfId="15" applyFont="1" applyFill="1" applyBorder="1">
      <alignment vertical="center"/>
    </xf>
    <xf numFmtId="0" fontId="3" fillId="3" borderId="42" xfId="15" applyFont="1" applyFill="1" applyBorder="1" applyAlignment="1">
      <alignment vertical="center" shrinkToFit="1"/>
    </xf>
    <xf numFmtId="0" fontId="3" fillId="3" borderId="0" xfId="15" applyFont="1" applyFill="1" applyAlignment="1">
      <alignment vertical="center" shrinkToFit="1"/>
    </xf>
    <xf numFmtId="0" fontId="3" fillId="3" borderId="14" xfId="15" applyFont="1" applyFill="1" applyBorder="1" applyAlignment="1">
      <alignment vertical="center" shrinkToFit="1"/>
    </xf>
    <xf numFmtId="0" fontId="19" fillId="3" borderId="35" xfId="15" applyFont="1" applyFill="1" applyBorder="1" applyAlignment="1">
      <alignment horizontal="center" vertical="center" wrapText="1"/>
    </xf>
    <xf numFmtId="183" fontId="19" fillId="3" borderId="32" xfId="20" applyNumberFormat="1" applyFont="1" applyFill="1" applyBorder="1" applyAlignment="1">
      <alignment horizontal="right" vertical="center" shrinkToFit="1"/>
    </xf>
    <xf numFmtId="183" fontId="19" fillId="3" borderId="35" xfId="20" applyNumberFormat="1" applyFont="1" applyFill="1" applyBorder="1" applyAlignment="1">
      <alignment horizontal="right" vertical="center" shrinkToFit="1"/>
    </xf>
    <xf numFmtId="183" fontId="19" fillId="3" borderId="113" xfId="20" applyNumberFormat="1" applyFont="1" applyFill="1" applyBorder="1" applyAlignment="1">
      <alignment horizontal="right" vertical="center" shrinkToFit="1"/>
    </xf>
    <xf numFmtId="183" fontId="19" fillId="3" borderId="119" xfId="20" applyNumberFormat="1" applyFont="1" applyFill="1" applyBorder="1" applyAlignment="1">
      <alignment horizontal="right" vertical="center" shrinkToFit="1"/>
    </xf>
    <xf numFmtId="183" fontId="19" fillId="3" borderId="130" xfId="20" applyNumberFormat="1" applyFont="1" applyFill="1" applyBorder="1" applyAlignment="1">
      <alignment horizontal="right" vertical="center" shrinkToFit="1"/>
    </xf>
    <xf numFmtId="183" fontId="19" fillId="3" borderId="135" xfId="20" applyNumberFormat="1" applyFont="1" applyFill="1" applyBorder="1" applyAlignment="1">
      <alignment horizontal="right" vertical="center" shrinkToFit="1"/>
    </xf>
    <xf numFmtId="183" fontId="19" fillId="3" borderId="140" xfId="20" applyNumberFormat="1" applyFont="1" applyFill="1" applyBorder="1" applyAlignment="1">
      <alignment horizontal="right" vertical="center" shrinkToFit="1"/>
    </xf>
    <xf numFmtId="0" fontId="19" fillId="3" borderId="42" xfId="15" applyFont="1" applyFill="1" applyBorder="1" applyAlignment="1">
      <alignment vertical="center" shrinkToFit="1"/>
    </xf>
    <xf numFmtId="0" fontId="19" fillId="3" borderId="0" xfId="15" applyFont="1" applyFill="1" applyAlignment="1">
      <alignment vertical="center" shrinkToFit="1"/>
    </xf>
    <xf numFmtId="0" fontId="19" fillId="3" borderId="14" xfId="15" applyFont="1" applyFill="1" applyBorder="1" applyAlignment="1">
      <alignment vertical="center" shrinkToFit="1"/>
    </xf>
    <xf numFmtId="0" fontId="19" fillId="3" borderId="31" xfId="15" applyFont="1" applyFill="1" applyBorder="1">
      <alignment vertical="center"/>
    </xf>
    <xf numFmtId="183" fontId="19" fillId="3" borderId="150" xfId="20" applyNumberFormat="1" applyFont="1" applyFill="1" applyBorder="1" applyAlignment="1">
      <alignment horizontal="right" vertical="center" shrinkToFit="1"/>
    </xf>
    <xf numFmtId="183" fontId="19" fillId="3" borderId="71" xfId="20" applyNumberFormat="1" applyFont="1" applyFill="1" applyBorder="1" applyAlignment="1">
      <alignment horizontal="right" vertical="center" shrinkToFit="1"/>
    </xf>
    <xf numFmtId="0" fontId="20" fillId="3" borderId="37" xfId="15" applyFont="1" applyFill="1" applyBorder="1" applyAlignment="1">
      <alignment horizontal="center" vertical="center"/>
    </xf>
    <xf numFmtId="184" fontId="19" fillId="3" borderId="130" xfId="20" applyNumberFormat="1" applyFont="1" applyFill="1" applyBorder="1" applyAlignment="1">
      <alignment horizontal="right" vertical="center" shrinkToFit="1"/>
    </xf>
    <xf numFmtId="184" fontId="19" fillId="3" borderId="135" xfId="20" applyNumberFormat="1" applyFont="1" applyFill="1" applyBorder="1" applyAlignment="1">
      <alignment horizontal="right" vertical="center" shrinkToFit="1"/>
    </xf>
    <xf numFmtId="184" fontId="19" fillId="3" borderId="162" xfId="20" applyNumberFormat="1" applyFont="1" applyFill="1" applyBorder="1" applyAlignment="1">
      <alignment horizontal="right" vertical="center" shrinkToFit="1"/>
    </xf>
    <xf numFmtId="183" fontId="19" fillId="3" borderId="31" xfId="20" applyNumberFormat="1" applyFont="1" applyFill="1" applyBorder="1" applyAlignment="1">
      <alignment horizontal="right" vertical="center" shrinkToFit="1"/>
    </xf>
    <xf numFmtId="183" fontId="19" fillId="3" borderId="34" xfId="20" applyNumberFormat="1" applyFont="1" applyFill="1" applyBorder="1" applyAlignment="1">
      <alignment horizontal="right" vertical="center" shrinkToFit="1"/>
    </xf>
    <xf numFmtId="183" fontId="19" fillId="3" borderId="67" xfId="20" applyNumberFormat="1" applyFont="1" applyFill="1" applyBorder="1" applyAlignment="1">
      <alignment horizontal="right" vertical="center" shrinkToFit="1"/>
    </xf>
    <xf numFmtId="183" fontId="19" fillId="3" borderId="73" xfId="20" applyNumberFormat="1" applyFont="1" applyFill="1" applyBorder="1" applyAlignment="1">
      <alignment horizontal="right" vertical="center" shrinkToFit="1"/>
    </xf>
    <xf numFmtId="184" fontId="19" fillId="3" borderId="73" xfId="20" applyNumberFormat="1" applyFont="1" applyFill="1" applyBorder="1" applyAlignment="1">
      <alignment horizontal="right" vertical="center" shrinkToFit="1"/>
    </xf>
    <xf numFmtId="184" fontId="19" fillId="3" borderId="34" xfId="20" applyNumberFormat="1" applyFont="1" applyFill="1" applyBorder="1" applyAlignment="1">
      <alignment horizontal="right" vertical="center" shrinkToFit="1"/>
    </xf>
    <xf numFmtId="184" fontId="19" fillId="3" borderId="59" xfId="20" applyNumberFormat="1" applyFont="1" applyFill="1" applyBorder="1" applyAlignment="1">
      <alignment horizontal="right" vertical="center" shrinkToFit="1"/>
    </xf>
    <xf numFmtId="0" fontId="19" fillId="3" borderId="30" xfId="20" applyFont="1" applyFill="1" applyBorder="1" applyAlignment="1">
      <alignment horizontal="left" vertical="center" shrinkToFit="1"/>
    </xf>
    <xf numFmtId="0" fontId="19" fillId="3" borderId="23" xfId="20" applyFont="1" applyFill="1" applyBorder="1" applyAlignment="1">
      <alignment horizontal="left" vertical="center" shrinkToFit="1"/>
    </xf>
    <xf numFmtId="0" fontId="19" fillId="3" borderId="16" xfId="20" applyFont="1" applyFill="1" applyBorder="1" applyAlignment="1">
      <alignment horizontal="left" vertical="center" shrinkToFit="1"/>
    </xf>
    <xf numFmtId="0" fontId="19" fillId="3" borderId="42" xfId="20" applyFont="1" applyFill="1" applyBorder="1" applyAlignment="1">
      <alignment horizontal="left" vertical="center" shrinkToFit="1"/>
    </xf>
    <xf numFmtId="0" fontId="19" fillId="3" borderId="0" xfId="15" applyFont="1" applyFill="1" applyAlignment="1">
      <alignment horizontal="left" vertical="center" shrinkToFit="1"/>
    </xf>
    <xf numFmtId="0" fontId="19" fillId="3" borderId="14" xfId="20" applyFont="1" applyFill="1" applyBorder="1" applyAlignment="1">
      <alignment horizontal="left" vertical="center" shrinkToFit="1"/>
    </xf>
    <xf numFmtId="184" fontId="19" fillId="3" borderId="159" xfId="20" applyNumberFormat="1" applyFont="1" applyFill="1" applyBorder="1" applyAlignment="1">
      <alignment horizontal="right" vertical="center" shrinkToFit="1"/>
    </xf>
    <xf numFmtId="184" fontId="19" fillId="3" borderId="26" xfId="20" applyNumberFormat="1" applyFont="1" applyFill="1" applyBorder="1" applyAlignment="1">
      <alignment horizontal="right" vertical="center" shrinkToFit="1"/>
    </xf>
    <xf numFmtId="183" fontId="19" fillId="3" borderId="151" xfId="20" applyNumberFormat="1" applyFont="1" applyFill="1" applyBorder="1" applyAlignment="1">
      <alignment horizontal="right" vertical="center" shrinkToFit="1"/>
    </xf>
    <xf numFmtId="183" fontId="19" fillId="3" borderId="154" xfId="20" applyNumberFormat="1" applyFont="1" applyFill="1" applyBorder="1" applyAlignment="1">
      <alignment horizontal="right" vertical="center" shrinkToFit="1"/>
    </xf>
    <xf numFmtId="0" fontId="19" fillId="3" borderId="61" xfId="15" applyFont="1" applyFill="1" applyBorder="1" applyAlignment="1">
      <alignment horizontal="left" vertical="center" wrapText="1"/>
    </xf>
    <xf numFmtId="0" fontId="19" fillId="3" borderId="36" xfId="15" applyFont="1" applyFill="1" applyBorder="1" applyAlignment="1">
      <alignment horizontal="left" vertical="center"/>
    </xf>
    <xf numFmtId="0" fontId="19" fillId="3" borderId="38" xfId="15" applyFont="1" applyFill="1" applyBorder="1" applyAlignment="1">
      <alignment horizontal="left" vertical="center"/>
    </xf>
    <xf numFmtId="184" fontId="19" fillId="3" borderId="97" xfId="20" applyNumberFormat="1" applyFont="1" applyFill="1" applyBorder="1" applyAlignment="1">
      <alignment horizontal="right" vertical="center" shrinkToFit="1"/>
    </xf>
    <xf numFmtId="184" fontId="19" fillId="3" borderId="103" xfId="20" applyNumberFormat="1" applyFont="1" applyFill="1" applyBorder="1" applyAlignment="1">
      <alignment horizontal="right" vertical="center" shrinkToFit="1"/>
    </xf>
    <xf numFmtId="184" fontId="19" fillId="3" borderId="134" xfId="20" applyNumberFormat="1" applyFont="1" applyFill="1" applyBorder="1" applyAlignment="1">
      <alignment horizontal="right" vertical="center" shrinkToFit="1"/>
    </xf>
    <xf numFmtId="184" fontId="19" fillId="3" borderId="139" xfId="20" applyNumberFormat="1" applyFont="1" applyFill="1" applyBorder="1" applyAlignment="1">
      <alignment horizontal="right" vertical="center" shrinkToFit="1"/>
    </xf>
    <xf numFmtId="184" fontId="19" fillId="3" borderId="163" xfId="20" applyNumberFormat="1" applyFont="1" applyFill="1" applyBorder="1" applyAlignment="1">
      <alignment horizontal="right" vertical="center" shrinkToFit="1"/>
    </xf>
    <xf numFmtId="0" fontId="19" fillId="3" borderId="11" xfId="15" applyFont="1" applyFill="1" applyBorder="1" applyAlignment="1">
      <alignment horizontal="center" vertical="center"/>
    </xf>
    <xf numFmtId="0" fontId="19" fillId="3" borderId="22" xfId="15" applyFont="1" applyFill="1" applyBorder="1" applyAlignment="1">
      <alignment horizontal="center" vertical="center"/>
    </xf>
    <xf numFmtId="0" fontId="19" fillId="3" borderId="41" xfId="15" applyFont="1" applyFill="1" applyBorder="1" applyAlignment="1">
      <alignment horizontal="center" vertical="center"/>
    </xf>
    <xf numFmtId="0" fontId="19" fillId="3" borderId="39" xfId="15" applyFont="1" applyFill="1" applyBorder="1" applyAlignment="1">
      <alignment horizontal="center" vertical="center"/>
    </xf>
    <xf numFmtId="0" fontId="19" fillId="3" borderId="50" xfId="15" applyFont="1" applyFill="1" applyBorder="1" applyAlignment="1">
      <alignment horizontal="center" vertical="center"/>
    </xf>
    <xf numFmtId="0" fontId="19" fillId="3" borderId="12" xfId="15" applyFont="1" applyFill="1" applyBorder="1" applyAlignment="1">
      <alignment horizontal="left" vertical="center"/>
    </xf>
    <xf numFmtId="0" fontId="19" fillId="3" borderId="23" xfId="15" applyFont="1" applyFill="1" applyBorder="1" applyAlignment="1">
      <alignment horizontal="left" vertical="center"/>
    </xf>
    <xf numFmtId="0" fontId="19" fillId="3" borderId="23" xfId="15" applyFont="1" applyFill="1" applyBorder="1" applyAlignment="1">
      <alignment horizontal="right" vertical="center"/>
    </xf>
    <xf numFmtId="0" fontId="19" fillId="3" borderId="16" xfId="15" applyFont="1" applyFill="1" applyBorder="1" applyAlignment="1">
      <alignment horizontal="right" vertical="center"/>
    </xf>
    <xf numFmtId="184" fontId="19" fillId="3" borderId="131" xfId="20" applyNumberFormat="1" applyFont="1" applyFill="1" applyBorder="1" applyAlignment="1">
      <alignment horizontal="right" vertical="center" shrinkToFit="1"/>
    </xf>
    <xf numFmtId="184" fontId="19" fillId="3" borderId="136" xfId="20" applyNumberFormat="1" applyFont="1" applyFill="1" applyBorder="1" applyAlignment="1">
      <alignment horizontal="right" vertical="center" shrinkToFit="1"/>
    </xf>
    <xf numFmtId="184" fontId="19" fillId="3" borderId="141" xfId="20" applyNumberFormat="1" applyFont="1" applyFill="1" applyBorder="1" applyAlignment="1">
      <alignment horizontal="right" vertical="center" shrinkToFit="1"/>
    </xf>
    <xf numFmtId="185" fontId="19" fillId="3" borderId="30" xfId="20" applyNumberFormat="1" applyFont="1" applyFill="1" applyBorder="1" applyAlignment="1">
      <alignment horizontal="right" vertical="center" shrinkToFit="1"/>
    </xf>
    <xf numFmtId="185" fontId="19" fillId="3" borderId="23" xfId="20" applyNumberFormat="1" applyFont="1" applyFill="1" applyBorder="1" applyAlignment="1">
      <alignment horizontal="right" vertical="center" shrinkToFit="1"/>
    </xf>
    <xf numFmtId="185" fontId="19" fillId="3" borderId="16" xfId="20" applyNumberFormat="1" applyFont="1" applyFill="1" applyBorder="1" applyAlignment="1">
      <alignment horizontal="right" vertical="center" shrinkToFit="1"/>
    </xf>
    <xf numFmtId="185" fontId="19" fillId="3" borderId="54" xfId="20" applyNumberFormat="1" applyFont="1" applyFill="1" applyBorder="1" applyAlignment="1">
      <alignment horizontal="right" vertical="center" shrinkToFit="1"/>
    </xf>
    <xf numFmtId="0" fontId="19" fillId="3" borderId="43" xfId="15" applyFont="1" applyFill="1" applyBorder="1">
      <alignment vertical="center"/>
    </xf>
    <xf numFmtId="0" fontId="19" fillId="3" borderId="17" xfId="15" applyFont="1" applyFill="1" applyBorder="1">
      <alignment vertical="center"/>
    </xf>
    <xf numFmtId="183" fontId="19" fillId="3" borderId="165" xfId="20" applyNumberFormat="1" applyFont="1" applyFill="1" applyBorder="1" applyAlignment="1">
      <alignment horizontal="right" vertical="center" shrinkToFit="1"/>
    </xf>
    <xf numFmtId="183" fontId="19" fillId="3" borderId="166" xfId="20" applyNumberFormat="1" applyFont="1" applyFill="1" applyBorder="1" applyAlignment="1">
      <alignment horizontal="right" vertical="center" shrinkToFit="1"/>
    </xf>
    <xf numFmtId="184" fontId="19" fillId="3" borderId="166" xfId="20" applyNumberFormat="1" applyFont="1" applyFill="1" applyBorder="1" applyAlignment="1">
      <alignment horizontal="right" vertical="center" shrinkToFit="1"/>
    </xf>
    <xf numFmtId="184" fontId="19" fillId="3" borderId="170" xfId="20" applyNumberFormat="1" applyFont="1" applyFill="1" applyBorder="1" applyAlignment="1">
      <alignment horizontal="right" vertical="center" shrinkToFit="1"/>
    </xf>
    <xf numFmtId="0" fontId="19" fillId="3" borderId="0" xfId="15" applyFont="1" applyFill="1" applyAlignment="1">
      <alignment horizontal="right" vertical="center" wrapText="1"/>
    </xf>
    <xf numFmtId="0" fontId="19" fillId="3" borderId="0" xfId="15" applyFont="1" applyFill="1" applyAlignment="1">
      <alignment horizontal="right" vertical="center"/>
    </xf>
    <xf numFmtId="0" fontId="19" fillId="3" borderId="14" xfId="15" applyFont="1" applyFill="1" applyBorder="1" applyAlignment="1">
      <alignment horizontal="right" vertical="center"/>
    </xf>
    <xf numFmtId="184" fontId="19" fillId="3" borderId="132" xfId="20" applyNumberFormat="1" applyFont="1" applyFill="1" applyBorder="1" applyAlignment="1">
      <alignment horizontal="right" vertical="center" shrinkToFit="1"/>
    </xf>
    <xf numFmtId="184" fontId="19" fillId="3" borderId="137" xfId="20" applyNumberFormat="1" applyFont="1" applyFill="1" applyBorder="1" applyAlignment="1">
      <alignment horizontal="right" vertical="center" shrinkToFit="1"/>
    </xf>
    <xf numFmtId="184" fontId="19" fillId="3" borderId="142" xfId="20" applyNumberFormat="1" applyFont="1" applyFill="1" applyBorder="1" applyAlignment="1">
      <alignment horizontal="right" vertical="center" shrinkToFit="1"/>
    </xf>
    <xf numFmtId="0" fontId="19" fillId="3" borderId="8" xfId="15" applyFont="1" applyFill="1" applyBorder="1">
      <alignment vertical="center"/>
    </xf>
    <xf numFmtId="185" fontId="19" fillId="3" borderId="42" xfId="20" applyNumberFormat="1" applyFont="1" applyFill="1" applyBorder="1" applyAlignment="1">
      <alignment horizontal="right" vertical="center" shrinkToFit="1"/>
    </xf>
    <xf numFmtId="185" fontId="19" fillId="3" borderId="0" xfId="20" applyNumberFormat="1" applyFont="1" applyFill="1" applyAlignment="1">
      <alignment horizontal="right" vertical="center" shrinkToFit="1"/>
    </xf>
    <xf numFmtId="185" fontId="19" fillId="3" borderId="14" xfId="20" applyNumberFormat="1" applyFont="1" applyFill="1" applyBorder="1" applyAlignment="1">
      <alignment horizontal="right" vertical="center" shrinkToFit="1"/>
    </xf>
    <xf numFmtId="185" fontId="19" fillId="3" borderId="58" xfId="20" applyNumberFormat="1" applyFont="1" applyFill="1" applyBorder="1" applyAlignment="1">
      <alignment horizontal="right" vertical="center" shrinkToFit="1"/>
    </xf>
    <xf numFmtId="186" fontId="19" fillId="3" borderId="42" xfId="20" applyNumberFormat="1" applyFont="1" applyFill="1" applyBorder="1" applyAlignment="1">
      <alignment horizontal="right" vertical="center" shrinkToFit="1"/>
    </xf>
    <xf numFmtId="186" fontId="19" fillId="3" borderId="0" xfId="20" applyNumberFormat="1" applyFont="1" applyFill="1" applyAlignment="1">
      <alignment horizontal="right" vertical="center" shrinkToFit="1"/>
    </xf>
    <xf numFmtId="186" fontId="19" fillId="3" borderId="14" xfId="20" applyNumberFormat="1" applyFont="1" applyFill="1" applyBorder="1" applyAlignment="1">
      <alignment horizontal="right" vertical="center" shrinkToFit="1"/>
    </xf>
    <xf numFmtId="186" fontId="19" fillId="3" borderId="58" xfId="20" applyNumberFormat="1" applyFont="1" applyFill="1" applyBorder="1" applyAlignment="1">
      <alignment horizontal="right" vertical="center" shrinkToFit="1"/>
    </xf>
    <xf numFmtId="0" fontId="20" fillId="3" borderId="56" xfId="15" applyFont="1" applyFill="1" applyBorder="1" applyAlignment="1">
      <alignment horizontal="left" vertical="center"/>
    </xf>
    <xf numFmtId="0" fontId="19" fillId="3" borderId="34" xfId="15" applyFont="1" applyFill="1" applyBorder="1" applyAlignment="1">
      <alignment horizontal="left" vertical="center"/>
    </xf>
    <xf numFmtId="0" fontId="19" fillId="3" borderId="34" xfId="15" applyFont="1" applyFill="1" applyBorder="1" applyAlignment="1">
      <alignment horizontal="right" vertical="center" wrapText="1"/>
    </xf>
    <xf numFmtId="0" fontId="19" fillId="3" borderId="34" xfId="15" applyFont="1" applyFill="1" applyBorder="1" applyAlignment="1">
      <alignment horizontal="right" vertical="center"/>
    </xf>
    <xf numFmtId="0" fontId="19" fillId="3" borderId="15" xfId="15" applyFont="1" applyFill="1" applyBorder="1" applyAlignment="1">
      <alignment horizontal="right" vertical="center"/>
    </xf>
    <xf numFmtId="184" fontId="19" fillId="3" borderId="133" xfId="20" applyNumberFormat="1" applyFont="1" applyFill="1" applyBorder="1" applyAlignment="1">
      <alignment horizontal="right" vertical="center" shrinkToFit="1"/>
    </xf>
    <xf numFmtId="184" fontId="19" fillId="3" borderId="138" xfId="20" applyNumberFormat="1" applyFont="1" applyFill="1" applyBorder="1" applyAlignment="1">
      <alignment horizontal="right" vertical="center" shrinkToFit="1"/>
    </xf>
    <xf numFmtId="184" fontId="19" fillId="3" borderId="143" xfId="20" applyNumberFormat="1" applyFont="1" applyFill="1" applyBorder="1" applyAlignment="1">
      <alignment horizontal="right" vertical="center" shrinkToFit="1"/>
    </xf>
    <xf numFmtId="0" fontId="19" fillId="3" borderId="9" xfId="15" applyFont="1" applyFill="1" applyBorder="1">
      <alignment vertical="center"/>
    </xf>
    <xf numFmtId="186" fontId="19" fillId="3" borderId="43" xfId="20" applyNumberFormat="1" applyFont="1" applyFill="1" applyBorder="1" applyAlignment="1">
      <alignment horizontal="right" vertical="center" shrinkToFit="1"/>
    </xf>
    <xf numFmtId="186" fontId="19" fillId="3" borderId="20" xfId="20" applyNumberFormat="1" applyFont="1" applyFill="1" applyBorder="1" applyAlignment="1">
      <alignment horizontal="right" vertical="center" shrinkToFit="1"/>
    </xf>
    <xf numFmtId="186" fontId="19" fillId="3" borderId="17" xfId="20" applyNumberFormat="1" applyFont="1" applyFill="1" applyBorder="1" applyAlignment="1">
      <alignment horizontal="right" vertical="center" shrinkToFit="1"/>
    </xf>
    <xf numFmtId="186" fontId="19" fillId="3" borderId="155" xfId="20" applyNumberFormat="1" applyFont="1" applyFill="1" applyBorder="1" applyAlignment="1">
      <alignment horizontal="right" vertical="center" shrinkToFit="1"/>
    </xf>
    <xf numFmtId="186" fontId="19" fillId="3" borderId="156" xfId="20" applyNumberFormat="1" applyFont="1" applyFill="1" applyBorder="1" applyAlignment="1">
      <alignment horizontal="right" vertical="center" shrinkToFit="1"/>
    </xf>
    <xf numFmtId="186" fontId="19" fillId="3" borderId="157" xfId="20" applyNumberFormat="1" applyFont="1" applyFill="1" applyBorder="1" applyAlignment="1">
      <alignment horizontal="right" vertical="center" shrinkToFit="1"/>
    </xf>
    <xf numFmtId="0" fontId="19" fillId="3" borderId="23" xfId="15" applyFont="1" applyFill="1" applyBorder="1" applyAlignment="1">
      <alignment horizontal="center" vertical="center"/>
    </xf>
    <xf numFmtId="0" fontId="19" fillId="3" borderId="16" xfId="15" applyFont="1" applyFill="1" applyBorder="1" applyAlignment="1">
      <alignment horizontal="center" vertical="center"/>
    </xf>
    <xf numFmtId="184" fontId="19" fillId="3" borderId="32" xfId="20" applyNumberFormat="1" applyFont="1" applyFill="1" applyBorder="1" applyAlignment="1">
      <alignment horizontal="right" vertical="center" shrinkToFit="1"/>
    </xf>
    <xf numFmtId="184" fontId="19" fillId="3" borderId="35" xfId="20" applyNumberFormat="1" applyFont="1" applyFill="1" applyBorder="1" applyAlignment="1">
      <alignment horizontal="right" vertical="center" shrinkToFit="1"/>
    </xf>
    <xf numFmtId="184" fontId="19" fillId="3" borderId="113" xfId="20" applyNumberFormat="1" applyFont="1" applyFill="1" applyBorder="1" applyAlignment="1">
      <alignment horizontal="right" vertical="center" shrinkToFit="1"/>
    </xf>
    <xf numFmtId="184" fontId="19" fillId="3" borderId="119" xfId="20" applyNumberFormat="1" applyFont="1" applyFill="1" applyBorder="1" applyAlignment="1">
      <alignment horizontal="right" vertical="center" shrinkToFit="1"/>
    </xf>
    <xf numFmtId="184" fontId="19" fillId="3" borderId="140" xfId="20" applyNumberFormat="1" applyFont="1" applyFill="1" applyBorder="1" applyAlignment="1">
      <alignment horizontal="right" vertical="center" shrinkToFit="1"/>
    </xf>
    <xf numFmtId="0" fontId="19" fillId="3" borderId="20" xfId="15" applyFont="1" applyFill="1" applyBorder="1" applyAlignment="1">
      <alignment horizontal="center" vertical="center"/>
    </xf>
    <xf numFmtId="0" fontId="19" fillId="3" borderId="17" xfId="15" applyFont="1" applyFill="1" applyBorder="1" applyAlignment="1">
      <alignment horizontal="center" vertical="center"/>
    </xf>
    <xf numFmtId="184" fontId="19" fillId="3" borderId="108" xfId="20" applyNumberFormat="1" applyFont="1" applyFill="1" applyBorder="1" applyAlignment="1">
      <alignment horizontal="right" vertical="center" shrinkToFit="1"/>
    </xf>
    <xf numFmtId="184" fontId="19" fillId="3" borderId="36" xfId="20" applyNumberFormat="1" applyFont="1" applyFill="1" applyBorder="1" applyAlignment="1">
      <alignment horizontal="right" vertical="center" shrinkToFit="1"/>
    </xf>
    <xf numFmtId="184" fontId="19" fillId="3" borderId="114" xfId="20" applyNumberFormat="1" applyFont="1" applyFill="1" applyBorder="1" applyAlignment="1">
      <alignment horizontal="right" vertical="center" shrinkToFit="1"/>
    </xf>
    <xf numFmtId="184" fontId="19" fillId="3" borderId="144" xfId="20" applyNumberFormat="1" applyFont="1" applyFill="1" applyBorder="1" applyAlignment="1">
      <alignment horizontal="right" vertical="center" shrinkToFit="1"/>
    </xf>
    <xf numFmtId="0" fontId="19" fillId="4" borderId="7" xfId="15" applyFont="1" applyFill="1" applyBorder="1" applyAlignment="1" applyProtection="1">
      <alignment horizontal="center" vertical="center"/>
      <protection locked="0"/>
    </xf>
    <xf numFmtId="0" fontId="19" fillId="4" borderId="19" xfId="15" applyFont="1" applyFill="1" applyBorder="1" applyAlignment="1" applyProtection="1">
      <alignment horizontal="center" vertical="center"/>
      <protection locked="0"/>
    </xf>
    <xf numFmtId="0" fontId="19" fillId="4" borderId="13" xfId="15" applyFont="1" applyFill="1" applyBorder="1" applyAlignment="1" applyProtection="1">
      <alignment horizontal="center" vertical="center"/>
      <protection locked="0"/>
    </xf>
    <xf numFmtId="0" fontId="19" fillId="4" borderId="76" xfId="15" applyFont="1" applyFill="1" applyBorder="1" applyAlignment="1" applyProtection="1">
      <alignment horizontal="center" vertical="center"/>
      <protection locked="0"/>
    </xf>
    <xf numFmtId="0" fontId="19" fillId="4" borderId="82" xfId="15" applyFont="1" applyFill="1" applyBorder="1" applyAlignment="1" applyProtection="1">
      <alignment horizontal="center" vertical="center"/>
      <protection locked="0"/>
    </xf>
    <xf numFmtId="0" fontId="19" fillId="4" borderId="89" xfId="15" applyFont="1" applyFill="1" applyBorder="1" applyAlignment="1" applyProtection="1">
      <alignment horizontal="center" vertical="center"/>
      <protection locked="0"/>
    </xf>
    <xf numFmtId="0" fontId="19" fillId="4" borderId="40" xfId="15" applyFont="1" applyFill="1" applyBorder="1" applyAlignment="1" applyProtection="1">
      <alignment horizontal="center" vertical="center" wrapText="1"/>
      <protection locked="0"/>
    </xf>
    <xf numFmtId="0" fontId="19" fillId="4" borderId="19" xfId="15" applyFont="1" applyFill="1" applyBorder="1" applyAlignment="1" applyProtection="1">
      <alignment horizontal="center" vertical="center" wrapText="1"/>
      <protection locked="0"/>
    </xf>
    <xf numFmtId="0" fontId="19" fillId="4" borderId="13" xfId="15" applyFont="1" applyFill="1" applyBorder="1" applyAlignment="1" applyProtection="1">
      <alignment horizontal="center" vertical="center" wrapText="1"/>
      <protection locked="0"/>
    </xf>
    <xf numFmtId="0" fontId="19" fillId="4" borderId="93" xfId="15" applyFont="1" applyFill="1" applyBorder="1" applyAlignment="1" applyProtection="1">
      <alignment horizontal="center" vertical="center" wrapText="1"/>
      <protection locked="0"/>
    </xf>
    <xf numFmtId="0" fontId="19" fillId="4" borderId="82" xfId="15" applyFont="1" applyFill="1" applyBorder="1" applyAlignment="1" applyProtection="1">
      <alignment horizontal="center" vertical="center" wrapText="1"/>
      <protection locked="0"/>
    </xf>
    <xf numFmtId="0" fontId="19" fillId="4" borderId="89" xfId="15" applyFont="1" applyFill="1" applyBorder="1" applyAlignment="1" applyProtection="1">
      <alignment horizontal="center" vertical="center" wrapText="1"/>
      <protection locked="0"/>
    </xf>
    <xf numFmtId="0" fontId="19" fillId="4" borderId="7" xfId="15" applyFont="1" applyFill="1" applyBorder="1" applyAlignment="1" applyProtection="1">
      <alignment horizontal="center" vertical="center" wrapText="1"/>
      <protection locked="0"/>
    </xf>
    <xf numFmtId="0" fontId="19" fillId="4" borderId="53" xfId="15" applyFont="1" applyFill="1" applyBorder="1" applyAlignment="1" applyProtection="1">
      <alignment horizontal="center" vertical="center" wrapText="1"/>
      <protection locked="0"/>
    </xf>
    <xf numFmtId="0" fontId="19" fillId="4" borderId="76" xfId="15" applyFont="1" applyFill="1" applyBorder="1" applyAlignment="1" applyProtection="1">
      <alignment horizontal="center" vertical="center" wrapText="1"/>
      <protection locked="0"/>
    </xf>
    <xf numFmtId="0" fontId="19" fillId="4" borderId="121" xfId="15" applyFont="1" applyFill="1" applyBorder="1" applyAlignment="1" applyProtection="1">
      <alignment horizontal="center" vertical="center" wrapText="1"/>
      <protection locked="0"/>
    </xf>
    <xf numFmtId="0" fontId="3" fillId="4" borderId="40" xfId="15" applyFill="1" applyBorder="1" applyAlignment="1" applyProtection="1">
      <alignment horizontal="center" vertical="center" wrapText="1"/>
      <protection locked="0"/>
    </xf>
    <xf numFmtId="0" fontId="3" fillId="4" borderId="19" xfId="15" applyFill="1" applyBorder="1" applyAlignment="1" applyProtection="1">
      <alignment horizontal="center" vertical="center" wrapText="1"/>
      <protection locked="0"/>
    </xf>
    <xf numFmtId="0" fontId="3" fillId="4" borderId="13" xfId="15" applyFill="1" applyBorder="1" applyAlignment="1" applyProtection="1">
      <alignment horizontal="center" vertical="center" wrapText="1"/>
      <protection locked="0"/>
    </xf>
    <xf numFmtId="0" fontId="3" fillId="4" borderId="93" xfId="15" applyFill="1" applyBorder="1" applyAlignment="1" applyProtection="1">
      <alignment horizontal="center" vertical="center" wrapText="1"/>
      <protection locked="0"/>
    </xf>
    <xf numFmtId="0" fontId="3" fillId="4" borderId="82" xfId="15" applyFill="1" applyBorder="1" applyAlignment="1" applyProtection="1">
      <alignment horizontal="center" vertical="center" wrapText="1"/>
      <protection locked="0"/>
    </xf>
    <xf numFmtId="0" fontId="3" fillId="4" borderId="89" xfId="15" applyFill="1" applyBorder="1" applyAlignment="1" applyProtection="1">
      <alignment horizontal="center" vertical="center" wrapText="1"/>
      <protection locked="0"/>
    </xf>
    <xf numFmtId="0" fontId="19" fillId="4" borderId="7" xfId="15" applyFont="1" applyFill="1" applyBorder="1" applyAlignment="1" applyProtection="1">
      <alignment horizontal="center" vertical="center" wrapText="1" shrinkToFit="1"/>
      <protection locked="0"/>
    </xf>
    <xf numFmtId="0" fontId="19" fillId="4" borderId="19" xfId="15" applyFont="1" applyFill="1" applyBorder="1" applyAlignment="1" applyProtection="1">
      <alignment horizontal="center" vertical="center" shrinkToFit="1"/>
      <protection locked="0"/>
    </xf>
    <xf numFmtId="0" fontId="19" fillId="4" borderId="53" xfId="15" applyFont="1" applyFill="1" applyBorder="1" applyAlignment="1" applyProtection="1">
      <alignment horizontal="center" vertical="center" shrinkToFit="1"/>
      <protection locked="0"/>
    </xf>
    <xf numFmtId="0" fontId="19" fillId="4" borderId="76" xfId="15" applyFont="1" applyFill="1" applyBorder="1" applyAlignment="1" applyProtection="1">
      <alignment horizontal="center" vertical="center" shrinkToFit="1"/>
      <protection locked="0"/>
    </xf>
    <xf numFmtId="0" fontId="19" fillId="4" borderId="82" xfId="15" applyFont="1" applyFill="1" applyBorder="1" applyAlignment="1" applyProtection="1">
      <alignment horizontal="center" vertical="center" shrinkToFit="1"/>
      <protection locked="0"/>
    </xf>
    <xf numFmtId="0" fontId="19" fillId="4" borderId="121" xfId="15" applyFont="1" applyFill="1" applyBorder="1" applyAlignment="1" applyProtection="1">
      <alignment horizontal="center" vertical="center" shrinkToFit="1"/>
      <protection locked="0"/>
    </xf>
    <xf numFmtId="0" fontId="19" fillId="4" borderId="40" xfId="15" applyFont="1" applyFill="1" applyBorder="1" applyAlignment="1" applyProtection="1">
      <alignment horizontal="center" vertical="center" wrapText="1" shrinkToFit="1"/>
      <protection locked="0"/>
    </xf>
    <xf numFmtId="0" fontId="19" fillId="4" borderId="13" xfId="15" applyFont="1" applyFill="1" applyBorder="1" applyAlignment="1" applyProtection="1">
      <alignment horizontal="center" vertical="center" shrinkToFit="1"/>
      <protection locked="0"/>
    </xf>
    <xf numFmtId="0" fontId="19" fillId="4" borderId="93" xfId="15" applyFont="1" applyFill="1" applyBorder="1" applyAlignment="1" applyProtection="1">
      <alignment horizontal="center" vertical="center" shrinkToFit="1"/>
      <protection locked="0"/>
    </xf>
    <xf numFmtId="0" fontId="19" fillId="4" borderId="89" xfId="15" applyFont="1" applyFill="1" applyBorder="1" applyAlignment="1" applyProtection="1">
      <alignment horizontal="center" vertical="center" shrinkToFit="1"/>
      <protection locked="0"/>
    </xf>
    <xf numFmtId="0" fontId="19" fillId="4" borderId="93" xfId="15" applyFont="1" applyFill="1" applyBorder="1" applyAlignment="1" applyProtection="1">
      <alignment horizontal="center" vertical="center"/>
      <protection locked="0"/>
    </xf>
    <xf numFmtId="0" fontId="19" fillId="3" borderId="12" xfId="15" applyFont="1" applyFill="1" applyBorder="1" applyAlignment="1">
      <alignment horizontal="center" vertical="center" textRotation="255" shrinkToFit="1"/>
    </xf>
    <xf numFmtId="0" fontId="19" fillId="3" borderId="16" xfId="15" applyFont="1" applyFill="1" applyBorder="1" applyAlignment="1">
      <alignment horizontal="center" vertical="center" textRotation="255" shrinkToFit="1"/>
    </xf>
    <xf numFmtId="0" fontId="19" fillId="3" borderId="8" xfId="15" applyFont="1" applyFill="1" applyBorder="1" applyAlignment="1">
      <alignment horizontal="center" vertical="center" textRotation="255" shrinkToFit="1"/>
    </xf>
    <xf numFmtId="0" fontId="19" fillId="3" borderId="14" xfId="15" applyFont="1" applyFill="1" applyBorder="1" applyAlignment="1">
      <alignment horizontal="center" vertical="center" textRotation="255" shrinkToFit="1"/>
    </xf>
    <xf numFmtId="0" fontId="19" fillId="3" borderId="56" xfId="15" applyFont="1" applyFill="1" applyBorder="1" applyAlignment="1">
      <alignment horizontal="center" vertical="center" textRotation="255" shrinkToFit="1"/>
    </xf>
    <xf numFmtId="0" fontId="19" fillId="3" borderId="15" xfId="15" applyFont="1" applyFill="1" applyBorder="1" applyAlignment="1">
      <alignment horizontal="center" vertical="center" textRotation="255" shrinkToFit="1"/>
    </xf>
    <xf numFmtId="0" fontId="19" fillId="3" borderId="12" xfId="15" applyFont="1" applyFill="1" applyBorder="1" applyAlignment="1">
      <alignment horizontal="center" vertical="top" wrapText="1"/>
    </xf>
    <xf numFmtId="0" fontId="19" fillId="3" borderId="23" xfId="15" applyFont="1" applyFill="1" applyBorder="1" applyAlignment="1">
      <alignment horizontal="center" vertical="top" wrapText="1"/>
    </xf>
    <xf numFmtId="0" fontId="19" fillId="3" borderId="16" xfId="15" applyFont="1" applyFill="1" applyBorder="1" applyAlignment="1">
      <alignment horizontal="center" vertical="top" wrapText="1"/>
    </xf>
    <xf numFmtId="0" fontId="19" fillId="3" borderId="8" xfId="15" applyFont="1" applyFill="1" applyBorder="1" applyAlignment="1">
      <alignment horizontal="center" vertical="top" wrapText="1"/>
    </xf>
    <xf numFmtId="0" fontId="19" fillId="3" borderId="0" xfId="15" applyFont="1" applyFill="1" applyAlignment="1">
      <alignment horizontal="center" vertical="top" wrapText="1"/>
    </xf>
    <xf numFmtId="0" fontId="19" fillId="3" borderId="14" xfId="15" applyFont="1" applyFill="1" applyBorder="1" applyAlignment="1">
      <alignment horizontal="center" vertical="top" wrapText="1"/>
    </xf>
    <xf numFmtId="0" fontId="19" fillId="3" borderId="56" xfId="15" applyFont="1" applyFill="1" applyBorder="1" applyAlignment="1">
      <alignment horizontal="center" vertical="top" wrapText="1"/>
    </xf>
    <xf numFmtId="0" fontId="19" fillId="3" borderId="34" xfId="15" applyFont="1" applyFill="1" applyBorder="1" applyAlignment="1">
      <alignment horizontal="center" vertical="top" wrapText="1"/>
    </xf>
    <xf numFmtId="0" fontId="19" fillId="3" borderId="30" xfId="15" applyFont="1" applyFill="1" applyBorder="1" applyAlignment="1">
      <alignment horizontal="center" vertical="center" wrapText="1"/>
    </xf>
    <xf numFmtId="0" fontId="19" fillId="3" borderId="23" xfId="15" applyFont="1" applyFill="1" applyBorder="1" applyAlignment="1">
      <alignment horizontal="center" vertical="center" wrapText="1"/>
    </xf>
    <xf numFmtId="0" fontId="19" fillId="3" borderId="16" xfId="15" applyFont="1" applyFill="1" applyBorder="1" applyAlignment="1">
      <alignment horizontal="center" vertical="center" wrapText="1"/>
    </xf>
    <xf numFmtId="0" fontId="19" fillId="3" borderId="42" xfId="15" applyFont="1" applyFill="1" applyBorder="1" applyAlignment="1">
      <alignment horizontal="center" vertical="center" wrapText="1"/>
    </xf>
    <xf numFmtId="0" fontId="19" fillId="3" borderId="0" xfId="15" applyFont="1" applyFill="1" applyAlignment="1">
      <alignment horizontal="center" vertical="center" wrapText="1"/>
    </xf>
    <xf numFmtId="0" fontId="19" fillId="3" borderId="14" xfId="15" applyFont="1" applyFill="1" applyBorder="1" applyAlignment="1">
      <alignment horizontal="center" vertical="center" wrapText="1"/>
    </xf>
    <xf numFmtId="0" fontId="19" fillId="3" borderId="34" xfId="15" applyFont="1" applyFill="1" applyBorder="1" applyAlignment="1">
      <alignment horizontal="center" vertical="center" wrapText="1"/>
    </xf>
    <xf numFmtId="0" fontId="19" fillId="3" borderId="15" xfId="15" applyFont="1" applyFill="1" applyBorder="1" applyAlignment="1">
      <alignment horizontal="center" vertical="center" wrapText="1"/>
    </xf>
    <xf numFmtId="0" fontId="19" fillId="3" borderId="12" xfId="15" applyFont="1" applyFill="1" applyBorder="1" applyAlignment="1">
      <alignment horizontal="center" vertical="center" wrapText="1"/>
    </xf>
    <xf numFmtId="0" fontId="19" fillId="3" borderId="8" xfId="15" applyFont="1" applyFill="1" applyBorder="1" applyAlignment="1">
      <alignment horizontal="center" vertical="center" wrapText="1"/>
    </xf>
    <xf numFmtId="0" fontId="19" fillId="3" borderId="9" xfId="15" applyFont="1" applyFill="1" applyBorder="1" applyAlignment="1">
      <alignment horizontal="center" vertical="center" wrapText="1"/>
    </xf>
    <xf numFmtId="0" fontId="19" fillId="3" borderId="20" xfId="15" applyFont="1" applyFill="1" applyBorder="1" applyAlignment="1">
      <alignment horizontal="center" vertical="center" wrapText="1"/>
    </xf>
    <xf numFmtId="0" fontId="19" fillId="3" borderId="17" xfId="15" applyFont="1" applyFill="1" applyBorder="1" applyAlignment="1">
      <alignment horizontal="center" vertical="center" wrapText="1"/>
    </xf>
    <xf numFmtId="0" fontId="19" fillId="3" borderId="12" xfId="15" applyFont="1" applyFill="1" applyBorder="1" applyAlignment="1">
      <alignment horizontal="left" vertical="center" wrapText="1"/>
    </xf>
    <xf numFmtId="0" fontId="19" fillId="3" borderId="23" xfId="15" applyFont="1" applyFill="1" applyBorder="1" applyAlignment="1">
      <alignment horizontal="left" vertical="center" wrapText="1"/>
    </xf>
    <xf numFmtId="0" fontId="19" fillId="3" borderId="9" xfId="15" applyFont="1" applyFill="1" applyBorder="1" applyAlignment="1">
      <alignment horizontal="left" vertical="center" wrapText="1"/>
    </xf>
    <xf numFmtId="0" fontId="19" fillId="3" borderId="20" xfId="15" applyFont="1" applyFill="1" applyBorder="1" applyAlignment="1">
      <alignment horizontal="left" vertical="center" wrapText="1"/>
    </xf>
    <xf numFmtId="0" fontId="19" fillId="3" borderId="12" xfId="15" applyFont="1" applyFill="1" applyBorder="1" applyAlignment="1">
      <alignment horizontal="center" vertical="top"/>
    </xf>
    <xf numFmtId="0" fontId="19" fillId="3" borderId="23" xfId="15" applyFont="1" applyFill="1" applyBorder="1" applyAlignment="1">
      <alignment horizontal="center" vertical="top"/>
    </xf>
    <xf numFmtId="0" fontId="19" fillId="3" borderId="8" xfId="15" applyFont="1" applyFill="1" applyBorder="1" applyAlignment="1">
      <alignment horizontal="center" vertical="top"/>
    </xf>
    <xf numFmtId="0" fontId="19" fillId="3" borderId="0" xfId="15" applyFont="1" applyFill="1" applyAlignment="1">
      <alignment horizontal="center" vertical="top"/>
    </xf>
    <xf numFmtId="0" fontId="19" fillId="3" borderId="56" xfId="15" applyFont="1" applyFill="1" applyBorder="1" applyAlignment="1">
      <alignment horizontal="center" vertical="top"/>
    </xf>
    <xf numFmtId="0" fontId="19" fillId="3" borderId="34" xfId="15" applyFont="1" applyFill="1" applyBorder="1" applyAlignment="1">
      <alignment horizontal="center" vertical="top"/>
    </xf>
    <xf numFmtId="0" fontId="19" fillId="3" borderId="30" xfId="15" applyFont="1" applyFill="1" applyBorder="1" applyAlignment="1">
      <alignment horizontal="center" vertical="center" textRotation="255" wrapText="1"/>
    </xf>
    <xf numFmtId="0" fontId="19" fillId="3" borderId="16" xfId="15" applyFont="1" applyFill="1" applyBorder="1" applyAlignment="1">
      <alignment horizontal="center" vertical="center" textRotation="255" wrapText="1"/>
    </xf>
    <xf numFmtId="0" fontId="19" fillId="3" borderId="42" xfId="15" applyFont="1" applyFill="1" applyBorder="1" applyAlignment="1">
      <alignment horizontal="center" vertical="center" textRotation="255" wrapText="1"/>
    </xf>
    <xf numFmtId="0" fontId="19" fillId="3" borderId="14" xfId="15" applyFont="1" applyFill="1" applyBorder="1" applyAlignment="1">
      <alignment horizontal="center" vertical="center" textRotation="255" wrapText="1"/>
    </xf>
    <xf numFmtId="0" fontId="19" fillId="3" borderId="31" xfId="15" applyFont="1" applyFill="1" applyBorder="1" applyAlignment="1">
      <alignment horizontal="center" vertical="center" textRotation="255" wrapText="1"/>
    </xf>
    <xf numFmtId="0" fontId="19" fillId="3" borderId="15" xfId="15" applyFont="1" applyFill="1" applyBorder="1" applyAlignment="1">
      <alignment horizontal="center" vertical="center" textRotation="255" wrapText="1"/>
    </xf>
    <xf numFmtId="0" fontId="19" fillId="3" borderId="12" xfId="15" applyFont="1" applyFill="1" applyBorder="1" applyAlignment="1">
      <alignment horizontal="center" vertical="center" textRotation="255" wrapText="1"/>
    </xf>
    <xf numFmtId="0" fontId="19" fillId="3" borderId="8" xfId="15" applyFont="1" applyFill="1" applyBorder="1" applyAlignment="1">
      <alignment horizontal="center" vertical="center" textRotation="255" wrapText="1"/>
    </xf>
    <xf numFmtId="0" fontId="19" fillId="3" borderId="56" xfId="15" applyFont="1" applyFill="1" applyBorder="1" applyAlignment="1">
      <alignment horizontal="center" vertical="center" textRotation="255" wrapText="1"/>
    </xf>
    <xf numFmtId="187" fontId="16" fillId="3" borderId="32" xfId="22" applyNumberFormat="1" applyFont="1" applyFill="1" applyBorder="1" applyAlignment="1">
      <alignment horizontal="left" vertical="center" wrapText="1"/>
    </xf>
    <xf numFmtId="187" fontId="16" fillId="3" borderId="35" xfId="22" applyNumberFormat="1" applyFont="1" applyFill="1" applyBorder="1" applyAlignment="1">
      <alignment horizontal="left" vertical="center" wrapText="1"/>
    </xf>
    <xf numFmtId="187" fontId="16" fillId="3" borderId="37" xfId="22" applyNumberFormat="1" applyFont="1" applyFill="1" applyBorder="1" applyAlignment="1">
      <alignment horizontal="left" vertical="center" wrapText="1"/>
    </xf>
    <xf numFmtId="0" fontId="16" fillId="3" borderId="32" xfId="22" applyFont="1" applyFill="1" applyBorder="1" applyAlignment="1">
      <alignment horizontal="left" vertical="center"/>
    </xf>
    <xf numFmtId="0" fontId="16" fillId="3" borderId="35" xfId="22" applyFont="1" applyFill="1" applyBorder="1" applyAlignment="1">
      <alignment horizontal="left" vertical="center"/>
    </xf>
    <xf numFmtId="0" fontId="16" fillId="3" borderId="37" xfId="22" applyFont="1" applyFill="1" applyBorder="1" applyAlignment="1">
      <alignment horizontal="left" vertical="center"/>
    </xf>
    <xf numFmtId="178" fontId="23" fillId="0" borderId="32" xfId="23" applyNumberFormat="1" applyFont="1" applyBorder="1">
      <alignment vertical="center"/>
    </xf>
    <xf numFmtId="178" fontId="23" fillId="0" borderId="35" xfId="23" applyNumberFormat="1" applyFont="1" applyBorder="1">
      <alignment vertical="center"/>
    </xf>
    <xf numFmtId="178" fontId="23" fillId="0" borderId="37" xfId="23" applyNumberFormat="1" applyFont="1" applyBorder="1">
      <alignment vertical="center"/>
    </xf>
    <xf numFmtId="178" fontId="16" fillId="0" borderId="23" xfId="23" applyNumberFormat="1" applyFont="1" applyFill="1" applyBorder="1">
      <alignment vertical="center"/>
    </xf>
    <xf numFmtId="178" fontId="16" fillId="3" borderId="32" xfId="23" applyNumberFormat="1" applyFont="1" applyFill="1" applyBorder="1" applyAlignment="1">
      <alignment vertical="center" wrapText="1"/>
    </xf>
    <xf numFmtId="178" fontId="16" fillId="3" borderId="35" xfId="23" applyNumberFormat="1" applyFont="1" applyFill="1" applyBorder="1" applyAlignment="1">
      <alignment vertical="center" wrapText="1"/>
    </xf>
    <xf numFmtId="178" fontId="16" fillId="3" borderId="37" xfId="23" applyNumberFormat="1" applyFont="1" applyFill="1" applyBorder="1" applyAlignment="1">
      <alignment vertical="center" wrapText="1"/>
    </xf>
    <xf numFmtId="178" fontId="16" fillId="0" borderId="32" xfId="23" applyNumberFormat="1" applyFont="1" applyFill="1" applyBorder="1" applyAlignment="1">
      <alignment vertical="center" wrapText="1"/>
    </xf>
    <xf numFmtId="178" fontId="16" fillId="0" borderId="35" xfId="23" applyNumberFormat="1" applyFont="1" applyFill="1" applyBorder="1" applyAlignment="1">
      <alignment vertical="center" wrapText="1"/>
    </xf>
    <xf numFmtId="178" fontId="16" fillId="0" borderId="37" xfId="23" applyNumberFormat="1" applyFont="1" applyFill="1" applyBorder="1" applyAlignment="1">
      <alignment vertical="center" wrapText="1"/>
    </xf>
    <xf numFmtId="0" fontId="16" fillId="3" borderId="32" xfId="23" applyFont="1" applyFill="1" applyBorder="1" applyAlignment="1">
      <alignment vertical="center"/>
    </xf>
    <xf numFmtId="0" fontId="16" fillId="3" borderId="35" xfId="23" applyFont="1" applyFill="1" applyBorder="1" applyAlignment="1">
      <alignment vertical="center"/>
    </xf>
    <xf numFmtId="0" fontId="16" fillId="3" borderId="37" xfId="23" applyFont="1" applyFill="1" applyBorder="1" applyAlignment="1">
      <alignment vertical="center"/>
    </xf>
    <xf numFmtId="178" fontId="23" fillId="0" borderId="32" xfId="17" applyNumberFormat="1" applyFont="1" applyBorder="1" applyAlignment="1">
      <alignment horizontal="center" vertical="center"/>
    </xf>
    <xf numFmtId="178" fontId="23" fillId="0" borderId="35" xfId="17" applyNumberFormat="1" applyFont="1" applyBorder="1" applyAlignment="1">
      <alignment horizontal="center" vertical="center"/>
    </xf>
    <xf numFmtId="178" fontId="23" fillId="0" borderId="37" xfId="17" applyNumberFormat="1" applyFont="1" applyBorder="1" applyAlignment="1">
      <alignment horizontal="center" vertical="center"/>
    </xf>
    <xf numFmtId="0" fontId="3" fillId="3" borderId="74" xfId="23" applyFont="1" applyFill="1" applyBorder="1" applyAlignment="1">
      <alignment horizontal="center" vertical="center" wrapText="1"/>
    </xf>
    <xf numFmtId="0" fontId="3" fillId="3" borderId="74" xfId="23" applyFont="1" applyFill="1" applyBorder="1" applyAlignment="1">
      <alignment horizontal="center" vertical="center"/>
    </xf>
    <xf numFmtId="178" fontId="23" fillId="0" borderId="27" xfId="17" applyNumberFormat="1" applyFont="1" applyBorder="1" applyAlignment="1">
      <alignment horizontal="center" vertical="center" wrapText="1"/>
    </xf>
    <xf numFmtId="178" fontId="23" fillId="0" borderId="26" xfId="17" applyNumberFormat="1" applyFont="1" applyBorder="1" applyAlignment="1">
      <alignment horizontal="center" vertical="center" wrapText="1"/>
    </xf>
    <xf numFmtId="0" fontId="24" fillId="0" borderId="19" xfId="8" applyFont="1" applyFill="1" applyBorder="1" applyAlignment="1" applyProtection="1">
      <alignment horizontal="left" vertical="center" wrapText="1"/>
    </xf>
    <xf numFmtId="0" fontId="24" fillId="0" borderId="53" xfId="8" applyFont="1" applyFill="1" applyBorder="1" applyAlignment="1" applyProtection="1">
      <alignment horizontal="left" vertical="center" wrapText="1"/>
    </xf>
    <xf numFmtId="0" fontId="24" fillId="0" borderId="23" xfId="8" applyFont="1" applyFill="1" applyBorder="1" applyAlignment="1" applyProtection="1">
      <alignment horizontal="left" vertical="center"/>
    </xf>
    <xf numFmtId="0" fontId="24" fillId="0" borderId="54" xfId="8" applyFont="1" applyFill="1" applyBorder="1" applyAlignment="1" applyProtection="1">
      <alignment horizontal="left" vertical="center"/>
    </xf>
    <xf numFmtId="0" fontId="24" fillId="0" borderId="36" xfId="8" applyFont="1" applyFill="1" applyBorder="1" applyAlignment="1" applyProtection="1">
      <alignment horizontal="left" vertical="center"/>
    </xf>
    <xf numFmtId="0" fontId="24" fillId="0" borderId="52" xfId="8" applyFont="1" applyFill="1" applyBorder="1" applyAlignment="1" applyProtection="1">
      <alignment horizontal="left" vertical="center"/>
    </xf>
    <xf numFmtId="0" fontId="26" fillId="0" borderId="22" xfId="21" applyFont="1" applyFill="1" applyBorder="1" applyAlignment="1">
      <alignment horizontal="left" vertical="center" wrapText="1"/>
    </xf>
    <xf numFmtId="0" fontId="26" fillId="0" borderId="50" xfId="21" applyFont="1" applyFill="1" applyBorder="1" applyAlignment="1">
      <alignment horizontal="left" vertical="center" wrapText="1"/>
    </xf>
    <xf numFmtId="0" fontId="26" fillId="0" borderId="35" xfId="21" applyFont="1" applyFill="1" applyBorder="1" applyAlignment="1">
      <alignment horizontal="left" vertical="center" wrapText="1"/>
    </xf>
    <xf numFmtId="0" fontId="26" fillId="0" borderId="51" xfId="21" applyFont="1" applyBorder="1" applyAlignment="1">
      <alignment horizontal="left" vertical="center" wrapText="1"/>
    </xf>
    <xf numFmtId="0" fontId="26" fillId="0" borderId="36" xfId="21" applyFont="1" applyFill="1" applyBorder="1" applyAlignment="1">
      <alignment horizontal="left" vertical="center" wrapText="1"/>
    </xf>
    <xf numFmtId="0" fontId="26" fillId="0" borderId="52" xfId="21" applyFont="1" applyBorder="1" applyAlignment="1">
      <alignment horizontal="left" vertical="center" wrapText="1"/>
    </xf>
    <xf numFmtId="0" fontId="26" fillId="0" borderId="22" xfId="10" applyFont="1" applyFill="1" applyBorder="1" applyAlignment="1">
      <alignment vertical="center"/>
    </xf>
    <xf numFmtId="0" fontId="26" fillId="0" borderId="50" xfId="10" applyFont="1" applyFill="1" applyBorder="1" applyAlignment="1">
      <alignment vertical="center"/>
    </xf>
    <xf numFmtId="0" fontId="26" fillId="0" borderId="35" xfId="10" applyFont="1" applyFill="1" applyBorder="1" applyAlignment="1">
      <alignment vertical="center"/>
    </xf>
    <xf numFmtId="0" fontId="26" fillId="0" borderId="51" xfId="10" applyFont="1" applyFill="1" applyBorder="1" applyAlignment="1">
      <alignment vertical="center"/>
    </xf>
    <xf numFmtId="0" fontId="26" fillId="0" borderId="57" xfId="10" applyFont="1" applyFill="1" applyBorder="1" applyAlignment="1">
      <alignment vertical="center" wrapText="1"/>
    </xf>
    <xf numFmtId="0" fontId="26" fillId="0" borderId="37" xfId="10" applyFont="1" applyFill="1" applyBorder="1" applyAlignment="1">
      <alignment vertical="center" wrapText="1"/>
    </xf>
    <xf numFmtId="0" fontId="26" fillId="0" borderId="61" xfId="10" applyFont="1" applyFill="1" applyBorder="1" applyAlignment="1">
      <alignment vertical="center"/>
    </xf>
    <xf numFmtId="0" fontId="26" fillId="0" borderId="38" xfId="10" applyFont="1" applyFill="1" applyBorder="1" applyAlignment="1">
      <alignment vertical="center"/>
    </xf>
    <xf numFmtId="0" fontId="26" fillId="0" borderId="36" xfId="10" applyFont="1" applyFill="1" applyBorder="1" applyAlignment="1">
      <alignment vertical="center"/>
    </xf>
    <xf numFmtId="0" fontId="26" fillId="0" borderId="52" xfId="10" applyFont="1" applyFill="1" applyBorder="1" applyAlignment="1">
      <alignment vertical="center"/>
    </xf>
    <xf numFmtId="0" fontId="27" fillId="0" borderId="39" xfId="10" applyFont="1" applyBorder="1">
      <alignment vertical="center"/>
    </xf>
    <xf numFmtId="0" fontId="27" fillId="0" borderId="22" xfId="10" applyFont="1" applyBorder="1">
      <alignment vertical="center"/>
    </xf>
    <xf numFmtId="0" fontId="27" fillId="0" borderId="41" xfId="10" applyFont="1" applyBorder="1">
      <alignment vertical="center"/>
    </xf>
    <xf numFmtId="0" fontId="27" fillId="0" borderId="33" xfId="10" applyFont="1" applyBorder="1">
      <alignment vertical="center"/>
    </xf>
    <xf numFmtId="0" fontId="27" fillId="0" borderId="36" xfId="10" applyFont="1" applyBorder="1">
      <alignment vertical="center"/>
    </xf>
    <xf numFmtId="0" fontId="27" fillId="0" borderId="38" xfId="10" applyFont="1" applyBorder="1">
      <alignment vertical="center"/>
    </xf>
    <xf numFmtId="0" fontId="27" fillId="0" borderId="183" xfId="10" applyFont="1" applyBorder="1" applyAlignment="1">
      <alignment horizontal="center" vertical="center" wrapText="1"/>
    </xf>
    <xf numFmtId="0" fontId="27" fillId="0" borderId="185" xfId="10" applyFont="1" applyBorder="1" applyAlignment="1">
      <alignment horizontal="center" vertical="center" wrapText="1"/>
    </xf>
    <xf numFmtId="0" fontId="27" fillId="0" borderId="79" xfId="10" applyFont="1" applyBorder="1" applyAlignment="1">
      <alignment horizontal="center" vertical="center" wrapText="1"/>
    </xf>
    <xf numFmtId="0" fontId="27" fillId="0" borderId="182" xfId="10" applyFont="1" applyBorder="1" applyAlignment="1">
      <alignment horizontal="center" vertical="center" wrapText="1"/>
    </xf>
    <xf numFmtId="0" fontId="26" fillId="0" borderId="7" xfId="10" applyFont="1" applyFill="1" applyBorder="1" applyAlignment="1">
      <alignment vertical="center" wrapText="1"/>
    </xf>
    <xf numFmtId="0" fontId="26" fillId="0" borderId="13" xfId="10" applyFont="1" applyFill="1" applyBorder="1" applyAlignment="1">
      <alignment vertical="center" wrapText="1"/>
    </xf>
    <xf numFmtId="0" fontId="26" fillId="0" borderId="8" xfId="10" applyFont="1" applyFill="1" applyBorder="1" applyAlignment="1">
      <alignment vertical="center" wrapText="1"/>
    </xf>
    <xf numFmtId="0" fontId="26" fillId="0" borderId="14" xfId="10" applyFont="1" applyFill="1" applyBorder="1" applyAlignment="1">
      <alignment vertical="center" wrapText="1"/>
    </xf>
    <xf numFmtId="0" fontId="26" fillId="0" borderId="56" xfId="10" applyFont="1" applyFill="1" applyBorder="1" applyAlignment="1">
      <alignment vertical="center" wrapText="1"/>
    </xf>
    <xf numFmtId="0" fontId="26" fillId="0" borderId="15" xfId="10" applyFont="1" applyFill="1" applyBorder="1" applyAlignment="1">
      <alignment vertical="center" wrapText="1"/>
    </xf>
    <xf numFmtId="0" fontId="26" fillId="0" borderId="22" xfId="9" applyFont="1" applyFill="1" applyBorder="1" applyAlignment="1">
      <alignment horizontal="left" vertical="center"/>
    </xf>
    <xf numFmtId="0" fontId="26" fillId="0" borderId="50" xfId="9" applyFont="1" applyFill="1" applyBorder="1" applyAlignment="1">
      <alignment horizontal="left" vertical="center"/>
    </xf>
    <xf numFmtId="0" fontId="26" fillId="0" borderId="35" xfId="9" applyFont="1" applyFill="1" applyBorder="1" applyAlignment="1">
      <alignment horizontal="left" vertical="center"/>
    </xf>
    <xf numFmtId="0" fontId="26" fillId="0" borderId="51" xfId="9" applyFont="1" applyFill="1" applyBorder="1" applyAlignment="1">
      <alignment horizontal="left" vertical="center"/>
    </xf>
    <xf numFmtId="0" fontId="26" fillId="0" borderId="32" xfId="9" applyFont="1" applyFill="1" applyBorder="1" applyAlignment="1">
      <alignment horizontal="center" vertical="center" shrinkToFit="1"/>
    </xf>
    <xf numFmtId="0" fontId="26" fillId="0" borderId="35" xfId="9" applyFont="1" applyFill="1" applyBorder="1" applyAlignment="1">
      <alignment horizontal="center" vertical="center" shrinkToFit="1"/>
    </xf>
    <xf numFmtId="0" fontId="26" fillId="0" borderId="51" xfId="9" applyFont="1" applyFill="1" applyBorder="1" applyAlignment="1">
      <alignment horizontal="center" vertical="center" shrinkToFit="1"/>
    </xf>
    <xf numFmtId="0" fontId="26" fillId="0" borderId="36" xfId="9" applyFont="1" applyFill="1" applyBorder="1" applyAlignment="1">
      <alignment horizontal="left" vertical="center"/>
    </xf>
    <xf numFmtId="0" fontId="26" fillId="0" borderId="52" xfId="9" applyFont="1" applyFill="1" applyBorder="1" applyAlignment="1">
      <alignment horizontal="left" vertical="center"/>
    </xf>
    <xf numFmtId="0" fontId="26" fillId="0" borderId="12" xfId="9" applyFont="1" applyFill="1" applyBorder="1" applyAlignment="1">
      <alignment vertical="center" wrapText="1"/>
    </xf>
    <xf numFmtId="0" fontId="26" fillId="0" borderId="16" xfId="9" applyFont="1" applyFill="1" applyBorder="1" applyAlignment="1">
      <alignment vertical="center" wrapText="1"/>
    </xf>
    <xf numFmtId="0" fontId="31" fillId="0" borderId="19" xfId="8" applyFont="1" applyFill="1" applyBorder="1" applyAlignment="1" applyProtection="1">
      <alignment horizontal="left" vertical="center" wrapText="1"/>
    </xf>
    <xf numFmtId="0" fontId="31" fillId="0" borderId="53" xfId="8" applyFont="1" applyFill="1" applyBorder="1" applyAlignment="1" applyProtection="1">
      <alignment horizontal="left" vertical="center" wrapText="1"/>
    </xf>
    <xf numFmtId="0" fontId="31" fillId="0" borderId="23" xfId="8" applyFont="1" applyFill="1" applyBorder="1" applyAlignment="1" applyProtection="1">
      <alignment horizontal="left" vertical="center"/>
    </xf>
    <xf numFmtId="0" fontId="31" fillId="0" borderId="54" xfId="8" applyFont="1" applyFill="1" applyBorder="1" applyAlignment="1" applyProtection="1">
      <alignment horizontal="left" vertical="center"/>
    </xf>
    <xf numFmtId="0" fontId="31" fillId="0" borderId="35" xfId="8" applyFont="1" applyFill="1" applyBorder="1" applyAlignment="1" applyProtection="1">
      <alignment horizontal="left" vertical="center"/>
    </xf>
    <xf numFmtId="0" fontId="31" fillId="0" borderId="51" xfId="8" applyFont="1" applyFill="1" applyBorder="1" applyAlignment="1" applyProtection="1">
      <alignment horizontal="left" vertical="center"/>
    </xf>
    <xf numFmtId="0" fontId="31" fillId="0" borderId="32" xfId="8" applyFont="1" applyFill="1" applyBorder="1" applyAlignment="1" applyProtection="1">
      <alignment horizontal="left" vertical="center" wrapText="1"/>
      <protection locked="0"/>
    </xf>
    <xf numFmtId="0" fontId="31" fillId="0" borderId="35" xfId="8" applyFont="1" applyFill="1" applyBorder="1" applyAlignment="1" applyProtection="1">
      <alignment horizontal="left" vertical="center" wrapText="1"/>
      <protection locked="0"/>
    </xf>
    <xf numFmtId="0" fontId="31" fillId="0" borderId="51" xfId="8" applyFont="1" applyFill="1" applyBorder="1" applyAlignment="1" applyProtection="1">
      <alignment horizontal="left" vertical="center" wrapText="1"/>
      <protection locked="0"/>
    </xf>
    <xf numFmtId="0" fontId="31" fillId="0" borderId="33" xfId="8" applyFont="1" applyFill="1" applyBorder="1" applyAlignment="1" applyProtection="1">
      <alignment horizontal="left" vertical="center" wrapText="1"/>
      <protection locked="0"/>
    </xf>
    <xf numFmtId="0" fontId="31" fillId="0" borderId="36" xfId="8" applyFont="1" applyFill="1" applyBorder="1" applyAlignment="1" applyProtection="1">
      <alignment horizontal="left" vertical="center" wrapText="1"/>
      <protection locked="0"/>
    </xf>
    <xf numFmtId="0" fontId="31" fillId="0" borderId="52" xfId="8" applyFont="1" applyFill="1" applyBorder="1" applyAlignment="1" applyProtection="1">
      <alignment horizontal="left" vertical="center" wrapText="1"/>
      <protection locked="0"/>
    </xf>
    <xf numFmtId="0" fontId="31" fillId="0" borderId="18" xfId="8" applyFont="1" applyFill="1" applyBorder="1" applyAlignment="1" applyProtection="1">
      <alignment horizontal="left" vertical="center"/>
    </xf>
    <xf numFmtId="0" fontId="31" fillId="0" borderId="64" xfId="8" applyFont="1" applyFill="1" applyBorder="1" applyAlignment="1" applyProtection="1">
      <alignment horizontal="left" vertical="center"/>
    </xf>
    <xf numFmtId="0" fontId="3" fillId="0" borderId="0" xfId="23" applyFont="1" applyAlignment="1">
      <alignment horizontal="center" vertical="center"/>
    </xf>
    <xf numFmtId="0" fontId="3" fillId="0" borderId="32" xfId="23" applyFont="1" applyBorder="1" applyAlignment="1">
      <alignment horizontal="center" vertical="center"/>
    </xf>
    <xf numFmtId="0" fontId="3" fillId="0" borderId="74" xfId="23" applyFont="1" applyBorder="1" applyAlignment="1">
      <alignment horizontal="center" vertical="center"/>
    </xf>
    <xf numFmtId="0" fontId="3" fillId="0" borderId="30" xfId="23" applyFont="1" applyBorder="1" applyAlignment="1" applyProtection="1">
      <alignment horizontal="left" vertical="top" wrapText="1"/>
      <protection locked="0"/>
    </xf>
    <xf numFmtId="0" fontId="3" fillId="0" borderId="23" xfId="23" applyFont="1" applyBorder="1" applyAlignment="1" applyProtection="1">
      <alignment horizontal="left" vertical="top" wrapText="1"/>
      <protection locked="0"/>
    </xf>
    <xf numFmtId="0" fontId="3" fillId="0" borderId="16" xfId="23" applyFont="1" applyBorder="1" applyAlignment="1" applyProtection="1">
      <alignment horizontal="left" vertical="top" wrapText="1"/>
      <protection locked="0"/>
    </xf>
    <xf numFmtId="0" fontId="3" fillId="0" borderId="42" xfId="23" applyFont="1" applyBorder="1" applyAlignment="1" applyProtection="1">
      <alignment horizontal="left" vertical="top" wrapText="1"/>
      <protection locked="0"/>
    </xf>
    <xf numFmtId="0" fontId="3" fillId="0" borderId="0" xfId="23" applyFont="1" applyAlignment="1" applyProtection="1">
      <alignment horizontal="left" vertical="top" wrapText="1"/>
      <protection locked="0"/>
    </xf>
    <xf numFmtId="0" fontId="3" fillId="0" borderId="14" xfId="23" applyFont="1" applyBorder="1" applyAlignment="1" applyProtection="1">
      <alignment horizontal="left" vertical="top" wrapText="1"/>
      <protection locked="0"/>
    </xf>
    <xf numFmtId="0" fontId="3" fillId="0" borderId="31" xfId="23" applyFont="1" applyBorder="1" applyAlignment="1" applyProtection="1">
      <alignment horizontal="left" vertical="top" wrapText="1"/>
      <protection locked="0"/>
    </xf>
    <xf numFmtId="0" fontId="3" fillId="0" borderId="34" xfId="23" applyFont="1" applyBorder="1" applyAlignment="1" applyProtection="1">
      <alignment horizontal="left" vertical="top" wrapText="1"/>
      <protection locked="0"/>
    </xf>
    <xf numFmtId="0" fontId="3" fillId="0" borderId="15" xfId="23" applyFont="1" applyBorder="1" applyAlignment="1" applyProtection="1">
      <alignment horizontal="left" vertical="top" wrapText="1"/>
      <protection locked="0"/>
    </xf>
    <xf numFmtId="187" fontId="3" fillId="3" borderId="0" xfId="22" applyNumberFormat="1" applyFont="1" applyFill="1" applyAlignment="1">
      <alignment horizontal="center" vertical="center" wrapText="1"/>
    </xf>
    <xf numFmtId="187" fontId="3" fillId="0" borderId="0" xfId="22" applyNumberFormat="1" applyFont="1" applyAlignment="1">
      <alignment horizontal="center" vertical="center" wrapText="1"/>
    </xf>
    <xf numFmtId="184" fontId="3" fillId="3" borderId="0" xfId="22" applyNumberFormat="1" applyFont="1" applyFill="1" applyAlignment="1">
      <alignment horizontal="center" vertical="center"/>
    </xf>
    <xf numFmtId="187" fontId="3" fillId="3" borderId="74" xfId="22" applyNumberFormat="1" applyFont="1" applyFill="1" applyBorder="1" applyAlignment="1">
      <alignment horizontal="center" vertical="center" wrapText="1"/>
    </xf>
    <xf numFmtId="184" fontId="3" fillId="3" borderId="74" xfId="22" applyNumberFormat="1" applyFont="1" applyFill="1" applyBorder="1" applyAlignment="1">
      <alignment horizontal="center" vertical="center"/>
    </xf>
    <xf numFmtId="178" fontId="1" fillId="0" borderId="0" xfId="23" applyNumberFormat="1" applyAlignment="1">
      <alignment horizontal="center" vertical="center"/>
    </xf>
    <xf numFmtId="184" fontId="3" fillId="3" borderId="0" xfId="22" applyNumberFormat="1" applyFont="1" applyFill="1" applyAlignment="1">
      <alignment horizontal="center" vertical="center" wrapText="1"/>
    </xf>
    <xf numFmtId="184" fontId="3" fillId="0" borderId="0" xfId="23" applyNumberFormat="1" applyFont="1" applyAlignment="1">
      <alignment horizontal="center" vertical="center"/>
    </xf>
  </cellXfs>
  <cellStyles count="24">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 2" xfId="12" xr:uid="{00000000-0005-0000-0000-00000C000000}"/>
    <cellStyle name="標準 6_APAHO401000" xfId="13" xr:uid="{00000000-0005-0000-0000-00000D000000}"/>
    <cellStyle name="標準 6_APAHO401200_O-JJ1016-001-3_財政状況資料集(決算状況カード(各会計・関係団体))(Rev2)2" xfId="14" xr:uid="{00000000-0005-0000-0000-00000E000000}"/>
    <cellStyle name="標準 6_APAHO402200_O-JJ1016-001-3_財政状況資料集(決算状況カード(各会計・関係団体))(Rev2)2" xfId="15" xr:uid="{00000000-0005-0000-0000-00000F000000}"/>
    <cellStyle name="標準 7" xfId="16" xr:uid="{00000000-0005-0000-0000-000010000000}"/>
    <cellStyle name="標準_【レイアウト】（県）資料３（Ｐ２）　歳出比較分析表" xfId="23" xr:uid="{00000000-0005-0000-0000-000017000000}"/>
    <cellStyle name="標準_【レイアウト】（市）資料３（Ｐ２）　歳出比較分析表" xfId="22" xr:uid="{00000000-0005-0000-0000-000016000000}"/>
    <cellStyle name="標準_APAHO251300" xfId="17" xr:uid="{00000000-0005-0000-0000-000011000000}"/>
    <cellStyle name="標準_APAHO252300"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58C6-446A-A6E0-DD23A59931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418025</c:v>
                </c:pt>
                <c:pt idx="1">
                  <c:v>313673</c:v>
                </c:pt>
                <c:pt idx="2">
                  <c:v>131124</c:v>
                </c:pt>
                <c:pt idx="3">
                  <c:v>112863</c:v>
                </c:pt>
                <c:pt idx="4">
                  <c:v>109094</c:v>
                </c:pt>
              </c:numCache>
            </c:numRef>
          </c:val>
          <c:smooth val="0"/>
          <c:extLst>
            <c:ext xmlns:c16="http://schemas.microsoft.com/office/drawing/2014/chart" uri="{C3380CC4-5D6E-409C-BE32-E72D297353CC}">
              <c16:uniqueId val="{00000001-58C6-446A-A6E0-DD23A599310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c:v>
                </c:pt>
                <c:pt idx="1">
                  <c:v>9.67</c:v>
                </c:pt>
                <c:pt idx="2">
                  <c:v>13.73</c:v>
                </c:pt>
                <c:pt idx="3">
                  <c:v>12.74</c:v>
                </c:pt>
                <c:pt idx="4">
                  <c:v>13.64</c:v>
                </c:pt>
              </c:numCache>
            </c:numRef>
          </c:val>
          <c:extLst>
            <c:ext xmlns:c16="http://schemas.microsoft.com/office/drawing/2014/chart" uri="{C3380CC4-5D6E-409C-BE32-E72D297353CC}">
              <c16:uniqueId val="{00000000-B945-429B-BB7C-A9E10FC514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52.51</c:v>
                </c:pt>
                <c:pt idx="1">
                  <c:v>54.09</c:v>
                </c:pt>
                <c:pt idx="2">
                  <c:v>55.86</c:v>
                </c:pt>
                <c:pt idx="3">
                  <c:v>62.2</c:v>
                </c:pt>
                <c:pt idx="4">
                  <c:v>63.18</c:v>
                </c:pt>
              </c:numCache>
            </c:numRef>
          </c:val>
          <c:extLst>
            <c:ext xmlns:c16="http://schemas.microsoft.com/office/drawing/2014/chart" uri="{C3380CC4-5D6E-409C-BE32-E72D297353CC}">
              <c16:uniqueId val="{00000001-B945-429B-BB7C-A9E10FC514E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-16.23</c:v>
                </c:pt>
                <c:pt idx="1">
                  <c:v>-4.1100000000000003</c:v>
                </c:pt>
                <c:pt idx="2">
                  <c:v>0.54</c:v>
                </c:pt>
                <c:pt idx="3">
                  <c:v>2.41</c:v>
                </c:pt>
                <c:pt idx="4">
                  <c:v>2.0299999999999998</c:v>
                </c:pt>
              </c:numCache>
            </c:numRef>
          </c:val>
          <c:smooth val="0"/>
          <c:extLst>
            <c:ext xmlns:c16="http://schemas.microsoft.com/office/drawing/2014/chart" uri="{C3380CC4-5D6E-409C-BE32-E72D297353CC}">
              <c16:uniqueId val="{00000002-B945-429B-BB7C-A9E10FC514E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A0-479F-942A-C7D7C65881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A0-479F-942A-C7D7C65881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A0-479F-942A-C7D7C65881E2}"/>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A0-479F-942A-C7D7C65881E2}"/>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A0-479F-942A-C7D7C65881E2}"/>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8A0-479F-942A-C7D7C65881E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18A0-479F-942A-C7D7C65881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1.64</c:v>
                </c:pt>
                <c:pt idx="2">
                  <c:v>#N/A</c:v>
                </c:pt>
                <c:pt idx="3">
                  <c:v>0.68</c:v>
                </c:pt>
                <c:pt idx="4">
                  <c:v>#N/A</c:v>
                </c:pt>
                <c:pt idx="5">
                  <c:v>0.22</c:v>
                </c:pt>
                <c:pt idx="6">
                  <c:v>#N/A</c:v>
                </c:pt>
                <c:pt idx="7">
                  <c:v>0.66</c:v>
                </c:pt>
                <c:pt idx="8">
                  <c:v>#N/A</c:v>
                </c:pt>
                <c:pt idx="9">
                  <c:v>0.35</c:v>
                </c:pt>
              </c:numCache>
            </c:numRef>
          </c:val>
          <c:extLst>
            <c:ext xmlns:c16="http://schemas.microsoft.com/office/drawing/2014/chart" uri="{C3380CC4-5D6E-409C-BE32-E72D297353CC}">
              <c16:uniqueId val="{00000007-18A0-479F-942A-C7D7C65881E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0.01</c:v>
                </c:pt>
                <c:pt idx="2">
                  <c:v>#N/A</c:v>
                </c:pt>
                <c:pt idx="3">
                  <c:v>0</c:v>
                </c:pt>
                <c:pt idx="4">
                  <c:v>#N/A</c:v>
                </c:pt>
                <c:pt idx="5">
                  <c:v>0.04</c:v>
                </c:pt>
                <c:pt idx="6">
                  <c:v>#N/A</c:v>
                </c:pt>
                <c:pt idx="7">
                  <c:v>0</c:v>
                </c:pt>
                <c:pt idx="8">
                  <c:v>#N/A</c:v>
                </c:pt>
                <c:pt idx="9">
                  <c:v>1</c:v>
                </c:pt>
              </c:numCache>
            </c:numRef>
          </c:val>
          <c:extLst>
            <c:ext xmlns:c16="http://schemas.microsoft.com/office/drawing/2014/chart" uri="{C3380CC4-5D6E-409C-BE32-E72D297353CC}">
              <c16:uniqueId val="{00000008-18A0-479F-942A-C7D7C65881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c:v>
                </c:pt>
                <c:pt idx="2">
                  <c:v>#N/A</c:v>
                </c:pt>
                <c:pt idx="3">
                  <c:v>9.67</c:v>
                </c:pt>
                <c:pt idx="4">
                  <c:v>#N/A</c:v>
                </c:pt>
                <c:pt idx="5">
                  <c:v>13.72</c:v>
                </c:pt>
                <c:pt idx="6">
                  <c:v>#N/A</c:v>
                </c:pt>
                <c:pt idx="7">
                  <c:v>12.74</c:v>
                </c:pt>
                <c:pt idx="8">
                  <c:v>#N/A</c:v>
                </c:pt>
                <c:pt idx="9">
                  <c:v>13.63</c:v>
                </c:pt>
              </c:numCache>
            </c:numRef>
          </c:val>
          <c:extLst>
            <c:ext xmlns:c16="http://schemas.microsoft.com/office/drawing/2014/chart" uri="{C3380CC4-5D6E-409C-BE32-E72D297353CC}">
              <c16:uniqueId val="{00000009-18A0-479F-942A-C7D7C65881E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192</c:v>
                </c:pt>
                <c:pt idx="5">
                  <c:v>172</c:v>
                </c:pt>
                <c:pt idx="8">
                  <c:v>163</c:v>
                </c:pt>
                <c:pt idx="11">
                  <c:v>161</c:v>
                </c:pt>
                <c:pt idx="14">
                  <c:v>158</c:v>
                </c:pt>
              </c:numCache>
            </c:numRef>
          </c:val>
          <c:extLst>
            <c:ext xmlns:c16="http://schemas.microsoft.com/office/drawing/2014/chart" uri="{C3380CC4-5D6E-409C-BE32-E72D297353CC}">
              <c16:uniqueId val="{00000000-F2A1-4BC6-A1E6-8375B57971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A1-4BC6-A1E6-8375B57971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A1-4BC6-A1E6-8375B57971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10</c:v>
                </c:pt>
                <c:pt idx="6">
                  <c:v>11</c:v>
                </c:pt>
                <c:pt idx="9">
                  <c:v>11</c:v>
                </c:pt>
                <c:pt idx="12">
                  <c:v>12</c:v>
                </c:pt>
              </c:numCache>
            </c:numRef>
          </c:val>
          <c:extLst>
            <c:ext xmlns:c16="http://schemas.microsoft.com/office/drawing/2014/chart" uri="{C3380CC4-5D6E-409C-BE32-E72D297353CC}">
              <c16:uniqueId val="{00000003-F2A1-4BC6-A1E6-8375B57971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c:v>
                </c:pt>
                <c:pt idx="3">
                  <c:v>4</c:v>
                </c:pt>
                <c:pt idx="6">
                  <c:v>4</c:v>
                </c:pt>
                <c:pt idx="9">
                  <c:v>4</c:v>
                </c:pt>
                <c:pt idx="12">
                  <c:v>3</c:v>
                </c:pt>
              </c:numCache>
            </c:numRef>
          </c:val>
          <c:extLst>
            <c:ext xmlns:c16="http://schemas.microsoft.com/office/drawing/2014/chart" uri="{C3380CC4-5D6E-409C-BE32-E72D297353CC}">
              <c16:uniqueId val="{00000004-F2A1-4BC6-A1E6-8375B57971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A1-4BC6-A1E6-8375B57971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A1-4BC6-A1E6-8375B57971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204</c:v>
                </c:pt>
                <c:pt idx="3">
                  <c:v>178</c:v>
                </c:pt>
                <c:pt idx="6">
                  <c:v>175</c:v>
                </c:pt>
                <c:pt idx="9">
                  <c:v>177</c:v>
                </c:pt>
                <c:pt idx="12">
                  <c:v>186</c:v>
                </c:pt>
              </c:numCache>
            </c:numRef>
          </c:val>
          <c:extLst>
            <c:ext xmlns:c16="http://schemas.microsoft.com/office/drawing/2014/chart" uri="{C3380CC4-5D6E-409C-BE32-E72D297353CC}">
              <c16:uniqueId val="{00000007-F2A1-4BC6-A1E6-8375B57971A1}"/>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c:v>
                </c:pt>
                <c:pt idx="2">
                  <c:v>#N/A</c:v>
                </c:pt>
                <c:pt idx="3">
                  <c:v>#N/A</c:v>
                </c:pt>
                <c:pt idx="4">
                  <c:v>20</c:v>
                </c:pt>
                <c:pt idx="5">
                  <c:v>#N/A</c:v>
                </c:pt>
                <c:pt idx="6">
                  <c:v>#N/A</c:v>
                </c:pt>
                <c:pt idx="7">
                  <c:v>27</c:v>
                </c:pt>
                <c:pt idx="8">
                  <c:v>#N/A</c:v>
                </c:pt>
                <c:pt idx="9">
                  <c:v>#N/A</c:v>
                </c:pt>
                <c:pt idx="10">
                  <c:v>31</c:v>
                </c:pt>
                <c:pt idx="11">
                  <c:v>#N/A</c:v>
                </c:pt>
                <c:pt idx="12">
                  <c:v>#N/A</c:v>
                </c:pt>
                <c:pt idx="13">
                  <c:v>43</c:v>
                </c:pt>
                <c:pt idx="14">
                  <c:v>#N/A</c:v>
                </c:pt>
              </c:numCache>
            </c:numRef>
          </c:val>
          <c:smooth val="0"/>
          <c:extLst>
            <c:ext xmlns:c16="http://schemas.microsoft.com/office/drawing/2014/chart" uri="{C3380CC4-5D6E-409C-BE32-E72D297353CC}">
              <c16:uniqueId val="{00000008-F2A1-4BC6-A1E6-8375B57971A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1624</c:v>
                </c:pt>
                <c:pt idx="5">
                  <c:v>1703</c:v>
                </c:pt>
                <c:pt idx="8">
                  <c:v>1687</c:v>
                </c:pt>
                <c:pt idx="11">
                  <c:v>1617</c:v>
                </c:pt>
                <c:pt idx="14">
                  <c:v>1554</c:v>
                </c:pt>
              </c:numCache>
            </c:numRef>
          </c:val>
          <c:extLst>
            <c:ext xmlns:c16="http://schemas.microsoft.com/office/drawing/2014/chart" uri="{C3380CC4-5D6E-409C-BE32-E72D297353CC}">
              <c16:uniqueId val="{00000000-F36A-4C48-836F-A7DFAF32D2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c:v>
                </c:pt>
                <c:pt idx="5">
                  <c:v>3</c:v>
                </c:pt>
                <c:pt idx="8">
                  <c:v>1</c:v>
                </c:pt>
                <c:pt idx="11">
                  <c:v>0</c:v>
                </c:pt>
                <c:pt idx="14">
                  <c:v>14</c:v>
                </c:pt>
              </c:numCache>
            </c:numRef>
          </c:val>
          <c:extLst>
            <c:ext xmlns:c16="http://schemas.microsoft.com/office/drawing/2014/chart" uri="{C3380CC4-5D6E-409C-BE32-E72D297353CC}">
              <c16:uniqueId val="{00000001-F36A-4C48-836F-A7DFAF32D2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1022</c:v>
                </c:pt>
                <c:pt idx="5">
                  <c:v>1099</c:v>
                </c:pt>
                <c:pt idx="8">
                  <c:v>1183</c:v>
                </c:pt>
                <c:pt idx="11">
                  <c:v>1391</c:v>
                </c:pt>
                <c:pt idx="14">
                  <c:v>1618</c:v>
                </c:pt>
              </c:numCache>
            </c:numRef>
          </c:val>
          <c:extLst>
            <c:ext xmlns:c16="http://schemas.microsoft.com/office/drawing/2014/chart" uri="{C3380CC4-5D6E-409C-BE32-E72D297353CC}">
              <c16:uniqueId val="{00000002-F36A-4C48-836F-A7DFAF32D2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6A-4C48-836F-A7DFAF32D2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6A-4C48-836F-A7DFAF32D2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6A-4C48-836F-A7DFAF32D2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754</c:v>
                </c:pt>
                <c:pt idx="3">
                  <c:v>726</c:v>
                </c:pt>
                <c:pt idx="6">
                  <c:v>716</c:v>
                </c:pt>
                <c:pt idx="9">
                  <c:v>716</c:v>
                </c:pt>
                <c:pt idx="12">
                  <c:v>721</c:v>
                </c:pt>
              </c:numCache>
            </c:numRef>
          </c:val>
          <c:extLst>
            <c:ext xmlns:c16="http://schemas.microsoft.com/office/drawing/2014/chart" uri="{C3380CC4-5D6E-409C-BE32-E72D297353CC}">
              <c16:uniqueId val="{00000006-F36A-4C48-836F-A7DFAF32D2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c:v>
                </c:pt>
                <c:pt idx="3">
                  <c:v>75</c:v>
                </c:pt>
                <c:pt idx="6">
                  <c:v>77</c:v>
                </c:pt>
                <c:pt idx="9">
                  <c:v>69</c:v>
                </c:pt>
                <c:pt idx="12">
                  <c:v>59</c:v>
                </c:pt>
              </c:numCache>
            </c:numRef>
          </c:val>
          <c:extLst>
            <c:ext xmlns:c16="http://schemas.microsoft.com/office/drawing/2014/chart" uri="{C3380CC4-5D6E-409C-BE32-E72D297353CC}">
              <c16:uniqueId val="{00000007-F36A-4C48-836F-A7DFAF32D2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c:v>
                </c:pt>
                <c:pt idx="3">
                  <c:v>39</c:v>
                </c:pt>
                <c:pt idx="6">
                  <c:v>32</c:v>
                </c:pt>
                <c:pt idx="9">
                  <c:v>24</c:v>
                </c:pt>
                <c:pt idx="12">
                  <c:v>24</c:v>
                </c:pt>
              </c:numCache>
            </c:numRef>
          </c:val>
          <c:extLst>
            <c:ext xmlns:c16="http://schemas.microsoft.com/office/drawing/2014/chart" uri="{C3380CC4-5D6E-409C-BE32-E72D297353CC}">
              <c16:uniqueId val="{00000008-F36A-4C48-836F-A7DFAF32D2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6A-4C48-836F-A7DFAF32D2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1770</c:v>
                </c:pt>
                <c:pt idx="3">
                  <c:v>1915</c:v>
                </c:pt>
                <c:pt idx="6">
                  <c:v>1945</c:v>
                </c:pt>
                <c:pt idx="9">
                  <c:v>1875</c:v>
                </c:pt>
                <c:pt idx="12">
                  <c:v>1819</c:v>
                </c:pt>
              </c:numCache>
            </c:numRef>
          </c:val>
          <c:extLst>
            <c:ext xmlns:c16="http://schemas.microsoft.com/office/drawing/2014/chart" uri="{C3380CC4-5D6E-409C-BE32-E72D297353CC}">
              <c16:uniqueId val="{0000000A-F36A-4C48-836F-A7DFAF32D28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6A-4C48-836F-A7DFAF32D2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776</c:v>
                </c:pt>
                <c:pt idx="1">
                  <c:v>915</c:v>
                </c:pt>
                <c:pt idx="2">
                  <c:v>1016</c:v>
                </c:pt>
              </c:numCache>
            </c:numRef>
          </c:val>
          <c:extLst>
            <c:ext xmlns:c16="http://schemas.microsoft.com/office/drawing/2014/chart" uri="{C3380CC4-5D6E-409C-BE32-E72D297353CC}">
              <c16:uniqueId val="{00000000-E63A-46CC-96D7-860573B20E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E63A-46CC-96D7-860573B20E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196</c:v>
                </c:pt>
                <c:pt idx="1">
                  <c:v>208</c:v>
                </c:pt>
                <c:pt idx="2">
                  <c:v>352</c:v>
                </c:pt>
              </c:numCache>
            </c:numRef>
          </c:val>
          <c:extLst>
            <c:ext xmlns:c16="http://schemas.microsoft.com/office/drawing/2014/chart" uri="{C3380CC4-5D6E-409C-BE32-E72D297353CC}">
              <c16:uniqueId val="{00000002-E63A-46CC-96D7-860573B20EB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2AC-4FF0-A05D-CDFA3083CA53}"/>
              </c:ext>
            </c:extLst>
          </c:dPt>
          <c:dPt>
            <c:idx val="1"/>
            <c:bubble3D val="0"/>
            <c:extLst>
              <c:ext xmlns:c16="http://schemas.microsoft.com/office/drawing/2014/chart" uri="{C3380CC4-5D6E-409C-BE32-E72D297353CC}">
                <c16:uniqueId val="{00000001-B2AC-4FF0-A05D-CDFA3083CA53}"/>
              </c:ext>
            </c:extLst>
          </c:dPt>
          <c:dPt>
            <c:idx val="2"/>
            <c:bubble3D val="0"/>
            <c:extLst>
              <c:ext xmlns:c16="http://schemas.microsoft.com/office/drawing/2014/chart" uri="{C3380CC4-5D6E-409C-BE32-E72D297353CC}">
                <c16:uniqueId val="{00000002-B2AC-4FF0-A05D-CDFA3083CA53}"/>
              </c:ext>
            </c:extLst>
          </c:dPt>
          <c:dPt>
            <c:idx val="3"/>
            <c:bubble3D val="0"/>
            <c:extLst>
              <c:ext xmlns:c16="http://schemas.microsoft.com/office/drawing/2014/chart" uri="{C3380CC4-5D6E-409C-BE32-E72D297353CC}">
                <c16:uniqueId val="{00000003-B2AC-4FF0-A05D-CDFA3083CA53}"/>
              </c:ext>
            </c:extLst>
          </c:dPt>
          <c:dPt>
            <c:idx val="4"/>
            <c:bubble3D val="0"/>
            <c:extLst>
              <c:ext xmlns:c16="http://schemas.microsoft.com/office/drawing/2014/chart" uri="{C3380CC4-5D6E-409C-BE32-E72D297353CC}">
                <c16:uniqueId val="{00000004-B2AC-4FF0-A05D-CDFA3083CA53}"/>
              </c:ext>
            </c:extLst>
          </c:dPt>
          <c:dPt>
            <c:idx val="8"/>
            <c:bubble3D val="0"/>
            <c:extLst>
              <c:ext xmlns:c16="http://schemas.microsoft.com/office/drawing/2014/chart" uri="{C3380CC4-5D6E-409C-BE32-E72D297353CC}">
                <c16:uniqueId val="{00000005-B2AC-4FF0-A05D-CDFA3083CA53}"/>
              </c:ext>
            </c:extLst>
          </c:dPt>
          <c:dPt>
            <c:idx val="16"/>
            <c:bubble3D val="0"/>
            <c:extLst>
              <c:ext xmlns:c16="http://schemas.microsoft.com/office/drawing/2014/chart" uri="{C3380CC4-5D6E-409C-BE32-E72D297353CC}">
                <c16:uniqueId val="{00000006-B2AC-4FF0-A05D-CDFA3083CA53}"/>
              </c:ext>
            </c:extLst>
          </c:dPt>
          <c:dPt>
            <c:idx val="24"/>
            <c:bubble3D val="0"/>
            <c:extLst>
              <c:ext xmlns:c16="http://schemas.microsoft.com/office/drawing/2014/chart" uri="{C3380CC4-5D6E-409C-BE32-E72D297353CC}">
                <c16:uniqueId val="{00000007-B2AC-4FF0-A05D-CDFA3083CA53}"/>
              </c:ext>
            </c:extLst>
          </c:dPt>
          <c:dPt>
            <c:idx val="32"/>
            <c:bubble3D val="0"/>
            <c:extLst>
              <c:ext xmlns:c16="http://schemas.microsoft.com/office/drawing/2014/chart" uri="{C3380CC4-5D6E-409C-BE32-E72D297353CC}">
                <c16:uniqueId val="{00000008-B2AC-4FF0-A05D-CDFA3083CA5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2AC-4FF0-A05D-CDFA3083CA5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2AC-4FF0-A05D-CDFA3083CA5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2AC-4FF0-A05D-CDFA3083CA5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2AC-4FF0-A05D-CDFA3083CA5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2AC-4FF0-A05D-CDFA3083CA5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2AC-4FF0-A05D-CDFA3083CA53}"/>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2AC-4FF0-A05D-CDFA3083CA5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2AC-4FF0-A05D-CDFA3083CA5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2AC-4FF0-A05D-CDFA3083CA5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55.3</c:v>
                </c:pt>
                <c:pt idx="16">
                  <c:v>57.1</c:v>
                </c:pt>
                <c:pt idx="24">
                  <c:v>58.9</c:v>
                </c:pt>
                <c:pt idx="32">
                  <c:v>60.8</c:v>
                </c:pt>
              </c:numCache>
            </c:numRef>
          </c:xVal>
          <c:yVal>
            <c:numRef>
              <c:f>公会計指標分析・財政指標組合せ分析表!$BP$51:$DC$51</c:f>
              <c:numCache>
                <c:formatCode>#,##0.0;"▲ "#,##0.0</c:formatCode>
                <c:ptCount val="40"/>
                <c:pt idx="0">
                  <c:v>0.4</c:v>
                </c:pt>
              </c:numCache>
            </c:numRef>
          </c:yVal>
          <c:smooth val="0"/>
          <c:extLst>
            <c:ext xmlns:c16="http://schemas.microsoft.com/office/drawing/2014/chart" uri="{C3380CC4-5D6E-409C-BE32-E72D297353CC}">
              <c16:uniqueId val="{00000009-B2AC-4FF0-A05D-CDFA3083CA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2AC-4FF0-A05D-CDFA3083CA53}"/>
              </c:ext>
            </c:extLst>
          </c:dPt>
          <c:dPt>
            <c:idx val="1"/>
            <c:bubble3D val="0"/>
            <c:extLst>
              <c:ext xmlns:c16="http://schemas.microsoft.com/office/drawing/2014/chart" uri="{C3380CC4-5D6E-409C-BE32-E72D297353CC}">
                <c16:uniqueId val="{0000000B-B2AC-4FF0-A05D-CDFA3083CA53}"/>
              </c:ext>
            </c:extLst>
          </c:dPt>
          <c:dPt>
            <c:idx val="2"/>
            <c:bubble3D val="0"/>
            <c:extLst>
              <c:ext xmlns:c16="http://schemas.microsoft.com/office/drawing/2014/chart" uri="{C3380CC4-5D6E-409C-BE32-E72D297353CC}">
                <c16:uniqueId val="{0000000C-B2AC-4FF0-A05D-CDFA3083CA53}"/>
              </c:ext>
            </c:extLst>
          </c:dPt>
          <c:dPt>
            <c:idx val="3"/>
            <c:bubble3D val="0"/>
            <c:extLst>
              <c:ext xmlns:c16="http://schemas.microsoft.com/office/drawing/2014/chart" uri="{C3380CC4-5D6E-409C-BE32-E72D297353CC}">
                <c16:uniqueId val="{0000000D-B2AC-4FF0-A05D-CDFA3083CA53}"/>
              </c:ext>
            </c:extLst>
          </c:dPt>
          <c:dPt>
            <c:idx val="4"/>
            <c:bubble3D val="0"/>
            <c:extLst>
              <c:ext xmlns:c16="http://schemas.microsoft.com/office/drawing/2014/chart" uri="{C3380CC4-5D6E-409C-BE32-E72D297353CC}">
                <c16:uniqueId val="{0000000E-B2AC-4FF0-A05D-CDFA3083CA53}"/>
              </c:ext>
            </c:extLst>
          </c:dPt>
          <c:dPt>
            <c:idx val="8"/>
            <c:bubble3D val="0"/>
            <c:extLst>
              <c:ext xmlns:c16="http://schemas.microsoft.com/office/drawing/2014/chart" uri="{C3380CC4-5D6E-409C-BE32-E72D297353CC}">
                <c16:uniqueId val="{0000000F-B2AC-4FF0-A05D-CDFA3083CA53}"/>
              </c:ext>
            </c:extLst>
          </c:dPt>
          <c:dPt>
            <c:idx val="16"/>
            <c:bubble3D val="0"/>
            <c:extLst>
              <c:ext xmlns:c16="http://schemas.microsoft.com/office/drawing/2014/chart" uri="{C3380CC4-5D6E-409C-BE32-E72D297353CC}">
                <c16:uniqueId val="{00000010-B2AC-4FF0-A05D-CDFA3083CA53}"/>
              </c:ext>
            </c:extLst>
          </c:dPt>
          <c:dPt>
            <c:idx val="24"/>
            <c:bubble3D val="0"/>
            <c:extLst>
              <c:ext xmlns:c16="http://schemas.microsoft.com/office/drawing/2014/chart" uri="{C3380CC4-5D6E-409C-BE32-E72D297353CC}">
                <c16:uniqueId val="{00000011-B2AC-4FF0-A05D-CDFA3083CA53}"/>
              </c:ext>
            </c:extLst>
          </c:dPt>
          <c:dPt>
            <c:idx val="32"/>
            <c:bubble3D val="0"/>
            <c:extLst>
              <c:ext xmlns:c16="http://schemas.microsoft.com/office/drawing/2014/chart" uri="{C3380CC4-5D6E-409C-BE32-E72D297353CC}">
                <c16:uniqueId val="{00000012-B2AC-4FF0-A05D-CDFA3083CA5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2AC-4FF0-A05D-CDFA3083CA53}"/>
                </c:ext>
              </c:extLst>
            </c:dLbl>
            <c:dLbl>
              <c:idx val="1"/>
              <c:delete val="1"/>
              <c:extLst>
                <c:ext xmlns:c15="http://schemas.microsoft.com/office/drawing/2012/chart" uri="{CE6537A1-D6FC-4f65-9D91-7224C49458BB}"/>
                <c:ext xmlns:c16="http://schemas.microsoft.com/office/drawing/2014/chart" uri="{C3380CC4-5D6E-409C-BE32-E72D297353CC}">
                  <c16:uniqueId val="{0000000B-B2AC-4FF0-A05D-CDFA3083CA53}"/>
                </c:ext>
              </c:extLst>
            </c:dLbl>
            <c:dLbl>
              <c:idx val="2"/>
              <c:delete val="1"/>
              <c:extLst>
                <c:ext xmlns:c15="http://schemas.microsoft.com/office/drawing/2012/chart" uri="{CE6537A1-D6FC-4f65-9D91-7224C49458BB}"/>
                <c:ext xmlns:c16="http://schemas.microsoft.com/office/drawing/2014/chart" uri="{C3380CC4-5D6E-409C-BE32-E72D297353CC}">
                  <c16:uniqueId val="{0000000C-B2AC-4FF0-A05D-CDFA3083CA53}"/>
                </c:ext>
              </c:extLst>
            </c:dLbl>
            <c:dLbl>
              <c:idx val="3"/>
              <c:delete val="1"/>
              <c:extLst>
                <c:ext xmlns:c15="http://schemas.microsoft.com/office/drawing/2012/chart" uri="{CE6537A1-D6FC-4f65-9D91-7224C49458BB}"/>
                <c:ext xmlns:c16="http://schemas.microsoft.com/office/drawing/2014/chart" uri="{C3380CC4-5D6E-409C-BE32-E72D297353CC}">
                  <c16:uniqueId val="{0000000D-B2AC-4FF0-A05D-CDFA3083CA53}"/>
                </c:ext>
              </c:extLst>
            </c:dLbl>
            <c:dLbl>
              <c:idx val="4"/>
              <c:delete val="1"/>
              <c:extLst>
                <c:ext xmlns:c15="http://schemas.microsoft.com/office/drawing/2012/chart" uri="{CE6537A1-D6FC-4f65-9D91-7224C49458BB}"/>
                <c:ext xmlns:c16="http://schemas.microsoft.com/office/drawing/2014/chart" uri="{C3380CC4-5D6E-409C-BE32-E72D297353CC}">
                  <c16:uniqueId val="{0000000E-B2AC-4FF0-A05D-CDFA3083CA53}"/>
                </c:ext>
              </c:extLst>
            </c:dLbl>
            <c:dLbl>
              <c:idx val="8"/>
              <c:layout>
                <c:manualLayout>
                  <c:x val="-2.4146541272650441E-2"/>
                  <c:y val="-4.511431505635204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2AC-4FF0-A05D-CDFA3083CA53}"/>
                </c:ext>
              </c:extLst>
            </c:dLbl>
            <c:dLbl>
              <c:idx val="16"/>
              <c:layout>
                <c:manualLayout>
                  <c:x val="-3.6671575761052851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2AC-4FF0-A05D-CDFA3083CA53}"/>
                </c:ext>
              </c:extLst>
            </c:dLbl>
            <c:dLbl>
              <c:idx val="24"/>
              <c:layout>
                <c:manualLayout>
                  <c:x val="-3.5358584736337365E-2"/>
                  <c:y val="-8.436376915537831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2AC-4FF0-A05D-CDFA3083CA53}"/>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2AC-4FF0-A05D-CDFA3083CA5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AC-4FF0-A05D-CDFA3083CA53}"/>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1545640128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0.5"/>
          <c:min val="-0.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796296296296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0.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98E-425C-BC8C-0F9347952FD9}"/>
              </c:ext>
            </c:extLst>
          </c:dPt>
          <c:dPt>
            <c:idx val="1"/>
            <c:bubble3D val="0"/>
            <c:extLst>
              <c:ext xmlns:c16="http://schemas.microsoft.com/office/drawing/2014/chart" uri="{C3380CC4-5D6E-409C-BE32-E72D297353CC}">
                <c16:uniqueId val="{00000001-A98E-425C-BC8C-0F9347952FD9}"/>
              </c:ext>
            </c:extLst>
          </c:dPt>
          <c:dPt>
            <c:idx val="2"/>
            <c:bubble3D val="0"/>
            <c:extLst>
              <c:ext xmlns:c16="http://schemas.microsoft.com/office/drawing/2014/chart" uri="{C3380CC4-5D6E-409C-BE32-E72D297353CC}">
                <c16:uniqueId val="{00000002-A98E-425C-BC8C-0F9347952FD9}"/>
              </c:ext>
            </c:extLst>
          </c:dPt>
          <c:dPt>
            <c:idx val="3"/>
            <c:bubble3D val="0"/>
            <c:extLst>
              <c:ext xmlns:c16="http://schemas.microsoft.com/office/drawing/2014/chart" uri="{C3380CC4-5D6E-409C-BE32-E72D297353CC}">
                <c16:uniqueId val="{00000003-A98E-425C-BC8C-0F9347952FD9}"/>
              </c:ext>
            </c:extLst>
          </c:dPt>
          <c:dPt>
            <c:idx val="4"/>
            <c:bubble3D val="0"/>
            <c:extLst>
              <c:ext xmlns:c16="http://schemas.microsoft.com/office/drawing/2014/chart" uri="{C3380CC4-5D6E-409C-BE32-E72D297353CC}">
                <c16:uniqueId val="{00000004-A98E-425C-BC8C-0F9347952FD9}"/>
              </c:ext>
            </c:extLst>
          </c:dPt>
          <c:dPt>
            <c:idx val="8"/>
            <c:bubble3D val="0"/>
            <c:extLst>
              <c:ext xmlns:c16="http://schemas.microsoft.com/office/drawing/2014/chart" uri="{C3380CC4-5D6E-409C-BE32-E72D297353CC}">
                <c16:uniqueId val="{00000005-A98E-425C-BC8C-0F9347952FD9}"/>
              </c:ext>
            </c:extLst>
          </c:dPt>
          <c:dPt>
            <c:idx val="16"/>
            <c:bubble3D val="0"/>
            <c:extLst>
              <c:ext xmlns:c16="http://schemas.microsoft.com/office/drawing/2014/chart" uri="{C3380CC4-5D6E-409C-BE32-E72D297353CC}">
                <c16:uniqueId val="{00000006-A98E-425C-BC8C-0F9347952FD9}"/>
              </c:ext>
            </c:extLst>
          </c:dPt>
          <c:dPt>
            <c:idx val="24"/>
            <c:bubble3D val="0"/>
            <c:extLst>
              <c:ext xmlns:c16="http://schemas.microsoft.com/office/drawing/2014/chart" uri="{C3380CC4-5D6E-409C-BE32-E72D297353CC}">
                <c16:uniqueId val="{00000007-A98E-425C-BC8C-0F9347952FD9}"/>
              </c:ext>
            </c:extLst>
          </c:dPt>
          <c:dPt>
            <c:idx val="32"/>
            <c:bubble3D val="0"/>
            <c:extLst>
              <c:ext xmlns:c16="http://schemas.microsoft.com/office/drawing/2014/chart" uri="{C3380CC4-5D6E-409C-BE32-E72D297353CC}">
                <c16:uniqueId val="{00000008-A98E-425C-BC8C-0F9347952FD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98E-425C-BC8C-0F9347952FD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8E-425C-BC8C-0F9347952FD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8E-425C-BC8C-0F9347952FD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8E-425C-BC8C-0F9347952FD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8E-425C-BC8C-0F9347952FD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8E-425C-BC8C-0F9347952FD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98E-425C-BC8C-0F9347952FD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8E-425C-BC8C-0F9347952FD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98E-425C-BC8C-0F9347952FD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2.2000000000000002</c:v>
                </c:pt>
                <c:pt idx="16">
                  <c:v>2</c:v>
                </c:pt>
                <c:pt idx="24">
                  <c:v>2</c:v>
                </c:pt>
                <c:pt idx="32">
                  <c:v>2.5</c:v>
                </c:pt>
              </c:numCache>
            </c:numRef>
          </c:xVal>
          <c:yVal>
            <c:numRef>
              <c:f>公会計指標分析・財政指標組合せ分析表!$BP$73:$DC$73</c:f>
              <c:numCache>
                <c:formatCode>#,##0.0;"▲ "#,##0.0</c:formatCode>
                <c:ptCount val="40"/>
                <c:pt idx="0">
                  <c:v>0.4</c:v>
                </c:pt>
              </c:numCache>
            </c:numRef>
          </c:yVal>
          <c:smooth val="0"/>
          <c:extLst>
            <c:ext xmlns:c16="http://schemas.microsoft.com/office/drawing/2014/chart" uri="{C3380CC4-5D6E-409C-BE32-E72D297353CC}">
              <c16:uniqueId val="{00000009-A98E-425C-BC8C-0F9347952F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A98E-425C-BC8C-0F9347952FD9}"/>
              </c:ext>
            </c:extLst>
          </c:dPt>
          <c:dPt>
            <c:idx val="1"/>
            <c:bubble3D val="0"/>
            <c:extLst>
              <c:ext xmlns:c16="http://schemas.microsoft.com/office/drawing/2014/chart" uri="{C3380CC4-5D6E-409C-BE32-E72D297353CC}">
                <c16:uniqueId val="{0000000B-A98E-425C-BC8C-0F9347952FD9}"/>
              </c:ext>
            </c:extLst>
          </c:dPt>
          <c:dPt>
            <c:idx val="2"/>
            <c:bubble3D val="0"/>
            <c:extLst>
              <c:ext xmlns:c16="http://schemas.microsoft.com/office/drawing/2014/chart" uri="{C3380CC4-5D6E-409C-BE32-E72D297353CC}">
                <c16:uniqueId val="{0000000C-A98E-425C-BC8C-0F9347952FD9}"/>
              </c:ext>
            </c:extLst>
          </c:dPt>
          <c:dPt>
            <c:idx val="3"/>
            <c:bubble3D val="0"/>
            <c:extLst>
              <c:ext xmlns:c16="http://schemas.microsoft.com/office/drawing/2014/chart" uri="{C3380CC4-5D6E-409C-BE32-E72D297353CC}">
                <c16:uniqueId val="{0000000D-A98E-425C-BC8C-0F9347952FD9}"/>
              </c:ext>
            </c:extLst>
          </c:dPt>
          <c:dPt>
            <c:idx val="4"/>
            <c:bubble3D val="0"/>
            <c:extLst>
              <c:ext xmlns:c16="http://schemas.microsoft.com/office/drawing/2014/chart" uri="{C3380CC4-5D6E-409C-BE32-E72D297353CC}">
                <c16:uniqueId val="{0000000E-A98E-425C-BC8C-0F9347952FD9}"/>
              </c:ext>
            </c:extLst>
          </c:dPt>
          <c:dPt>
            <c:idx val="8"/>
            <c:bubble3D val="0"/>
            <c:extLst>
              <c:ext xmlns:c16="http://schemas.microsoft.com/office/drawing/2014/chart" uri="{C3380CC4-5D6E-409C-BE32-E72D297353CC}">
                <c16:uniqueId val="{0000000F-A98E-425C-BC8C-0F9347952FD9}"/>
              </c:ext>
            </c:extLst>
          </c:dPt>
          <c:dPt>
            <c:idx val="16"/>
            <c:bubble3D val="0"/>
            <c:extLst>
              <c:ext xmlns:c16="http://schemas.microsoft.com/office/drawing/2014/chart" uri="{C3380CC4-5D6E-409C-BE32-E72D297353CC}">
                <c16:uniqueId val="{00000010-A98E-425C-BC8C-0F9347952FD9}"/>
              </c:ext>
            </c:extLst>
          </c:dPt>
          <c:dPt>
            <c:idx val="24"/>
            <c:bubble3D val="0"/>
            <c:extLst>
              <c:ext xmlns:c16="http://schemas.microsoft.com/office/drawing/2014/chart" uri="{C3380CC4-5D6E-409C-BE32-E72D297353CC}">
                <c16:uniqueId val="{00000011-A98E-425C-BC8C-0F9347952FD9}"/>
              </c:ext>
            </c:extLst>
          </c:dPt>
          <c:dPt>
            <c:idx val="32"/>
            <c:bubble3D val="0"/>
            <c:extLst>
              <c:ext xmlns:c16="http://schemas.microsoft.com/office/drawing/2014/chart" uri="{C3380CC4-5D6E-409C-BE32-E72D297353CC}">
                <c16:uniqueId val="{00000012-A98E-425C-BC8C-0F9347952FD9}"/>
              </c:ext>
            </c:extLst>
          </c:dPt>
          <c:dLbls>
            <c:dLbl>
              <c:idx val="0"/>
              <c:layout>
                <c:manualLayout>
                  <c:x val="-3.1697991619110633E-2"/>
                  <c:y val="-4.349592131553585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98E-425C-BC8C-0F9347952FD9}"/>
                </c:ext>
              </c:extLst>
            </c:dLbl>
            <c:dLbl>
              <c:idx val="1"/>
              <c:delete val="1"/>
              <c:extLst>
                <c:ext xmlns:c15="http://schemas.microsoft.com/office/drawing/2012/chart" uri="{CE6537A1-D6FC-4f65-9D91-7224C49458BB}"/>
                <c:ext xmlns:c16="http://schemas.microsoft.com/office/drawing/2014/chart" uri="{C3380CC4-5D6E-409C-BE32-E72D297353CC}">
                  <c16:uniqueId val="{0000000B-A98E-425C-BC8C-0F9347952FD9}"/>
                </c:ext>
              </c:extLst>
            </c:dLbl>
            <c:dLbl>
              <c:idx val="2"/>
              <c:delete val="1"/>
              <c:extLst>
                <c:ext xmlns:c15="http://schemas.microsoft.com/office/drawing/2012/chart" uri="{CE6537A1-D6FC-4f65-9D91-7224C49458BB}"/>
                <c:ext xmlns:c16="http://schemas.microsoft.com/office/drawing/2014/chart" uri="{C3380CC4-5D6E-409C-BE32-E72D297353CC}">
                  <c16:uniqueId val="{0000000C-A98E-425C-BC8C-0F9347952FD9}"/>
                </c:ext>
              </c:extLst>
            </c:dLbl>
            <c:dLbl>
              <c:idx val="3"/>
              <c:delete val="1"/>
              <c:extLst>
                <c:ext xmlns:c15="http://schemas.microsoft.com/office/drawing/2012/chart" uri="{CE6537A1-D6FC-4f65-9D91-7224C49458BB}"/>
                <c:ext xmlns:c16="http://schemas.microsoft.com/office/drawing/2014/chart" uri="{C3380CC4-5D6E-409C-BE32-E72D297353CC}">
                  <c16:uniqueId val="{0000000D-A98E-425C-BC8C-0F9347952FD9}"/>
                </c:ext>
              </c:extLst>
            </c:dLbl>
            <c:dLbl>
              <c:idx val="4"/>
              <c:delete val="1"/>
              <c:extLst>
                <c:ext xmlns:c15="http://schemas.microsoft.com/office/drawing/2012/chart" uri="{CE6537A1-D6FC-4f65-9D91-7224C49458BB}"/>
                <c:ext xmlns:c16="http://schemas.microsoft.com/office/drawing/2014/chart" uri="{C3380CC4-5D6E-409C-BE32-E72D297353CC}">
                  <c16:uniqueId val="{0000000E-A98E-425C-BC8C-0F9347952FD9}"/>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98E-425C-BC8C-0F9347952FD9}"/>
                </c:ext>
              </c:extLst>
            </c:dLbl>
            <c:dLbl>
              <c:idx val="16"/>
              <c:layout>
                <c:manualLayout>
                  <c:x val="-4.4905057365901176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98E-425C-BC8C-0F9347952FD9}"/>
                </c:ext>
              </c:extLst>
            </c:dLbl>
            <c:dLbl>
              <c:idx val="24"/>
              <c:layout>
                <c:manualLayout>
                  <c:x val="-1.8235628084249993E-2"/>
                  <c:y val="-8.133737286005206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98E-425C-BC8C-0F9347952FD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98E-425C-BC8C-0F9347952FD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8E-425C-BC8C-0F9347952FD9}"/>
            </c:ext>
          </c:extLst>
        </c:ser>
        <c:dLbls>
          <c:showLegendKey val="0"/>
          <c:showVal val="1"/>
          <c:showCatName val="0"/>
          <c:showSerName val="0"/>
          <c:showPercent val="0"/>
          <c:showBubbleSize val="0"/>
        </c:dLbls>
        <c:axId val="3"/>
        <c:axId val="2"/>
      </c:scatterChart>
      <c:valAx>
        <c:axId val="3"/>
        <c:scaling>
          <c:orientation val="maxMin"/>
          <c:max val="7"/>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9920030899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0.5"/>
          <c:min val="-0.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4567806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83185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83185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1,636
1,628
118.83
2,528,251
2,275,091
219,299
1,607,876
1,819,411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654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6285" y="2901950"/>
          <a:ext cx="8811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09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6285" y="314325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6285" y="3390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6285" y="36322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83185</xdr:rowOff>
    </xdr:from>
    <xdr:ext cx="5961380" cy="25654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6285" y="3880485"/>
          <a:ext cx="5961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6285" y="41275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285" y="43688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000" cy="30607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61490" y="5181600"/>
          <a:ext cx="127000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47695" y="515620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財政力指数は類似団体より０</a:t>
          </a:r>
          <a:r>
            <a:rPr kumimoji="1" lang="en-US" altLang="ja-JP"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１３ポイント下回っている。人口の減少や高齢化率</a:t>
          </a:r>
          <a:r>
            <a:rPr kumimoji="1" lang="ja-JP" altLang="en-US" sz="1300">
              <a:solidFill>
                <a:schemeClr val="tx1"/>
              </a:solidFill>
              <a:effectLst/>
              <a:latin typeface="ＭＳ Ｐゴシック"/>
              <a:ea typeface="ＭＳ Ｐゴシック"/>
              <a:cs typeface="+mn-cs"/>
            </a:rPr>
            <a:t>全国</a:t>
          </a:r>
          <a:r>
            <a:rPr kumimoji="1" lang="ja-JP" altLang="ja-JP" sz="1300">
              <a:solidFill>
                <a:schemeClr val="tx1"/>
              </a:solidFill>
              <a:effectLst/>
              <a:latin typeface="ＭＳ Ｐゴシック"/>
              <a:ea typeface="ＭＳ Ｐゴシック"/>
              <a:cs typeface="+mn-cs"/>
            </a:rPr>
            <a:t>トップ（２０２０年国勢調査６５．２％）に加え、村内には大規模な事業所は皆無であり、農林業は従事者の高齢化・後継者不足により衰退し、税収も納税者の減により年々減少傾向にあるため、財政基盤が非常に弱い。南牧村行政改革大綱に基づき、行政組織の改革や事務事業の見直しを徹底し、今後も効率的な行政運営に努めると共に人口減少対策に力を入れ、定住者の獲得と雇用の場の確保に努め</a:t>
          </a:r>
          <a:r>
            <a:rPr kumimoji="1" lang="ja-JP" altLang="en-US" sz="1300">
              <a:solidFill>
                <a:schemeClr val="tx1"/>
              </a:solidFill>
              <a:effectLst/>
              <a:latin typeface="ＭＳ Ｐゴシック"/>
              <a:ea typeface="ＭＳ Ｐゴシック"/>
              <a:cs typeface="+mn-cs"/>
            </a:rPr>
            <a:t>る</a:t>
          </a:r>
          <a:r>
            <a:rPr kumimoji="1" lang="ja-JP" altLang="ja-JP" sz="1300">
              <a:solidFill>
                <a:schemeClr val="tx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5628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0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4955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4955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6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654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156845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09185" y="5878195"/>
          <a:ext cx="0" cy="1543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128905</xdr:rowOff>
    </xdr:from>
    <xdr:ext cx="762000" cy="25654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996180" y="7393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156845</xdr:rowOff>
    </xdr:from>
    <xdr:to>
      <xdr:col>24</xdr:col>
      <xdr:colOff>12700</xdr:colOff>
      <xdr:row>44</xdr:row>
      <xdr:rowOff>156845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20285" y="74212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996180" y="562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20285" y="5878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125095</xdr:rowOff>
    </xdr:from>
    <xdr:to>
      <xdr:col>23</xdr:col>
      <xdr:colOff>133350</xdr:colOff>
      <xdr:row>44</xdr:row>
      <xdr:rowOff>132715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078605" y="7389495"/>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165100</xdr:rowOff>
    </xdr:from>
    <xdr:ext cx="762000" cy="25209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996180" y="70993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149225</xdr:rowOff>
    </xdr:from>
    <xdr:to>
      <xdr:col>23</xdr:col>
      <xdr:colOff>184150</xdr:colOff>
      <xdr:row>44</xdr:row>
      <xdr:rowOff>79375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858385" y="7248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125095</xdr:rowOff>
    </xdr:from>
    <xdr:to>
      <xdr:col>19</xdr:col>
      <xdr:colOff>133350</xdr:colOff>
      <xdr:row>44</xdr:row>
      <xdr:rowOff>132715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197225" y="7389495"/>
          <a:ext cx="8813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132715</xdr:rowOff>
    </xdr:from>
    <xdr:to>
      <xdr:col>19</xdr:col>
      <xdr:colOff>184150</xdr:colOff>
      <xdr:row>44</xdr:row>
      <xdr:rowOff>63500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27805" y="72320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73025</xdr:rowOff>
    </xdr:from>
    <xdr:ext cx="736600" cy="25908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01415" y="7007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132715</xdr:rowOff>
    </xdr:from>
    <xdr:to>
      <xdr:col>15</xdr:col>
      <xdr:colOff>82550</xdr:colOff>
      <xdr:row>44</xdr:row>
      <xdr:rowOff>132715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15845" y="7397115"/>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46425" y="7240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81280</xdr:rowOff>
    </xdr:from>
    <xdr:ext cx="75946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20035" y="7015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132715</xdr:rowOff>
    </xdr:from>
    <xdr:to>
      <xdr:col>11</xdr:col>
      <xdr:colOff>31750</xdr:colOff>
      <xdr:row>44</xdr:row>
      <xdr:rowOff>132715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36370" y="739711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132715</xdr:rowOff>
    </xdr:from>
    <xdr:to>
      <xdr:col>11</xdr:col>
      <xdr:colOff>82550</xdr:colOff>
      <xdr:row>44</xdr:row>
      <xdr:rowOff>63500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66950" y="7232015"/>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73025</xdr:rowOff>
    </xdr:from>
    <xdr:ext cx="75946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38655" y="7007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1905</xdr:rowOff>
    </xdr:from>
    <xdr:to>
      <xdr:col>7</xdr:col>
      <xdr:colOff>31750</xdr:colOff>
      <xdr:row>44</xdr:row>
      <xdr:rowOff>103505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85570" y="72663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113665</xdr:rowOff>
    </xdr:from>
    <xdr:ext cx="762000" cy="2584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57275" y="704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654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695190" y="7890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654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64610" y="7890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9460" cy="25654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983230"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9460" cy="25654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01850"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59460" cy="25654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22375"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44</xdr:row>
      <xdr:rowOff>81915</xdr:rowOff>
    </xdr:from>
    <xdr:to>
      <xdr:col>23</xdr:col>
      <xdr:colOff>184150</xdr:colOff>
      <xdr:row>45</xdr:row>
      <xdr:rowOff>12065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858385" y="7346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149225</xdr:rowOff>
    </xdr:from>
    <xdr:ext cx="762000" cy="25654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996180" y="7248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74930</xdr:rowOff>
    </xdr:from>
    <xdr:to>
      <xdr:col>19</xdr:col>
      <xdr:colOff>184150</xdr:colOff>
      <xdr:row>45</xdr:row>
      <xdr:rowOff>4445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27805" y="73393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160655</xdr:rowOff>
    </xdr:from>
    <xdr:ext cx="736600" cy="25654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01415" y="74250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81915</xdr:rowOff>
    </xdr:from>
    <xdr:to>
      <xdr:col>15</xdr:col>
      <xdr:colOff>133350</xdr:colOff>
      <xdr:row>45</xdr:row>
      <xdr:rowOff>12065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46425" y="7346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165100</xdr:rowOff>
    </xdr:from>
    <xdr:ext cx="759460" cy="25209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20035" y="742950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81915</xdr:rowOff>
    </xdr:from>
    <xdr:to>
      <xdr:col>11</xdr:col>
      <xdr:colOff>82550</xdr:colOff>
      <xdr:row>45</xdr:row>
      <xdr:rowOff>12065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66950" y="73463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165100</xdr:rowOff>
    </xdr:from>
    <xdr:ext cx="759460" cy="25209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38655" y="742950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81915</xdr:rowOff>
    </xdr:from>
    <xdr:to>
      <xdr:col>7</xdr:col>
      <xdr:colOff>31750</xdr:colOff>
      <xdr:row>45</xdr:row>
      <xdr:rowOff>12065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85570" y="73463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165100</xdr:rowOff>
    </xdr:from>
    <xdr:ext cx="762000" cy="25209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57275" y="74295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83185</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6370" cy="3048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78305" y="8851900"/>
          <a:ext cx="143637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30880" y="882650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a:solidFill>
                <a:schemeClr val="tx1"/>
              </a:solidFill>
              <a:latin typeface="ＭＳ Ｐゴシック"/>
              <a:ea typeface="ＭＳ Ｐゴシック"/>
            </a:rPr>
            <a:t>　地方交付税等の経常一般財源収入の増加により、前年度から３.７ポイント改善したものの、補助費等と物件費の増加により、類似団体平均を２.５ポイント上回っている。補助費等については、一部事務組合（病院・ごみ処理事業）に対する負担金の増加によるもので、物件費については、地籍調査に伴う委託経費の増加が主な要因である。今後は、行財政改革への取り組みを通じて、すべての事務事業の直しを進め、経常経費の削減を図る。</a:t>
          </a:r>
        </a:p>
      </xdr:txBody>
    </xdr:sp>
    <xdr:clientData/>
  </xdr:twoCellAnchor>
  <xdr:oneCellAnchor>
    <xdr:from>
      <xdr:col>3</xdr:col>
      <xdr:colOff>95250</xdr:colOff>
      <xdr:row>54</xdr:row>
      <xdr:rowOff>139700</xdr:rowOff>
    </xdr:from>
    <xdr:ext cx="29591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18185" y="90551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95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654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94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654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030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4955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566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5654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097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141605</xdr:rowOff>
    </xdr:from>
    <xdr:to>
      <xdr:col>23</xdr:col>
      <xdr:colOff>133350</xdr:colOff>
      <xdr:row>67</xdr:row>
      <xdr:rowOff>65405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09185" y="971740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37465</xdr:rowOff>
    </xdr:from>
    <xdr:ext cx="762000" cy="25908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4996180" y="1109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65405</xdr:rowOff>
    </xdr:from>
    <xdr:to>
      <xdr:col>24</xdr:col>
      <xdr:colOff>12700</xdr:colOff>
      <xdr:row>67</xdr:row>
      <xdr:rowOff>65405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20285" y="111271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56515</xdr:rowOff>
    </xdr:from>
    <xdr:ext cx="762000" cy="25781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4996180" y="9467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141605</xdr:rowOff>
    </xdr:from>
    <xdr:to>
      <xdr:col>24</xdr:col>
      <xdr:colOff>12700</xdr:colOff>
      <xdr:row>58</xdr:row>
      <xdr:rowOff>141605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20285" y="97174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102235</xdr:rowOff>
    </xdr:from>
    <xdr:to>
      <xdr:col>23</xdr:col>
      <xdr:colOff>133350</xdr:colOff>
      <xdr:row>65</xdr:row>
      <xdr:rowOff>109220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078605" y="10668635"/>
          <a:ext cx="83058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118745</xdr:rowOff>
    </xdr:from>
    <xdr:ext cx="762000" cy="25654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4996180" y="1035494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102235</xdr:rowOff>
    </xdr:from>
    <xdr:to>
      <xdr:col>23</xdr:col>
      <xdr:colOff>184150</xdr:colOff>
      <xdr:row>64</xdr:row>
      <xdr:rowOff>32385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858385" y="10503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77470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197225" y="10840720"/>
          <a:ext cx="8813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635</xdr:rowOff>
    </xdr:from>
    <xdr:to>
      <xdr:col>19</xdr:col>
      <xdr:colOff>184150</xdr:colOff>
      <xdr:row>65</xdr:row>
      <xdr:rowOff>102235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27805"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112395</xdr:rowOff>
    </xdr:from>
    <xdr:ext cx="736600" cy="25209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01415" y="105136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5080</xdr:rowOff>
    </xdr:from>
    <xdr:to>
      <xdr:col>15</xdr:col>
      <xdr:colOff>82550</xdr:colOff>
      <xdr:row>66</xdr:row>
      <xdr:rowOff>77470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15845" y="10901680"/>
          <a:ext cx="8813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48895</xdr:rowOff>
    </xdr:from>
    <xdr:to>
      <xdr:col>15</xdr:col>
      <xdr:colOff>133350</xdr:colOff>
      <xdr:row>65</xdr:row>
      <xdr:rowOff>150495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46425"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160655</xdr:rowOff>
    </xdr:from>
    <xdr:ext cx="759460" cy="25654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20035" y="105619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5080</xdr:rowOff>
    </xdr:from>
    <xdr:to>
      <xdr:col>11</xdr:col>
      <xdr:colOff>31750</xdr:colOff>
      <xdr:row>66</xdr:row>
      <xdr:rowOff>101600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36370" y="10901680"/>
          <a:ext cx="8794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635</xdr:rowOff>
    </xdr:from>
    <xdr:to>
      <xdr:col>11</xdr:col>
      <xdr:colOff>82550</xdr:colOff>
      <xdr:row>65</xdr:row>
      <xdr:rowOff>102235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66950" y="1073213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112395</xdr:rowOff>
    </xdr:from>
    <xdr:ext cx="759460" cy="25209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38655" y="1051369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5080</xdr:rowOff>
    </xdr:from>
    <xdr:to>
      <xdr:col>7</xdr:col>
      <xdr:colOff>31750</xdr:colOff>
      <xdr:row>65</xdr:row>
      <xdr:rowOff>106680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85570" y="1073658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116840</xdr:rowOff>
    </xdr:from>
    <xdr:ext cx="762000" cy="25654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57275" y="10518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5209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695190" y="115570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5209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64610" y="115570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9460"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983230" y="1155700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59460" cy="25209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01850" y="1155700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59460" cy="25209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22375" y="1155700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52070</xdr:rowOff>
    </xdr:from>
    <xdr:to>
      <xdr:col>23</xdr:col>
      <xdr:colOff>184150</xdr:colOff>
      <xdr:row>64</xdr:row>
      <xdr:rowOff>153035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858385" y="1061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23495</xdr:rowOff>
    </xdr:from>
    <xdr:ext cx="762000" cy="25781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4996180" y="1058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27805"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144780</xdr:rowOff>
    </xdr:from>
    <xdr:ext cx="736600" cy="25209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01415" y="108762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26670</xdr:rowOff>
    </xdr:from>
    <xdr:to>
      <xdr:col>15</xdr:col>
      <xdr:colOff>133350</xdr:colOff>
      <xdr:row>66</xdr:row>
      <xdr:rowOff>128270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46425"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113030</xdr:rowOff>
    </xdr:from>
    <xdr:ext cx="75946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20035" y="110096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125730</xdr:rowOff>
    </xdr:from>
    <xdr:to>
      <xdr:col>11</xdr:col>
      <xdr:colOff>82550</xdr:colOff>
      <xdr:row>66</xdr:row>
      <xdr:rowOff>55880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66950" y="1085723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40640</xdr:rowOff>
    </xdr:from>
    <xdr:ext cx="759460" cy="25209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38655" y="1093724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50800</xdr:rowOff>
    </xdr:from>
    <xdr:to>
      <xdr:col>7</xdr:col>
      <xdr:colOff>31750</xdr:colOff>
      <xdr:row>66</xdr:row>
      <xdr:rowOff>152400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85570" y="109474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137160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57275" y="1103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627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798195" y="12522200"/>
          <a:ext cx="3216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12895" y="1249680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[494,798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tx1"/>
              </a:solidFill>
              <a:effectLst/>
              <a:latin typeface="ＭＳ Ｐゴシック"/>
              <a:ea typeface="ＭＳ Ｐゴシック"/>
              <a:cs typeface="+mn-cs"/>
            </a:rPr>
            <a:t>　人件費、物件費及び維持補修費の合計の人口１人当たりの金額が類似団体平均を上回り、前年度に比べ上昇しているのは、維持補修費が要因となっている。これは主にインフラ施設の老朽化に伴う点検・維持補修経費の増加が影響している。公共施設総合管理計画に沿った維持管理により、保全費用の平準化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7345" cy="218440"/>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18185" y="12719050"/>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5628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21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5628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4955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319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654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29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5628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5628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156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2767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635</xdr:rowOff>
    </xdr:from>
    <xdr:to>
      <xdr:col>23</xdr:col>
      <xdr:colOff>133350</xdr:colOff>
      <xdr:row>89</xdr:row>
      <xdr:rowOff>125095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09185" y="13208635"/>
          <a:ext cx="0" cy="1610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97790</xdr:rowOff>
    </xdr:from>
    <xdr:ext cx="762000" cy="24955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4996180" y="147916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1,481,005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125095</xdr:rowOff>
    </xdr:from>
    <xdr:to>
      <xdr:col>24</xdr:col>
      <xdr:colOff>12700</xdr:colOff>
      <xdr:row>89</xdr:row>
      <xdr:rowOff>125095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20285" y="148189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86995</xdr:rowOff>
    </xdr:from>
    <xdr:ext cx="762000" cy="24955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4996180" y="12964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237,389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635</xdr:rowOff>
    </xdr:from>
    <xdr:to>
      <xdr:col>24</xdr:col>
      <xdr:colOff>12700</xdr:colOff>
      <xdr:row>80</xdr:row>
      <xdr:rowOff>635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20285" y="132086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97790</xdr:rowOff>
    </xdr:from>
    <xdr:to>
      <xdr:col>23</xdr:col>
      <xdr:colOff>133350</xdr:colOff>
      <xdr:row>82</xdr:row>
      <xdr:rowOff>3175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078605" y="13470890"/>
          <a:ext cx="83058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53340</xdr:rowOff>
    </xdr:from>
    <xdr:ext cx="762000" cy="24955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4996180" y="1326134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429,974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36830</xdr:rowOff>
    </xdr:from>
    <xdr:to>
      <xdr:col>23</xdr:col>
      <xdr:colOff>184150</xdr:colOff>
      <xdr:row>81</xdr:row>
      <xdr:rowOff>138430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858385"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29210</xdr:rowOff>
    </xdr:from>
    <xdr:to>
      <xdr:col>19</xdr:col>
      <xdr:colOff>133350</xdr:colOff>
      <xdr:row>81</xdr:row>
      <xdr:rowOff>97790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197225" y="13402310"/>
          <a:ext cx="8813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21590</xdr:rowOff>
    </xdr:from>
    <xdr:to>
      <xdr:col>19</xdr:col>
      <xdr:colOff>184150</xdr:colOff>
      <xdr:row>81</xdr:row>
      <xdr:rowOff>123190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27805"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133350</xdr:rowOff>
    </xdr:from>
    <xdr:ext cx="736600" cy="25209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01415" y="131762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165100</xdr:rowOff>
    </xdr:from>
    <xdr:to>
      <xdr:col>15</xdr:col>
      <xdr:colOff>82550</xdr:colOff>
      <xdr:row>81</xdr:row>
      <xdr:rowOff>29210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15845" y="13373100"/>
          <a:ext cx="8813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126365</xdr:rowOff>
    </xdr:from>
    <xdr:to>
      <xdr:col>15</xdr:col>
      <xdr:colOff>133350</xdr:colOff>
      <xdr:row>81</xdr:row>
      <xdr:rowOff>56515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46425" y="13334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66675</xdr:rowOff>
    </xdr:from>
    <xdr:ext cx="759460" cy="25209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20035" y="1310957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165100</xdr:rowOff>
    </xdr:from>
    <xdr:to>
      <xdr:col>11</xdr:col>
      <xdr:colOff>31750</xdr:colOff>
      <xdr:row>81</xdr:row>
      <xdr:rowOff>19050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36370" y="13373100"/>
          <a:ext cx="8794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125095</xdr:rowOff>
    </xdr:from>
    <xdr:to>
      <xdr:col>11</xdr:col>
      <xdr:colOff>82550</xdr:colOff>
      <xdr:row>81</xdr:row>
      <xdr:rowOff>55245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66950" y="1333309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40640</xdr:rowOff>
    </xdr:from>
    <xdr:ext cx="759460" cy="25209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38655" y="1341374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107315</xdr:rowOff>
    </xdr:from>
    <xdr:to>
      <xdr:col>7</xdr:col>
      <xdr:colOff>31750</xdr:colOff>
      <xdr:row>81</xdr:row>
      <xdr:rowOff>37465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85570" y="133153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47625</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57275" y="1309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354,834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946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983230"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5946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01850"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5946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22375"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123825</xdr:rowOff>
    </xdr:from>
    <xdr:to>
      <xdr:col>23</xdr:col>
      <xdr:colOff>184150</xdr:colOff>
      <xdr:row>82</xdr:row>
      <xdr:rowOff>53975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858385" y="13496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95885</xdr:rowOff>
    </xdr:from>
    <xdr:ext cx="762000" cy="256540"/>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4996180" y="134689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494,798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46990</xdr:rowOff>
    </xdr:from>
    <xdr:to>
      <xdr:col>19</xdr:col>
      <xdr:colOff>184150</xdr:colOff>
      <xdr:row>81</xdr:row>
      <xdr:rowOff>149225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27805" y="134200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133350</xdr:rowOff>
    </xdr:from>
    <xdr:ext cx="736600" cy="25209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01415" y="135064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437,785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149860</xdr:rowOff>
    </xdr:from>
    <xdr:to>
      <xdr:col>15</xdr:col>
      <xdr:colOff>133350</xdr:colOff>
      <xdr:row>81</xdr:row>
      <xdr:rowOff>80010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46425" y="13357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64770</xdr:rowOff>
    </xdr:from>
    <xdr:ext cx="759460" cy="24955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20035" y="13437870"/>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386,508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120650</xdr:rowOff>
    </xdr:from>
    <xdr:to>
      <xdr:col>11</xdr:col>
      <xdr:colOff>82550</xdr:colOff>
      <xdr:row>81</xdr:row>
      <xdr:rowOff>50165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66950" y="13328650"/>
          <a:ext cx="9969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60325</xdr:rowOff>
    </xdr:from>
    <xdr:ext cx="759460" cy="25654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38655" y="131032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364,236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139700</xdr:rowOff>
    </xdr:from>
    <xdr:to>
      <xdr:col>7</xdr:col>
      <xdr:colOff>31750</xdr:colOff>
      <xdr:row>81</xdr:row>
      <xdr:rowOff>69850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85570" y="1334770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54610</xdr:rowOff>
    </xdr:from>
    <xdr:ext cx="762000" cy="24955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57275" y="13427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379,109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1000" cy="3092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527405" y="12522200"/>
          <a:ext cx="16510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292705" y="1249680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類似団体の中では、低水準にあるが、今後も職務能力・意識の低下を招かないよう配慮しながらより一層の給与の適正化に努める。</a:t>
          </a:r>
          <a:endParaRPr lang="ja-JP" altLang="ja-JP" sz="1300">
            <a:solidFill>
              <a:schemeClr val="tx1"/>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9460" cy="25908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1956415" y="150914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710795" y="14763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59460" cy="25209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1956415" y="1462786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710795" y="14300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59460" cy="25654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1956415" y="141643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710795" y="138366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59460" cy="25654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1956415" y="13700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710795" y="13373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59460" cy="2584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1956415" y="1323086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59460" cy="24955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1956415" y="12767310"/>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36195</xdr:rowOff>
    </xdr:from>
    <xdr:to>
      <xdr:col>81</xdr:col>
      <xdr:colOff>44450</xdr:colOff>
      <xdr:row>89</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863695" y="13244195"/>
          <a:ext cx="0" cy="1614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138430</xdr:rowOff>
    </xdr:from>
    <xdr:ext cx="762000" cy="259080"/>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6952595" y="1483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165100</xdr:rowOff>
    </xdr:from>
    <xdr:to>
      <xdr:col>81</xdr:col>
      <xdr:colOff>133350</xdr:colOff>
      <xdr:row>89</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776700" y="14859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122555</xdr:rowOff>
    </xdr:from>
    <xdr:ext cx="762000" cy="24955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6952595" y="13000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36195</xdr:rowOff>
    </xdr:from>
    <xdr:to>
      <xdr:col>81</xdr:col>
      <xdr:colOff>133350</xdr:colOff>
      <xdr:row>80</xdr:row>
      <xdr:rowOff>36195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776700" y="13244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117475</xdr:rowOff>
    </xdr:from>
    <xdr:to>
      <xdr:col>81</xdr:col>
      <xdr:colOff>44450</xdr:colOff>
      <xdr:row>83</xdr:row>
      <xdr:rowOff>117475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033115" y="1382077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65405</xdr:rowOff>
    </xdr:from>
    <xdr:ext cx="762000" cy="24955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6952595" y="140989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93345</xdr:rowOff>
    </xdr:from>
    <xdr:to>
      <xdr:col>81</xdr:col>
      <xdr:colOff>95250</xdr:colOff>
      <xdr:row>86</xdr:row>
      <xdr:rowOff>23495</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814800" y="1412684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117475</xdr:rowOff>
    </xdr:from>
    <xdr:to>
      <xdr:col>77</xdr:col>
      <xdr:colOff>44450</xdr:colOff>
      <xdr:row>84</xdr:row>
      <xdr:rowOff>139065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153640" y="13820775"/>
          <a:ext cx="879475"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984220" y="1415923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40640</xdr:rowOff>
    </xdr:from>
    <xdr:ext cx="736600" cy="25209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655925" y="142392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26035</xdr:rowOff>
    </xdr:from>
    <xdr:to>
      <xdr:col>72</xdr:col>
      <xdr:colOff>203200</xdr:colOff>
      <xdr:row>84</xdr:row>
      <xdr:rowOff>139065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272260" y="13894435"/>
          <a:ext cx="88138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102840" y="1411097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163830</xdr:rowOff>
    </xdr:from>
    <xdr:ext cx="759460" cy="25654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774545" y="141973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26035</xdr:rowOff>
    </xdr:from>
    <xdr:to>
      <xdr:col>68</xdr:col>
      <xdr:colOff>152400</xdr:colOff>
      <xdr:row>84</xdr:row>
      <xdr:rowOff>42545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390880" y="13894435"/>
          <a:ext cx="881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22146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147955</xdr:rowOff>
    </xdr:from>
    <xdr:ext cx="762000" cy="2584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895070" y="14181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61595</xdr:rowOff>
    </xdr:from>
    <xdr:to>
      <xdr:col>64</xdr:col>
      <xdr:colOff>152400</xdr:colOff>
      <xdr:row>85</xdr:row>
      <xdr:rowOff>163195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34008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147955</xdr:rowOff>
    </xdr:from>
    <xdr:ext cx="759460" cy="2584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013690" y="1418145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5946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76885" y="1522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66675</xdr:rowOff>
    </xdr:from>
    <xdr:to>
      <xdr:col>81</xdr:col>
      <xdr:colOff>95250</xdr:colOff>
      <xdr:row>83</xdr:row>
      <xdr:rowOff>165100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814800" y="1376997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83185</xdr:rowOff>
    </xdr:from>
    <xdr:ext cx="762000" cy="256540"/>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6952595" y="13621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66675</xdr:rowOff>
    </xdr:from>
    <xdr:to>
      <xdr:col>77</xdr:col>
      <xdr:colOff>95250</xdr:colOff>
      <xdr:row>83</xdr:row>
      <xdr:rowOff>165100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5984220" y="1376997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6985</xdr:rowOff>
    </xdr:from>
    <xdr:ext cx="736600" cy="25209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655925" y="135451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88265</xdr:rowOff>
    </xdr:from>
    <xdr:to>
      <xdr:col>73</xdr:col>
      <xdr:colOff>44450</xdr:colOff>
      <xdr:row>85</xdr:row>
      <xdr:rowOff>18415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102840" y="139566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29210</xdr:rowOff>
    </xdr:from>
    <xdr:ext cx="759460" cy="25209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774545" y="1373251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146685</xdr:rowOff>
    </xdr:from>
    <xdr:to>
      <xdr:col>68</xdr:col>
      <xdr:colOff>203200</xdr:colOff>
      <xdr:row>84</xdr:row>
      <xdr:rowOff>76835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221460" y="13849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86995</xdr:rowOff>
    </xdr:from>
    <xdr:ext cx="762000" cy="24955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895070" y="13625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163195</xdr:rowOff>
    </xdr:from>
    <xdr:to>
      <xdr:col>64</xdr:col>
      <xdr:colOff>152400</xdr:colOff>
      <xdr:row>84</xdr:row>
      <xdr:rowOff>93345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340080" y="13866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103505</xdr:rowOff>
    </xdr:from>
    <xdr:ext cx="75946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013690" y="136417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83185</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0600" cy="30480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26415" y="8851900"/>
          <a:ext cx="226060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593695" y="882650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300">
              <a:solidFill>
                <a:schemeClr val="tx1"/>
              </a:solidFill>
              <a:effectLst/>
              <a:latin typeface="ＭＳ Ｐゴシック"/>
              <a:ea typeface="ＭＳ Ｐゴシック"/>
              <a:cs typeface="+mn-cs"/>
            </a:rPr>
            <a:t>南牧村行政改革大綱により補充割合を抑制し、平成２０年度から令和２年度で３４.７％（２６人）の削減を行っている。</a:t>
          </a:r>
          <a:r>
            <a:rPr lang="ja-JP" altLang="en-US" sz="1300">
              <a:solidFill>
                <a:schemeClr val="tx1"/>
              </a:solidFill>
              <a:effectLst/>
              <a:latin typeface="ＭＳ Ｐゴシック"/>
              <a:ea typeface="ＭＳ Ｐゴシック"/>
            </a:rPr>
            <a:t>令和４年度を初年度とし、令和８年度までの５年間で８.5％（４人）の削減を目標とし、</a:t>
          </a:r>
          <a:r>
            <a:rPr kumimoji="1" lang="ja-JP" altLang="ja-JP" sz="1300">
              <a:solidFill>
                <a:schemeClr val="tx1"/>
              </a:solidFill>
              <a:effectLst/>
              <a:latin typeface="ＭＳ Ｐゴシック"/>
              <a:ea typeface="ＭＳ Ｐゴシック"/>
              <a:cs typeface="+mn-cs"/>
            </a:rPr>
            <a:t>適切な定員管理に努める。</a:t>
          </a:r>
          <a:endParaRPr lang="ja-JP" altLang="ja-JP" sz="1300">
            <a:solidFill>
              <a:schemeClr val="tx1"/>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7345" cy="22542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672695" y="90551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9460" cy="25209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1956415" y="1142111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59460" cy="259080"/>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1956415" y="110382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59460" cy="25908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956415" y="106483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59460" cy="2584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956415" y="1025906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59460" cy="25209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1956415" y="987615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59460" cy="25209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956415" y="948626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94615</xdr:rowOff>
    </xdr:from>
    <xdr:to>
      <xdr:col>81</xdr:col>
      <xdr:colOff>44450</xdr:colOff>
      <xdr:row>66</xdr:row>
      <xdr:rowOff>1270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863695" y="9835515"/>
          <a:ext cx="0" cy="1062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144780</xdr:rowOff>
    </xdr:from>
    <xdr:ext cx="762000" cy="25209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6952595" y="10876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1270</xdr:rowOff>
    </xdr:from>
    <xdr:to>
      <xdr:col>81</xdr:col>
      <xdr:colOff>133350</xdr:colOff>
      <xdr:row>66</xdr:row>
      <xdr:rowOff>1270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776700" y="108978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9525</xdr:rowOff>
    </xdr:from>
    <xdr:ext cx="762000" cy="25209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6952595" y="95853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94615</xdr:rowOff>
    </xdr:from>
    <xdr:to>
      <xdr:col>81</xdr:col>
      <xdr:colOff>133350</xdr:colOff>
      <xdr:row>59</xdr:row>
      <xdr:rowOff>94615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776700" y="98355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47625</xdr:rowOff>
    </xdr:from>
    <xdr:to>
      <xdr:col>81</xdr:col>
      <xdr:colOff>44450</xdr:colOff>
      <xdr:row>61</xdr:row>
      <xdr:rowOff>73025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033115" y="10118725"/>
          <a:ext cx="8305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56515</xdr:rowOff>
    </xdr:from>
    <xdr:ext cx="762000" cy="257810"/>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6952595" y="97974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40640</xdr:rowOff>
    </xdr:from>
    <xdr:to>
      <xdr:col>81</xdr:col>
      <xdr:colOff>95250</xdr:colOff>
      <xdr:row>60</xdr:row>
      <xdr:rowOff>141605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814800" y="9946640"/>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47625</xdr:rowOff>
    </xdr:from>
    <xdr:to>
      <xdr:col>77</xdr:col>
      <xdr:colOff>44450</xdr:colOff>
      <xdr:row>61</xdr:row>
      <xdr:rowOff>50165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153640" y="10118725"/>
          <a:ext cx="8794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59690</xdr:rowOff>
    </xdr:from>
    <xdr:to>
      <xdr:col>77</xdr:col>
      <xdr:colOff>95250</xdr:colOff>
      <xdr:row>60</xdr:row>
      <xdr:rowOff>161290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984220" y="99656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165100</xdr:rowOff>
    </xdr:from>
    <xdr:ext cx="7366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655925" y="9740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24765</xdr:rowOff>
    </xdr:from>
    <xdr:to>
      <xdr:col>72</xdr:col>
      <xdr:colOff>203200</xdr:colOff>
      <xdr:row>61</xdr:row>
      <xdr:rowOff>50165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272260" y="10095865"/>
          <a:ext cx="8813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149225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102840" y="995299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158750</xdr:rowOff>
    </xdr:from>
    <xdr:ext cx="759460" cy="25654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774545" y="97345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20955</xdr:rowOff>
    </xdr:from>
    <xdr:to>
      <xdr:col>68</xdr:col>
      <xdr:colOff>152400</xdr:colOff>
      <xdr:row>61</xdr:row>
      <xdr:rowOff>24765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390880" y="10092055"/>
          <a:ext cx="8813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40640</xdr:rowOff>
    </xdr:from>
    <xdr:to>
      <xdr:col>68</xdr:col>
      <xdr:colOff>203200</xdr:colOff>
      <xdr:row>60</xdr:row>
      <xdr:rowOff>142240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22146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152400</xdr:rowOff>
    </xdr:from>
    <xdr:ext cx="762000" cy="25654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895070" y="97282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32385</xdr:rowOff>
    </xdr:from>
    <xdr:to>
      <xdr:col>64</xdr:col>
      <xdr:colOff>152400</xdr:colOff>
      <xdr:row>60</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340080" y="993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144145</xdr:rowOff>
    </xdr:from>
    <xdr:ext cx="759460" cy="25209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013690" y="971994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5209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649700" y="115570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5209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819120" y="115570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165100</xdr:rowOff>
    </xdr:from>
    <xdr:ext cx="762000" cy="25209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39645" y="115570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2000" cy="25209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58265" y="115570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59460" cy="25209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76885" y="1155700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22225</xdr:rowOff>
    </xdr:from>
    <xdr:to>
      <xdr:col>81</xdr:col>
      <xdr:colOff>95250</xdr:colOff>
      <xdr:row>61</xdr:row>
      <xdr:rowOff>123825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814800" y="1009332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165100</xdr:rowOff>
    </xdr:from>
    <xdr:ext cx="762000" cy="25209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6952595" y="10071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165100</xdr:rowOff>
    </xdr:from>
    <xdr:to>
      <xdr:col>77</xdr:col>
      <xdr:colOff>95250</xdr:colOff>
      <xdr:row>61</xdr:row>
      <xdr:rowOff>98425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984220" y="10071100"/>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83185</xdr:rowOff>
    </xdr:from>
    <xdr:ext cx="7366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655925" y="101542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165100</xdr:rowOff>
    </xdr:from>
    <xdr:to>
      <xdr:col>73</xdr:col>
      <xdr:colOff>44450</xdr:colOff>
      <xdr:row>61</xdr:row>
      <xdr:rowOff>100965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102840" y="1007110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86360</xdr:rowOff>
    </xdr:from>
    <xdr:ext cx="759460" cy="24955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774545" y="10157460"/>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145415</xdr:rowOff>
    </xdr:from>
    <xdr:to>
      <xdr:col>68</xdr:col>
      <xdr:colOff>203200</xdr:colOff>
      <xdr:row>61</xdr:row>
      <xdr:rowOff>75565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221460" y="10051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60960</xdr:rowOff>
    </xdr:from>
    <xdr:ext cx="762000" cy="25654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95070" y="10132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141605</xdr:rowOff>
    </xdr:from>
    <xdr:to>
      <xdr:col>64</xdr:col>
      <xdr:colOff>152400</xdr:colOff>
      <xdr:row>61</xdr:row>
      <xdr:rowOff>71755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340080" y="10047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56515</xdr:rowOff>
    </xdr:from>
    <xdr:ext cx="759460" cy="25781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013690" y="1012761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3375" cy="3060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1535" y="5181600"/>
          <a:ext cx="160337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268575" y="515620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実質公債費比</a:t>
          </a:r>
          <a:r>
            <a:rPr kumimoji="1" lang="ja-JP" altLang="en-US" sz="1300">
              <a:solidFill>
                <a:schemeClr val="tx1"/>
              </a:solidFill>
              <a:effectLst/>
              <a:latin typeface="ＭＳ Ｐゴシック"/>
              <a:ea typeface="ＭＳ Ｐゴシック"/>
              <a:cs typeface="+mn-cs"/>
            </a:rPr>
            <a:t>率</a:t>
          </a:r>
          <a:r>
            <a:rPr kumimoji="1" lang="ja-JP" altLang="ja-JP" sz="1300">
              <a:solidFill>
                <a:schemeClr val="tx1"/>
              </a:solidFill>
              <a:effectLst/>
              <a:latin typeface="ＭＳ Ｐゴシック"/>
              <a:ea typeface="ＭＳ Ｐゴシック"/>
              <a:cs typeface="+mn-cs"/>
            </a:rPr>
            <a:t>は、類似団体平均を３</a:t>
          </a:r>
          <a:r>
            <a:rPr kumimoji="1" lang="en-US" altLang="ja-JP" sz="1300">
              <a:solidFill>
                <a:schemeClr val="tx1"/>
              </a:solidFill>
              <a:effectLst/>
              <a:latin typeface="ＭＳ Ｐゴシック"/>
              <a:ea typeface="ＭＳ Ｐゴシック"/>
              <a:cs typeface="+mn-cs"/>
            </a:rPr>
            <a:t>.６</a:t>
          </a:r>
          <a:r>
            <a:rPr kumimoji="1" lang="ja-JP" altLang="ja-JP" sz="1300">
              <a:solidFill>
                <a:schemeClr val="tx1"/>
              </a:solidFill>
              <a:effectLst/>
              <a:latin typeface="ＭＳ Ｐゴシック"/>
              <a:ea typeface="ＭＳ Ｐゴシック"/>
              <a:cs typeface="+mn-cs"/>
            </a:rPr>
            <a:t>ポイント下回っている。</a:t>
          </a:r>
          <a:r>
            <a:rPr kumimoji="1" lang="ja-JP" altLang="en-US" sz="1300">
              <a:solidFill>
                <a:schemeClr val="tx1"/>
              </a:solidFill>
              <a:effectLst/>
              <a:latin typeface="ＭＳ Ｐゴシック"/>
              <a:ea typeface="ＭＳ Ｐゴシック"/>
              <a:cs typeface="+mn-cs"/>
            </a:rPr>
            <a:t>行政改革を推進し、</a:t>
          </a:r>
          <a:r>
            <a:rPr kumimoji="1" lang="ja-JP" altLang="ja-JP" sz="1300">
              <a:solidFill>
                <a:schemeClr val="tx1"/>
              </a:solidFill>
              <a:effectLst/>
              <a:latin typeface="ＭＳ Ｐゴシック"/>
              <a:ea typeface="ＭＳ Ｐゴシック"/>
              <a:cs typeface="+mn-cs"/>
            </a:rPr>
            <a:t>村債発行</a:t>
          </a:r>
          <a:r>
            <a:rPr kumimoji="1" lang="ja-JP" altLang="en-US" sz="1300">
              <a:solidFill>
                <a:schemeClr val="tx1"/>
              </a:solidFill>
              <a:effectLst/>
              <a:latin typeface="ＭＳ Ｐゴシック"/>
              <a:ea typeface="ＭＳ Ｐゴシック"/>
              <a:cs typeface="+mn-cs"/>
            </a:rPr>
            <a:t>額</a:t>
          </a:r>
          <a:r>
            <a:rPr kumimoji="1" lang="ja-JP" altLang="ja-JP" sz="1300">
              <a:solidFill>
                <a:schemeClr val="tx1"/>
              </a:solidFill>
              <a:effectLst/>
              <a:latin typeface="ＭＳ Ｐゴシック"/>
              <a:ea typeface="ＭＳ Ｐゴシック"/>
              <a:cs typeface="+mn-cs"/>
            </a:rPr>
            <a:t>を</a:t>
          </a:r>
          <a:r>
            <a:rPr kumimoji="1" lang="ja-JP" altLang="en-US" sz="1300">
              <a:solidFill>
                <a:schemeClr val="tx1"/>
              </a:solidFill>
              <a:effectLst/>
              <a:latin typeface="ＭＳ Ｐゴシック"/>
              <a:ea typeface="ＭＳ Ｐゴシック"/>
              <a:cs typeface="+mn-cs"/>
            </a:rPr>
            <a:t>その年の償還額以内に</a:t>
          </a:r>
          <a:r>
            <a:rPr kumimoji="1" lang="ja-JP" altLang="ja-JP" sz="1300">
              <a:solidFill>
                <a:schemeClr val="tx1"/>
              </a:solidFill>
              <a:effectLst/>
              <a:latin typeface="ＭＳ Ｐゴシック"/>
              <a:ea typeface="ＭＳ Ｐゴシック"/>
              <a:cs typeface="+mn-cs"/>
            </a:rPr>
            <a:t>抑制してきた</a:t>
          </a:r>
          <a:r>
            <a:rPr kumimoji="1" lang="ja-JP" altLang="en-US" sz="1300">
              <a:solidFill>
                <a:schemeClr val="tx1"/>
              </a:solidFill>
              <a:effectLst/>
              <a:latin typeface="ＭＳ Ｐゴシック"/>
              <a:ea typeface="ＭＳ Ｐゴシック"/>
              <a:cs typeface="+mn-cs"/>
            </a:rPr>
            <a:t>ことで、比率の上昇を抑制できている。今後は、義務教育学校の建設に伴う借入金の増により、比率の上昇が見込まれる。</a:t>
          </a:r>
          <a:r>
            <a:rPr lang="ja-JP" altLang="ja-JP" sz="1300">
              <a:solidFill>
                <a:schemeClr val="tx1"/>
              </a:solidFill>
              <a:effectLst/>
              <a:latin typeface="ＭＳ Ｐゴシック"/>
              <a:ea typeface="ＭＳ Ｐゴシック"/>
              <a:cs typeface="+mn-cs"/>
            </a:rPr>
            <a:t>交付税措置のある起債を計画的に</a:t>
          </a:r>
          <a:r>
            <a:rPr lang="ja-JP" altLang="en-US" sz="1300">
              <a:solidFill>
                <a:schemeClr val="tx1"/>
              </a:solidFill>
              <a:effectLst/>
              <a:latin typeface="ＭＳ Ｐゴシック"/>
              <a:ea typeface="ＭＳ Ｐゴシック"/>
              <a:cs typeface="+mn-cs"/>
            </a:rPr>
            <a:t>活用</a:t>
          </a:r>
          <a:r>
            <a:rPr lang="ja-JP" altLang="ja-JP" sz="1300">
              <a:solidFill>
                <a:schemeClr val="tx1"/>
              </a:solidFill>
              <a:effectLst/>
              <a:latin typeface="ＭＳ Ｐゴシック"/>
              <a:ea typeface="ＭＳ Ｐゴシック"/>
              <a:cs typeface="+mn-cs"/>
            </a:rPr>
            <a:t>し、</a:t>
          </a:r>
          <a:r>
            <a:rPr lang="ja-JP" altLang="en-US" sz="1300">
              <a:solidFill>
                <a:schemeClr val="tx1"/>
              </a:solidFill>
              <a:effectLst/>
              <a:latin typeface="ＭＳ Ｐゴシック"/>
              <a:ea typeface="ＭＳ Ｐゴシック"/>
              <a:cs typeface="+mn-cs"/>
            </a:rPr>
            <a:t>必要な公共投資と健全な財政運営の両立を図りながら比率の上昇を抑制していく方針である。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5910" cy="22479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672695" y="53848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59460" cy="25654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956415" y="7757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710795" y="75044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5946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956415" y="73679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71079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59460" cy="25209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956415" y="697801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71079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59460" cy="24955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956415" y="6595110"/>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71079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59460" cy="24955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956415" y="6206490"/>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71079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53975</xdr:rowOff>
    </xdr:from>
    <xdr:to>
      <xdr:col>81</xdr:col>
      <xdr:colOff>44450</xdr:colOff>
      <xdr:row>45</xdr:row>
      <xdr:rowOff>165100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863695" y="6162675"/>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143510</xdr:rowOff>
    </xdr:from>
    <xdr:ext cx="762000" cy="25209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6952595" y="7573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165100</xdr:rowOff>
    </xdr:from>
    <xdr:to>
      <xdr:col>81</xdr:col>
      <xdr:colOff>133350</xdr:colOff>
      <xdr:row>45</xdr:row>
      <xdr:rowOff>165100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776700" y="75946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140335</xdr:rowOff>
    </xdr:from>
    <xdr:ext cx="762000" cy="259080"/>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6952595" y="5918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53975</xdr:rowOff>
    </xdr:from>
    <xdr:to>
      <xdr:col>81</xdr:col>
      <xdr:colOff>133350</xdr:colOff>
      <xdr:row>37</xdr:row>
      <xdr:rowOff>53975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776700" y="61626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97790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033115" y="6496050"/>
          <a:ext cx="8305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136525</xdr:rowOff>
    </xdr:from>
    <xdr:ext cx="762000" cy="2584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6952595" y="67405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164465</xdr:rowOff>
    </xdr:from>
    <xdr:to>
      <xdr:col>81</xdr:col>
      <xdr:colOff>95250</xdr:colOff>
      <xdr:row>41</xdr:row>
      <xdr:rowOff>94615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814800" y="67684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153640" y="649605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140335</xdr:rowOff>
    </xdr:from>
    <xdr:to>
      <xdr:col>77</xdr:col>
      <xdr:colOff>95250</xdr:colOff>
      <xdr:row>41</xdr:row>
      <xdr:rowOff>70485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984220" y="6744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55245</xdr:rowOff>
    </xdr:from>
    <xdr:ext cx="736600" cy="24955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655925" y="68243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57150</xdr:rowOff>
    </xdr:from>
    <xdr:to>
      <xdr:col>72</xdr:col>
      <xdr:colOff>203200</xdr:colOff>
      <xdr:row>39</xdr:row>
      <xdr:rowOff>73025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272260" y="6496050"/>
          <a:ext cx="8813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140335</xdr:rowOff>
    </xdr:from>
    <xdr:to>
      <xdr:col>73</xdr:col>
      <xdr:colOff>44450</xdr:colOff>
      <xdr:row>41</xdr:row>
      <xdr:rowOff>70485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102840" y="674433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55245</xdr:rowOff>
    </xdr:from>
    <xdr:ext cx="759460" cy="24955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774545" y="682434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73025</xdr:rowOff>
    </xdr:from>
    <xdr:to>
      <xdr:col>68</xdr:col>
      <xdr:colOff>152400</xdr:colOff>
      <xdr:row>39</xdr:row>
      <xdr:rowOff>121285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390880" y="6511925"/>
          <a:ext cx="8813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22146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15240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895070" y="678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340080" y="6728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39370</xdr:rowOff>
    </xdr:from>
    <xdr:ext cx="75946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013690" y="68084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654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649700" y="7890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654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819120" y="7890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654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39645" y="7890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654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58265" y="7890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59460" cy="25654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76885" y="78905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46355</xdr:rowOff>
    </xdr:from>
    <xdr:to>
      <xdr:col>81</xdr:col>
      <xdr:colOff>95250</xdr:colOff>
      <xdr:row>39</xdr:row>
      <xdr:rowOff>147955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814800" y="64852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63500</xdr:rowOff>
    </xdr:from>
    <xdr:ext cx="762000" cy="25082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6952595" y="63373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984220" y="64452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118110</xdr:rowOff>
    </xdr:from>
    <xdr:ext cx="736600" cy="25654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655925" y="622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102840" y="64452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118110</xdr:rowOff>
    </xdr:from>
    <xdr:ext cx="759460" cy="25654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774545" y="62268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22225</xdr:rowOff>
    </xdr:from>
    <xdr:to>
      <xdr:col>68</xdr:col>
      <xdr:colOff>203200</xdr:colOff>
      <xdr:row>39</xdr:row>
      <xdr:rowOff>123825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22146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133985</xdr:rowOff>
    </xdr:from>
    <xdr:ext cx="762000" cy="25209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895070" y="62426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70485</xdr:rowOff>
    </xdr:from>
    <xdr:to>
      <xdr:col>64</xdr:col>
      <xdr:colOff>152400</xdr:colOff>
      <xdr:row>40</xdr:row>
      <xdr:rowOff>635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340080" y="6509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10795</xdr:rowOff>
    </xdr:from>
    <xdr:ext cx="759460" cy="2584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013690" y="628459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670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634720" y="151130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185390" y="148590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83185</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83185</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en-US" sz="1300">
              <a:solidFill>
                <a:schemeClr val="tx1"/>
              </a:solidFill>
              <a:effectLst/>
              <a:latin typeface="ＭＳ Ｐゴシック"/>
              <a:ea typeface="ＭＳ Ｐゴシック"/>
              <a:cs typeface="+mn-cs"/>
            </a:rPr>
            <a:t>将来負担比率は、</a:t>
          </a:r>
          <a:r>
            <a:rPr kumimoji="1" lang="ja-JP" altLang="ja-JP" sz="1300">
              <a:solidFill>
                <a:schemeClr val="tx1"/>
              </a:solidFill>
              <a:effectLst/>
              <a:latin typeface="ＭＳ Ｐゴシック"/>
              <a:ea typeface="ＭＳ Ｐゴシック"/>
              <a:cs typeface="+mn-cs"/>
            </a:rPr>
            <a:t>地方債残高の</a:t>
          </a:r>
          <a:r>
            <a:rPr kumimoji="1" lang="ja-JP" altLang="en-US" sz="1300">
              <a:solidFill>
                <a:schemeClr val="tx1"/>
              </a:solidFill>
              <a:effectLst/>
              <a:latin typeface="ＭＳ Ｐゴシック"/>
              <a:ea typeface="ＭＳ Ｐゴシック"/>
              <a:cs typeface="+mn-cs"/>
            </a:rPr>
            <a:t>減少による将来負担額の減及び</a:t>
          </a:r>
          <a:r>
            <a:rPr kumimoji="1" lang="ja-JP" altLang="ja-JP" sz="1300">
              <a:solidFill>
                <a:schemeClr val="tx1"/>
              </a:solidFill>
              <a:effectLst/>
              <a:latin typeface="ＭＳ Ｐゴシック"/>
              <a:ea typeface="ＭＳ Ｐゴシック"/>
              <a:cs typeface="+mn-cs"/>
            </a:rPr>
            <a:t>財政調整基金</a:t>
          </a:r>
          <a:r>
            <a:rPr kumimoji="1" lang="ja-JP" altLang="en-US" sz="1300">
              <a:solidFill>
                <a:schemeClr val="tx1"/>
              </a:solidFill>
              <a:effectLst/>
              <a:latin typeface="ＭＳ Ｐゴシック"/>
              <a:ea typeface="ＭＳ Ｐゴシック"/>
              <a:cs typeface="+mn-cs"/>
            </a:rPr>
            <a:t>残高の増による</a:t>
          </a:r>
          <a:r>
            <a:rPr kumimoji="1" lang="ja-JP" altLang="ja-JP" sz="1300">
              <a:solidFill>
                <a:schemeClr val="tx1"/>
              </a:solidFill>
              <a:effectLst/>
              <a:latin typeface="ＭＳ Ｐゴシック"/>
              <a:ea typeface="ＭＳ Ｐゴシック"/>
              <a:cs typeface="+mn-cs"/>
            </a:rPr>
            <a:t>充当可能財源</a:t>
          </a:r>
          <a:r>
            <a:rPr kumimoji="1" lang="ja-JP" altLang="en-US" sz="1300">
              <a:solidFill>
                <a:schemeClr val="tx1"/>
              </a:solidFill>
              <a:effectLst/>
              <a:latin typeface="ＭＳ Ｐゴシック"/>
              <a:ea typeface="ＭＳ Ｐゴシック"/>
              <a:cs typeface="+mn-cs"/>
            </a:rPr>
            <a:t>の増により、</a:t>
          </a:r>
          <a:r>
            <a:rPr kumimoji="1" lang="ja-JP" altLang="ja-JP" sz="1300">
              <a:solidFill>
                <a:schemeClr val="tx1"/>
              </a:solidFill>
              <a:effectLst/>
              <a:latin typeface="ＭＳ Ｐゴシック"/>
              <a:ea typeface="ＭＳ Ｐゴシック"/>
              <a:cs typeface="+mn-cs"/>
            </a:rPr>
            <a:t>前年度よりも</a:t>
          </a:r>
          <a:r>
            <a:rPr kumimoji="1" lang="ja-JP" altLang="en-US" sz="1300">
              <a:solidFill>
                <a:schemeClr val="tx1"/>
              </a:solidFill>
              <a:effectLst/>
              <a:latin typeface="ＭＳ Ｐゴシック"/>
              <a:ea typeface="ＭＳ Ｐゴシック"/>
              <a:cs typeface="+mn-cs"/>
            </a:rPr>
            <a:t>更に</a:t>
          </a:r>
          <a:r>
            <a:rPr kumimoji="1" lang="ja-JP" altLang="ja-JP" sz="1300">
              <a:solidFill>
                <a:schemeClr val="tx1"/>
              </a:solidFill>
              <a:effectLst/>
              <a:latin typeface="ＭＳ Ｐゴシック"/>
              <a:ea typeface="ＭＳ Ｐゴシック"/>
              <a:cs typeface="+mn-cs"/>
            </a:rPr>
            <a:t>低い</a:t>
          </a:r>
          <a:r>
            <a:rPr kumimoji="1" lang="ja-JP" altLang="en-US" sz="1300">
              <a:solidFill>
                <a:schemeClr val="tx1"/>
              </a:solidFill>
              <a:effectLst/>
              <a:latin typeface="ＭＳ Ｐゴシック"/>
              <a:ea typeface="ＭＳ Ｐゴシック"/>
              <a:cs typeface="+mn-cs"/>
            </a:rPr>
            <a:t>水準の△３８</a:t>
          </a:r>
          <a:r>
            <a:rPr kumimoji="1" lang="en-US" altLang="ja-JP" sz="1300">
              <a:solidFill>
                <a:schemeClr val="tx1"/>
              </a:solidFill>
              <a:effectLst/>
              <a:latin typeface="ＭＳ Ｐゴシック"/>
              <a:ea typeface="ＭＳ Ｐゴシック"/>
              <a:cs typeface="+mn-cs"/>
            </a:rPr>
            <a:t>.７％</a:t>
          </a:r>
          <a:r>
            <a:rPr kumimoji="1" lang="ja-JP" altLang="en-US" sz="1300">
              <a:solidFill>
                <a:schemeClr val="tx1"/>
              </a:solidFill>
              <a:effectLst/>
              <a:latin typeface="ＭＳ Ｐゴシック"/>
              <a:ea typeface="ＭＳ Ｐゴシック"/>
              <a:cs typeface="+mn-cs"/>
            </a:rPr>
            <a:t>となった。これは、行政改革により村債の発行額を抑制してきた成果の表れである。しかし、</a:t>
          </a:r>
          <a:r>
            <a:rPr kumimoji="1" lang="ja-JP" altLang="ja-JP" sz="1300">
              <a:solidFill>
                <a:schemeClr val="tx1"/>
              </a:solidFill>
              <a:effectLst/>
              <a:latin typeface="ＭＳ Ｐゴシック"/>
              <a:ea typeface="ＭＳ Ｐゴシック"/>
              <a:cs typeface="+mn-cs"/>
            </a:rPr>
            <a:t>今後は、義務教育学校建設に伴う借入金の増により、一時的に地方債残高の上昇が見込まれる。</a:t>
          </a:r>
          <a:r>
            <a:rPr kumimoji="1" lang="ja-JP" altLang="en-US" sz="1300">
              <a:solidFill>
                <a:schemeClr val="tx1"/>
              </a:solidFill>
              <a:effectLst/>
              <a:latin typeface="ＭＳ Ｐゴシック"/>
              <a:ea typeface="ＭＳ Ｐゴシック"/>
              <a:cs typeface="+mn-cs"/>
            </a:rPr>
            <a:t>交付税措置率の高い起債を計画的に活用することにより、財政の健全化に務める。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5910" cy="21780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672695" y="1714500"/>
          <a:ext cx="29591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9460" cy="25654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1956415" y="4086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710795" y="38334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59460" cy="24955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956415" y="369760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710795" y="3449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59460" cy="25209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956415" y="330835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710795" y="3060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59460" cy="25654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956415" y="29248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710795" y="26714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59460" cy="25654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956415" y="25355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710795" y="2287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165100</xdr:rowOff>
    </xdr:from>
    <xdr:ext cx="75946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956415" y="214630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83185</xdr:rowOff>
    </xdr:from>
    <xdr:to>
      <xdr:col>85</xdr:col>
      <xdr:colOff>95250</xdr:colOff>
      <xdr:row>11</xdr:row>
      <xdr:rowOff>83185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83185</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112395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863695" y="228790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84455</xdr:rowOff>
    </xdr:from>
    <xdr:ext cx="762000" cy="256540"/>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6952595" y="3881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776700" y="39096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209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6952595" y="19875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776700" y="22879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082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6952595" y="220980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81480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98422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0190"/>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655925" y="201231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102840" y="223710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59460" cy="250190"/>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774545" y="201231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221460" y="223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019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895070" y="20123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340080" y="223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59460" cy="25019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013690" y="201231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654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649700" y="4220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654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819120" y="4220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654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39645" y="4220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654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58265" y="4220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59460" cy="25654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76885" y="42202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64</xdr:col>
      <xdr:colOff>50800</xdr:colOff>
      <xdr:row>13</xdr:row>
      <xdr:rowOff>99060</xdr:rowOff>
    </xdr:from>
    <xdr:to>
      <xdr:col>64</xdr:col>
      <xdr:colOff>152400</xdr:colOff>
      <xdr:row>14</xdr:row>
      <xdr:rowOff>29210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340080" y="2245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13970</xdr:rowOff>
    </xdr:from>
    <xdr:ext cx="75946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013690" y="23253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132715</xdr:colOff>
      <xdr:row>26</xdr:row>
      <xdr:rowOff>45720</xdr:rowOff>
    </xdr:from>
    <xdr:ext cx="10142220" cy="52070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755650" y="4338320"/>
          <a:ext cx="10142220" cy="520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 </a:t>
          </a:r>
        </a:p>
        <a:p>
          <a:pPr algn="l"/>
          <a:r>
            <a:rPr kumimoji="1" lang="ja-JP" altLang="en-US" sz="1000">
              <a:solidFill>
                <a:schemeClr val="tx1"/>
              </a:solidFill>
              <a:latin typeface="ＭＳ Ｐゴシック"/>
              <a:ea typeface="ＭＳ Ｐゴシック"/>
            </a:rPr>
            <a:t>  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1,636
1,628
118.83
2,528,251
2,275,091
219,299
1,607,876
1,819,411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人</a:t>
          </a:r>
          <a:r>
            <a:rPr kumimoji="1" lang="ja-JP" altLang="en-US" sz="1300">
              <a:solidFill>
                <a:schemeClr val="dk1"/>
              </a:solidFill>
              <a:effectLst/>
              <a:latin typeface="ＭＳ Ｐゴシック"/>
              <a:ea typeface="ＭＳ Ｐゴシック"/>
              <a:cs typeface="+mn-cs"/>
            </a:rPr>
            <a:t>件費に係る経常収支比率は</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職員数が多いため、類似団体を１</a:t>
          </a:r>
          <a:r>
            <a:rPr kumimoji="1" lang="en-US" altLang="ja-JP" sz="1300">
              <a:solidFill>
                <a:schemeClr val="dk1"/>
              </a:solidFill>
              <a:effectLst/>
              <a:latin typeface="ＭＳ Ｐゴシック"/>
              <a:ea typeface="ＭＳ Ｐゴシック"/>
              <a:cs typeface="+mn-cs"/>
            </a:rPr>
            <a:t>.７</a:t>
          </a:r>
          <a:r>
            <a:rPr kumimoji="1" lang="ja-JP" altLang="en-US" sz="1300">
              <a:solidFill>
                <a:schemeClr val="dk1"/>
              </a:solidFill>
              <a:effectLst/>
              <a:latin typeface="ＭＳ Ｐゴシック"/>
              <a:ea typeface="ＭＳ Ｐゴシック"/>
              <a:cs typeface="+mn-cs"/>
            </a:rPr>
            <a:t>ポイント上回っているが、</a:t>
          </a:r>
          <a:r>
            <a:rPr kumimoji="1" lang="ja-JP" altLang="ja-JP" sz="1300">
              <a:solidFill>
                <a:schemeClr val="dk1"/>
              </a:solidFill>
              <a:effectLst/>
              <a:latin typeface="ＭＳ Ｐゴシック"/>
              <a:ea typeface="ＭＳ Ｐゴシック"/>
              <a:cs typeface="+mn-cs"/>
            </a:rPr>
            <a:t>前年度と比較して２</a:t>
          </a:r>
          <a:r>
            <a:rPr kumimoji="1" lang="en-US" altLang="ja-JP"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ポイント低下</a:t>
          </a:r>
          <a:r>
            <a:rPr kumimoji="1" lang="ja-JP" altLang="en-US" sz="1300">
              <a:solidFill>
                <a:schemeClr val="dk1"/>
              </a:solidFill>
              <a:effectLst/>
              <a:latin typeface="ＭＳ Ｐゴシック"/>
              <a:ea typeface="ＭＳ Ｐゴシック"/>
              <a:cs typeface="+mn-cs"/>
            </a:rPr>
            <a:t>した。今後も</a:t>
          </a:r>
          <a:r>
            <a:rPr kumimoji="1" lang="ja-JP" altLang="ja-JP" sz="1300">
              <a:solidFill>
                <a:schemeClr val="dk1"/>
              </a:solidFill>
              <a:effectLst/>
              <a:latin typeface="ＭＳ Ｐゴシック"/>
              <a:ea typeface="ＭＳ Ｐゴシック"/>
              <a:cs typeface="+mn-cs"/>
            </a:rPr>
            <a:t>行政改革への取り組みを通じて</a:t>
          </a:r>
          <a:r>
            <a:rPr kumimoji="1" lang="ja-JP" altLang="en-US" sz="1300">
              <a:solidFill>
                <a:schemeClr val="dk1"/>
              </a:solidFill>
              <a:effectLst/>
              <a:latin typeface="ＭＳ Ｐゴシック"/>
              <a:ea typeface="ＭＳ Ｐゴシック"/>
              <a:cs typeface="+mn-cs"/>
            </a:rPr>
            <a:t>、正規職員と会計年度任用職員、再任用職員をバランスよく配置し、</a:t>
          </a:r>
          <a:r>
            <a:rPr kumimoji="1" lang="ja-JP" altLang="ja-JP" sz="1300">
              <a:solidFill>
                <a:schemeClr val="dk1"/>
              </a:solidFill>
              <a:effectLst/>
              <a:latin typeface="ＭＳ Ｐゴシック"/>
              <a:ea typeface="ＭＳ Ｐゴシック"/>
              <a:cs typeface="+mn-cs"/>
            </a:rPr>
            <a:t>人件費の削減に努める。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892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847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8475"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847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847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8475" cy="24955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847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121285</xdr:rowOff>
    </xdr:from>
    <xdr:to>
      <xdr:col>24</xdr:col>
      <xdr:colOff>25400</xdr:colOff>
      <xdr:row>42</xdr:row>
      <xdr:rowOff>18415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685"/>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161925</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18415</xdr:rowOff>
    </xdr:from>
    <xdr:to>
      <xdr:col>24</xdr:col>
      <xdr:colOff>114300</xdr:colOff>
      <xdr:row>42</xdr:row>
      <xdr:rowOff>18415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36195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121285</xdr:rowOff>
    </xdr:from>
    <xdr:to>
      <xdr:col>24</xdr:col>
      <xdr:colOff>114300</xdr:colOff>
      <xdr:row>32</xdr:row>
      <xdr:rowOff>121285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137795</xdr:rowOff>
    </xdr:from>
    <xdr:to>
      <xdr:col>24</xdr:col>
      <xdr:colOff>25400</xdr:colOff>
      <xdr:row>40</xdr:row>
      <xdr:rowOff>23495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5289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90170</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73660</xdr:rowOff>
    </xdr:from>
    <xdr:to>
      <xdr:col>24</xdr:col>
      <xdr:colOff>76200</xdr:colOff>
      <xdr:row>38</xdr:row>
      <xdr:rowOff>3810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23495</xdr:rowOff>
    </xdr:from>
    <xdr:to>
      <xdr:col>19</xdr:col>
      <xdr:colOff>187325</xdr:colOff>
      <xdr:row>41</xdr:row>
      <xdr:rowOff>48260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814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16510</xdr:rowOff>
    </xdr:from>
    <xdr:ext cx="727075"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48260</xdr:rowOff>
    </xdr:from>
    <xdr:to>
      <xdr:col>15</xdr:col>
      <xdr:colOff>98425</xdr:colOff>
      <xdr:row>41</xdr:row>
      <xdr:rowOff>80645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77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127635</xdr:rowOff>
    </xdr:from>
    <xdr:to>
      <xdr:col>15</xdr:col>
      <xdr:colOff>149225</xdr:colOff>
      <xdr:row>38</xdr:row>
      <xdr:rowOff>57785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67945</xdr:rowOff>
    </xdr:from>
    <xdr:ext cx="762000" cy="2584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41</xdr:row>
      <xdr:rowOff>80645</xdr:rowOff>
    </xdr:from>
    <xdr:to>
      <xdr:col>11</xdr:col>
      <xdr:colOff>9525</xdr:colOff>
      <xdr:row>41</xdr:row>
      <xdr:rowOff>124460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110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139065</xdr:rowOff>
    </xdr:from>
    <xdr:to>
      <xdr:col>11</xdr:col>
      <xdr:colOff>60325</xdr:colOff>
      <xdr:row>38</xdr:row>
      <xdr:rowOff>69215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79375</xdr:rowOff>
    </xdr:from>
    <xdr:ext cx="75247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57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106045</xdr:rowOff>
    </xdr:from>
    <xdr:to>
      <xdr:col>6</xdr:col>
      <xdr:colOff>171450</xdr:colOff>
      <xdr:row>38</xdr:row>
      <xdr:rowOff>36195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46355</xdr:rowOff>
    </xdr:from>
    <xdr:ext cx="75247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5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86995</xdr:rowOff>
    </xdr:from>
    <xdr:to>
      <xdr:col>24</xdr:col>
      <xdr:colOff>76200</xdr:colOff>
      <xdr:row>39</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59055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7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144145</xdr:rowOff>
    </xdr:from>
    <xdr:to>
      <xdr:col>20</xdr:col>
      <xdr:colOff>38100</xdr:colOff>
      <xdr:row>40</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59055</xdr:rowOff>
    </xdr:from>
    <xdr:ext cx="72707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1705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168910</xdr:rowOff>
    </xdr:from>
    <xdr:to>
      <xdr:col>15</xdr:col>
      <xdr:colOff>149225</xdr:colOff>
      <xdr:row>41</xdr:row>
      <xdr:rowOff>99060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83820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29845</xdr:rowOff>
    </xdr:from>
    <xdr:to>
      <xdr:col>11</xdr:col>
      <xdr:colOff>60325</xdr:colOff>
      <xdr:row>41</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116205</xdr:rowOff>
    </xdr:from>
    <xdr:ext cx="75247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456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41</xdr:row>
      <xdr:rowOff>73660</xdr:rowOff>
    </xdr:from>
    <xdr:to>
      <xdr:col>6</xdr:col>
      <xdr:colOff>171450</xdr:colOff>
      <xdr:row>42</xdr:row>
      <xdr:rowOff>3810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160020</xdr:rowOff>
    </xdr:from>
    <xdr:ext cx="75247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894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effectLst/>
              <a:latin typeface="+mn-lt"/>
              <a:ea typeface="+mn-ea"/>
              <a:cs typeface="+mn-cs"/>
            </a:rPr>
            <a:t>　</a:t>
          </a:r>
          <a:r>
            <a:rPr kumimoji="1" lang="ja-JP" altLang="en-US" sz="1300">
              <a:solidFill>
                <a:schemeClr val="tx1"/>
              </a:solidFill>
              <a:effectLst/>
              <a:latin typeface="ＭＳ Ｐゴシック"/>
              <a:ea typeface="ＭＳ Ｐゴシック"/>
              <a:cs typeface="+mn-cs"/>
            </a:rPr>
            <a:t>物件費に係る経常収支比率は、</a:t>
          </a:r>
          <a:r>
            <a:rPr kumimoji="1" lang="ja-JP" altLang="ja-JP" sz="1300">
              <a:solidFill>
                <a:schemeClr val="tx1"/>
              </a:solidFill>
              <a:effectLst/>
              <a:latin typeface="ＭＳ Ｐゴシック"/>
              <a:ea typeface="ＭＳ Ｐゴシック"/>
              <a:cs typeface="+mn-cs"/>
            </a:rPr>
            <a:t>類似団体平均を０．４ポイント上回っているものの、前年度から０.３ポイント低下した</a:t>
          </a:r>
          <a:r>
            <a:rPr kumimoji="1" lang="ja-JP" altLang="en-US"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今後も簡素で効率的な行政運営を目指し、各事業の見直しによりできる限りコストの低減を図っていく。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8475"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8475"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8475"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8475"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72390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44450</xdr:rowOff>
    </xdr:from>
    <xdr:ext cx="762000" cy="259080"/>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72390</xdr:rowOff>
    </xdr:from>
    <xdr:to>
      <xdr:col>82</xdr:col>
      <xdr:colOff>196850</xdr:colOff>
      <xdr:row>20</xdr:row>
      <xdr:rowOff>72390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87630</xdr:rowOff>
    </xdr:from>
    <xdr:ext cx="762000" cy="250190"/>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19685</xdr:rowOff>
    </xdr:from>
    <xdr:to>
      <xdr:col>82</xdr:col>
      <xdr:colOff>107950</xdr:colOff>
      <xdr:row>17</xdr:row>
      <xdr:rowOff>33020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343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138430</xdr:rowOff>
    </xdr:from>
    <xdr:ext cx="762000" cy="259080"/>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33020</xdr:rowOff>
    </xdr:from>
    <xdr:to>
      <xdr:col>78</xdr:col>
      <xdr:colOff>69850</xdr:colOff>
      <xdr:row>17</xdr:row>
      <xdr:rowOff>33020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47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158750</xdr:rowOff>
    </xdr:from>
    <xdr:to>
      <xdr:col>78</xdr:col>
      <xdr:colOff>120650</xdr:colOff>
      <xdr:row>17</xdr:row>
      <xdr:rowOff>88900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73660</xdr:rowOff>
    </xdr:from>
    <xdr:ext cx="7366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122555</xdr:rowOff>
    </xdr:from>
    <xdr:to>
      <xdr:col>73</xdr:col>
      <xdr:colOff>180975</xdr:colOff>
      <xdr:row>17</xdr:row>
      <xdr:rowOff>33020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657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151130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113030</xdr:rowOff>
    </xdr:from>
    <xdr:to>
      <xdr:col>69</xdr:col>
      <xdr:colOff>92075</xdr:colOff>
      <xdr:row>16</xdr:row>
      <xdr:rowOff>122555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56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73660</xdr:rowOff>
    </xdr:from>
    <xdr:to>
      <xdr:col>69</xdr:col>
      <xdr:colOff>142875</xdr:colOff>
      <xdr:row>18</xdr:row>
      <xdr:rowOff>3810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160020</xdr:rowOff>
    </xdr:from>
    <xdr:ext cx="75247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746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55880</xdr:rowOff>
    </xdr:from>
    <xdr:to>
      <xdr:col>65</xdr:col>
      <xdr:colOff>53975</xdr:colOff>
      <xdr:row>17</xdr:row>
      <xdr:rowOff>157480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142240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140335</xdr:rowOff>
    </xdr:from>
    <xdr:to>
      <xdr:col>82</xdr:col>
      <xdr:colOff>158750</xdr:colOff>
      <xdr:row>17</xdr:row>
      <xdr:rowOff>70485</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112395</xdr:rowOff>
    </xdr:from>
    <xdr:ext cx="762000" cy="24955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55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153670</xdr:rowOff>
    </xdr:from>
    <xdr:to>
      <xdr:col>78</xdr:col>
      <xdr:colOff>120650</xdr:colOff>
      <xdr:row>17</xdr:row>
      <xdr:rowOff>83820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93980</xdr:rowOff>
    </xdr:from>
    <xdr:ext cx="7366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65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153670</xdr:rowOff>
    </xdr:from>
    <xdr:to>
      <xdr:col>74</xdr:col>
      <xdr:colOff>31750</xdr:colOff>
      <xdr:row>17</xdr:row>
      <xdr:rowOff>83820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93980</xdr:rowOff>
    </xdr:from>
    <xdr:ext cx="76200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71755</xdr:rowOff>
    </xdr:from>
    <xdr:to>
      <xdr:col>69</xdr:col>
      <xdr:colOff>142875</xdr:colOff>
      <xdr:row>17</xdr:row>
      <xdr:rowOff>1905</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xdr:rowOff>
    </xdr:from>
    <xdr:ext cx="752475"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838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62230</xdr:rowOff>
    </xdr:from>
    <xdr:to>
      <xdr:col>65</xdr:col>
      <xdr:colOff>53975</xdr:colOff>
      <xdr:row>16</xdr:row>
      <xdr:rowOff>163830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2540</xdr:rowOff>
    </xdr:from>
    <xdr:ext cx="762000" cy="259080"/>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扶助費に係る経常収支比率は、類似団体０.８ポイント下回っている。近年の人口減少に伴い減少傾向にあるため、</a:t>
          </a:r>
          <a:r>
            <a:rPr kumimoji="1" lang="ja-JP" altLang="en-US" sz="1300">
              <a:latin typeface="ＭＳ Ｐゴシック"/>
              <a:ea typeface="ＭＳ Ｐゴシック"/>
            </a:rPr>
            <a:t>独自加算等の見直し等により、福祉サービスの充実・向上に努める。</a:t>
          </a:r>
        </a:p>
      </xdr:txBody>
    </xdr:sp>
    <xdr:clientData/>
  </xdr:twoCellAnchor>
  <xdr:oneCellAnchor>
    <xdr:from>
      <xdr:col>3</xdr:col>
      <xdr:colOff>123825</xdr:colOff>
      <xdr:row>49</xdr:row>
      <xdr:rowOff>107950</xdr:rowOff>
    </xdr:from>
    <xdr:ext cx="288925" cy="22542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98475" cy="25019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98475" cy="25019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98475" cy="25019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98475" cy="25019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019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121920</xdr:rowOff>
    </xdr:from>
    <xdr:ext cx="762000" cy="25019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910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93980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81280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59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59690</xdr:rowOff>
    </xdr:from>
    <xdr:ext cx="72707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4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81280</xdr:rowOff>
    </xdr:from>
    <xdr:to>
      <xdr:col>15</xdr:col>
      <xdr:colOff>98425</xdr:colOff>
      <xdr:row>56</xdr:row>
      <xdr:rowOff>81280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82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151130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81280</xdr:rowOff>
    </xdr:from>
    <xdr:to>
      <xdr:col>11</xdr:col>
      <xdr:colOff>9525</xdr:colOff>
      <xdr:row>57</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8248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128270</xdr:rowOff>
    </xdr:from>
    <xdr:ext cx="75247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153670</xdr:rowOff>
    </xdr:from>
    <xdr:ext cx="75247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34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127000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119380</xdr:rowOff>
    </xdr:from>
    <xdr:ext cx="72707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7768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142240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142240</xdr:rowOff>
    </xdr:from>
    <xdr:ext cx="75247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05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151130</xdr:rowOff>
    </xdr:from>
    <xdr:ext cx="75247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237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その他に係る経常収支比率が</a:t>
          </a:r>
          <a:r>
            <a:rPr kumimoji="1" lang="ja-JP" altLang="ja-JP" sz="1300">
              <a:solidFill>
                <a:schemeClr val="dk1"/>
              </a:solidFill>
              <a:effectLst/>
              <a:latin typeface="ＭＳ Ｐゴシック"/>
              <a:ea typeface="ＭＳ Ｐゴシック"/>
              <a:cs typeface="+mn-cs"/>
            </a:rPr>
            <a:t>類似団体平均を１</a:t>
          </a:r>
          <a:r>
            <a:rPr kumimoji="1" lang="en-US" altLang="ja-JP" sz="1300">
              <a:solidFill>
                <a:schemeClr val="dk1"/>
              </a:solidFill>
              <a:effectLst/>
              <a:latin typeface="ＭＳ Ｐゴシック"/>
              <a:ea typeface="ＭＳ Ｐゴシック"/>
              <a:cs typeface="+mn-cs"/>
            </a:rPr>
            <a:t>.７</a:t>
          </a:r>
          <a:r>
            <a:rPr kumimoji="1" lang="ja-JP" altLang="en-US" sz="1300">
              <a:solidFill>
                <a:schemeClr val="dk1"/>
              </a:solidFill>
              <a:effectLst/>
              <a:latin typeface="ＭＳ Ｐゴシック"/>
              <a:ea typeface="ＭＳ Ｐゴシック"/>
              <a:cs typeface="+mn-cs"/>
            </a:rPr>
            <a:t>ポ</a:t>
          </a:r>
          <a:r>
            <a:rPr kumimoji="1" lang="ja-JP" altLang="ja-JP" sz="1300">
              <a:solidFill>
                <a:schemeClr val="dk1"/>
              </a:solidFill>
              <a:effectLst/>
              <a:latin typeface="ＭＳ Ｐゴシック"/>
              <a:ea typeface="ＭＳ Ｐゴシック"/>
              <a:cs typeface="+mn-cs"/>
            </a:rPr>
            <a:t>イント上回っている</a:t>
          </a:r>
          <a:r>
            <a:rPr kumimoji="1" lang="ja-JP" altLang="en-US" sz="1300">
              <a:solidFill>
                <a:schemeClr val="dk1"/>
              </a:solidFill>
              <a:effectLst/>
              <a:latin typeface="ＭＳ Ｐゴシック"/>
              <a:ea typeface="ＭＳ Ｐゴシック"/>
              <a:cs typeface="+mn-cs"/>
            </a:rPr>
            <a:t>のは、インフラや公共施設等の老朽化による維持補修費の増によるものである。今後は、公共施設総合管理計画に沿った計画的な維持補修に努め、費用の抑制に務める。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892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498475" cy="25019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498475" cy="2501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498475" cy="25019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498475" cy="2501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156845</xdr:rowOff>
    </xdr:from>
    <xdr:to>
      <xdr:col>82</xdr:col>
      <xdr:colOff>107950</xdr:colOff>
      <xdr:row>59</xdr:row>
      <xdr:rowOff>78740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695"/>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50800</xdr:rowOff>
    </xdr:from>
    <xdr:ext cx="762000" cy="259080"/>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78740</xdr:rowOff>
    </xdr:from>
    <xdr:to>
      <xdr:col>82</xdr:col>
      <xdr:colOff>196850</xdr:colOff>
      <xdr:row>59</xdr:row>
      <xdr:rowOff>78740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71755</xdr:rowOff>
    </xdr:from>
    <xdr:ext cx="762000" cy="259080"/>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156845</xdr:rowOff>
    </xdr:from>
    <xdr:to>
      <xdr:col>82</xdr:col>
      <xdr:colOff>196850</xdr:colOff>
      <xdr:row>53</xdr:row>
      <xdr:rowOff>156845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33020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739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60960</xdr:rowOff>
    </xdr:from>
    <xdr:ext cx="762000" cy="259080"/>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0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44450</xdr:rowOff>
    </xdr:from>
    <xdr:to>
      <xdr:col>82</xdr:col>
      <xdr:colOff>158750</xdr:colOff>
      <xdr:row>56</xdr:row>
      <xdr:rowOff>146050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33020</xdr:rowOff>
    </xdr:from>
    <xdr:to>
      <xdr:col>78</xdr:col>
      <xdr:colOff>69850</xdr:colOff>
      <xdr:row>57</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056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90170</xdr:rowOff>
    </xdr:from>
    <xdr:to>
      <xdr:col>78</xdr:col>
      <xdr:colOff>120650</xdr:colOff>
      <xdr:row>57</xdr:row>
      <xdr:rowOff>20320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30480</xdr:rowOff>
    </xdr:from>
    <xdr:ext cx="736600" cy="25019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02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46990</xdr:rowOff>
    </xdr:from>
    <xdr:to>
      <xdr:col>73</xdr:col>
      <xdr:colOff>180975</xdr:colOff>
      <xdr:row>57</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19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39370</xdr:rowOff>
    </xdr:from>
    <xdr:ext cx="7620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74930</xdr:rowOff>
    </xdr:from>
    <xdr:to>
      <xdr:col>69</xdr:col>
      <xdr:colOff>92075</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475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94615</xdr:rowOff>
    </xdr:from>
    <xdr:to>
      <xdr:col>69</xdr:col>
      <xdr:colOff>142875</xdr:colOff>
      <xdr:row>57</xdr:row>
      <xdr:rowOff>24765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34925</xdr:rowOff>
    </xdr:from>
    <xdr:ext cx="752475"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67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113030</xdr:rowOff>
    </xdr:from>
    <xdr:to>
      <xdr:col>65</xdr:col>
      <xdr:colOff>53975</xdr:colOff>
      <xdr:row>57</xdr:row>
      <xdr:rowOff>43180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53340</xdr:rowOff>
    </xdr:from>
    <xdr:ext cx="762000" cy="25019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830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93980</xdr:rowOff>
    </xdr:from>
    <xdr:ext cx="762000" cy="259080"/>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153670</xdr:rowOff>
    </xdr:from>
    <xdr:to>
      <xdr:col>78</xdr:col>
      <xdr:colOff>120650</xdr:colOff>
      <xdr:row>57</xdr:row>
      <xdr:rowOff>83820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68580</xdr:rowOff>
    </xdr:from>
    <xdr:ext cx="7366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41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82550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128270</xdr:rowOff>
    </xdr:from>
    <xdr:ext cx="75247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009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23495</xdr:rowOff>
    </xdr:from>
    <xdr:to>
      <xdr:col>65</xdr:col>
      <xdr:colOff>53975</xdr:colOff>
      <xdr:row>57</xdr:row>
      <xdr:rowOff>125095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109855</xdr:rowOff>
    </xdr:from>
    <xdr:ext cx="762000" cy="25082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82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補助費等に係る経常収支比率は、</a:t>
          </a:r>
          <a:r>
            <a:rPr kumimoji="1" lang="ja-JP" altLang="ja-JP" sz="1300">
              <a:solidFill>
                <a:schemeClr val="dk1"/>
              </a:solidFill>
              <a:effectLst/>
              <a:latin typeface="ＭＳ Ｐゴシック"/>
              <a:ea typeface="ＭＳ Ｐゴシック"/>
              <a:cs typeface="+mn-cs"/>
            </a:rPr>
            <a:t>類似団体と比較して、３</a:t>
          </a:r>
          <a:r>
            <a:rPr kumimoji="1" lang="en-US" altLang="ja-JP" sz="1300">
              <a:solidFill>
                <a:schemeClr val="dk1"/>
              </a:solidFill>
              <a:effectLst/>
              <a:latin typeface="ＭＳ Ｐゴシック"/>
              <a:ea typeface="ＭＳ Ｐゴシック"/>
              <a:cs typeface="+mn-cs"/>
            </a:rPr>
            <a:t>.５</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上回り、前年度から０.２ポイント上昇している。これは、</a:t>
          </a:r>
          <a:r>
            <a:rPr kumimoji="1" lang="ja-JP" altLang="en-US" sz="1200">
              <a:latin typeface="ＭＳ Ｐゴシック"/>
              <a:ea typeface="ＭＳ Ｐゴシック"/>
            </a:rPr>
            <a:t>下仁田町及び南牧村２町村で構成する一部事務組合（病院事業・ごみ等処理事業）に対する負担額が大きいことによるものである。一部事務組合に対しては、更なる経常経費の削減を要請し、</a:t>
          </a:r>
          <a:r>
            <a:rPr kumimoji="1" lang="ja-JP" altLang="en-US" sz="1300">
              <a:solidFill>
                <a:schemeClr val="dk1"/>
              </a:solidFill>
              <a:effectLst/>
              <a:latin typeface="ＭＳ Ｐゴシック"/>
              <a:ea typeface="ＭＳ Ｐゴシック"/>
              <a:cs typeface="+mn-cs"/>
            </a:rPr>
            <a:t>比率の上昇を抑制し</a:t>
          </a:r>
          <a:r>
            <a:rPr kumimoji="1" lang="ja-JP" altLang="ja-JP" sz="1300">
              <a:solidFill>
                <a:schemeClr val="dk1"/>
              </a:solidFill>
              <a:effectLst/>
              <a:latin typeface="ＭＳ Ｐゴシック"/>
              <a:ea typeface="ＭＳ Ｐゴシック"/>
              <a:cs typeface="+mn-cs"/>
            </a:rPr>
            <a:t>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8475" cy="25908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8475" cy="25146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8475" cy="2584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8475" cy="25908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8475" cy="24955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8475" cy="25908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135255</xdr:rowOff>
    </xdr:from>
    <xdr:to>
      <xdr:col>82</xdr:col>
      <xdr:colOff>107950</xdr:colOff>
      <xdr:row>41</xdr:row>
      <xdr:rowOff>17780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161290</xdr:rowOff>
    </xdr:from>
    <xdr:ext cx="762000" cy="259080"/>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17780</xdr:rowOff>
    </xdr:from>
    <xdr:to>
      <xdr:col>82</xdr:col>
      <xdr:colOff>196850</xdr:colOff>
      <xdr:row>41</xdr:row>
      <xdr:rowOff>17780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50165</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135255</xdr:rowOff>
    </xdr:from>
    <xdr:to>
      <xdr:col>82</xdr:col>
      <xdr:colOff>196850</xdr:colOff>
      <xdr:row>33</xdr:row>
      <xdr:rowOff>135255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74930</xdr:rowOff>
    </xdr:from>
    <xdr:to>
      <xdr:col>82</xdr:col>
      <xdr:colOff>107950</xdr:colOff>
      <xdr:row>38</xdr:row>
      <xdr:rowOff>87630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900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167640</xdr:rowOff>
    </xdr:from>
    <xdr:ext cx="762000" cy="250190"/>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6839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151130</xdr:rowOff>
    </xdr:from>
    <xdr:to>
      <xdr:col>82</xdr:col>
      <xdr:colOff>158750</xdr:colOff>
      <xdr:row>37</xdr:row>
      <xdr:rowOff>81280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74930</xdr:rowOff>
    </xdr:from>
    <xdr:to>
      <xdr:col>78</xdr:col>
      <xdr:colOff>69850</xdr:colOff>
      <xdr:row>38</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900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12700</xdr:rowOff>
    </xdr:from>
    <xdr:to>
      <xdr:col>78</xdr:col>
      <xdr:colOff>120650</xdr:colOff>
      <xdr:row>37</xdr:row>
      <xdr:rowOff>114300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124460</xdr:rowOff>
    </xdr:from>
    <xdr:ext cx="736600"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5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29210</xdr:rowOff>
    </xdr:from>
    <xdr:to>
      <xdr:col>73</xdr:col>
      <xdr:colOff>180975</xdr:colOff>
      <xdr:row>38</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443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12700</xdr:rowOff>
    </xdr:from>
    <xdr:to>
      <xdr:col>74</xdr:col>
      <xdr:colOff>31750</xdr:colOff>
      <xdr:row>37</xdr:row>
      <xdr:rowOff>114300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124460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22225</xdr:rowOff>
    </xdr:from>
    <xdr:to>
      <xdr:col>69</xdr:col>
      <xdr:colOff>92075</xdr:colOff>
      <xdr:row>38</xdr:row>
      <xdr:rowOff>29210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373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170815</xdr:rowOff>
    </xdr:from>
    <xdr:to>
      <xdr:col>69</xdr:col>
      <xdr:colOff>142875</xdr:colOff>
      <xdr:row>37</xdr:row>
      <xdr:rowOff>100965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111125</xdr:rowOff>
    </xdr:from>
    <xdr:ext cx="752475" cy="24955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187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164465</xdr:rowOff>
    </xdr:from>
    <xdr:to>
      <xdr:col>65</xdr:col>
      <xdr:colOff>53975</xdr:colOff>
      <xdr:row>37</xdr:row>
      <xdr:rowOff>94615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104775</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36830</xdr:rowOff>
    </xdr:from>
    <xdr:to>
      <xdr:col>82</xdr:col>
      <xdr:colOff>158750</xdr:colOff>
      <xdr:row>38</xdr:row>
      <xdr:rowOff>138430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8890</xdr:rowOff>
    </xdr:from>
    <xdr:ext cx="762000" cy="24955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239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24130</xdr:rowOff>
    </xdr:from>
    <xdr:to>
      <xdr:col>78</xdr:col>
      <xdr:colOff>120650</xdr:colOff>
      <xdr:row>38</xdr:row>
      <xdr:rowOff>125730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110490</xdr:rowOff>
    </xdr:from>
    <xdr:ext cx="736600" cy="25019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255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116840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149860</xdr:rowOff>
    </xdr:from>
    <xdr:to>
      <xdr:col>69</xdr:col>
      <xdr:colOff>142875</xdr:colOff>
      <xdr:row>38</xdr:row>
      <xdr:rowOff>80010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64770</xdr:rowOff>
    </xdr:from>
    <xdr:ext cx="752475" cy="25019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798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143510</xdr:rowOff>
    </xdr:from>
    <xdr:to>
      <xdr:col>65</xdr:col>
      <xdr:colOff>53975</xdr:colOff>
      <xdr:row>38</xdr:row>
      <xdr:rowOff>73025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57785</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7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a:ea typeface="ＭＳ Ｐゴシック"/>
              <a:cs typeface="+mn-cs"/>
            </a:rPr>
            <a:t>公債費に係る経常収支比率は、</a:t>
          </a:r>
          <a:r>
            <a:rPr kumimoji="1" lang="ja-JP" altLang="ja-JP" sz="1300">
              <a:solidFill>
                <a:schemeClr val="dk1"/>
              </a:solidFill>
              <a:effectLst/>
              <a:latin typeface="ＭＳ Ｐゴシック"/>
              <a:ea typeface="ＭＳ Ｐゴシック"/>
              <a:cs typeface="+mn-cs"/>
            </a:rPr>
            <a:t>類似団体平均と比較して、</a:t>
          </a:r>
          <a:endParaRPr lang="ja-JP" altLang="ja-JP" sz="13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４</a:t>
          </a:r>
          <a:r>
            <a:rPr kumimoji="1" lang="en-US" altLang="ja-JP"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ポイント低くなっている。行政改革</a:t>
          </a:r>
          <a:r>
            <a:rPr kumimoji="1" lang="ja-JP" altLang="en-US" sz="1300">
              <a:solidFill>
                <a:schemeClr val="dk1"/>
              </a:solidFill>
              <a:effectLst/>
              <a:latin typeface="ＭＳ Ｐゴシック"/>
              <a:ea typeface="ＭＳ Ｐゴシック"/>
              <a:cs typeface="+mn-cs"/>
            </a:rPr>
            <a:t>の取組みを通じ、</a:t>
          </a:r>
          <a:r>
            <a:rPr kumimoji="1" lang="ja-JP" altLang="ja-JP" sz="1300">
              <a:solidFill>
                <a:schemeClr val="dk1"/>
              </a:solidFill>
              <a:effectLst/>
              <a:latin typeface="ＭＳ Ｐゴシック"/>
              <a:ea typeface="ＭＳ Ｐゴシック"/>
              <a:cs typeface="+mn-cs"/>
            </a:rPr>
            <a:t>新規の借入れを抑制してき</a:t>
          </a:r>
          <a:r>
            <a:rPr kumimoji="1" lang="ja-JP" altLang="en-US" sz="1300">
              <a:solidFill>
                <a:schemeClr val="dk1"/>
              </a:solidFill>
              <a:effectLst/>
              <a:latin typeface="ＭＳ Ｐゴシック"/>
              <a:ea typeface="ＭＳ Ｐゴシック"/>
              <a:cs typeface="+mn-cs"/>
            </a:rPr>
            <a:t>たことが要因である。</a:t>
          </a:r>
          <a:r>
            <a:rPr kumimoji="1" lang="ja-JP" altLang="ja-JP" sz="1300">
              <a:solidFill>
                <a:schemeClr val="dk1"/>
              </a:solidFill>
              <a:effectLst/>
              <a:latin typeface="ＭＳ Ｐゴシック"/>
              <a:ea typeface="ＭＳ Ｐゴシック"/>
              <a:cs typeface="+mn-cs"/>
            </a:rPr>
            <a:t>今後は、義務教育学校の建設により多額の借入を予定しているため、上昇傾向</a:t>
          </a:r>
          <a:r>
            <a:rPr kumimoji="1" lang="ja-JP" altLang="en-US" sz="1300">
              <a:solidFill>
                <a:schemeClr val="dk1"/>
              </a:solidFill>
              <a:effectLst/>
              <a:latin typeface="ＭＳ Ｐゴシック"/>
              <a:ea typeface="ＭＳ Ｐゴシック"/>
              <a:cs typeface="+mn-cs"/>
            </a:rPr>
            <a:t>にある。地方債の新規発行を伴う普通建設事業について、単年度に集中しないよう優先順位を精査する。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8925"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8475" cy="25019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8475" cy="25019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8475" cy="25019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8475" cy="25019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110490</xdr:rowOff>
    </xdr:from>
    <xdr:ext cx="762000" cy="250190"/>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0190"/>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76835</xdr:rowOff>
    </xdr:from>
    <xdr:to>
      <xdr:col>24</xdr:col>
      <xdr:colOff>25400</xdr:colOff>
      <xdr:row>76</xdr:row>
      <xdr:rowOff>99695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070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9525</xdr:rowOff>
    </xdr:from>
    <xdr:ext cx="762000" cy="24955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111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99695</xdr:rowOff>
    </xdr:from>
    <xdr:to>
      <xdr:col>19</xdr:col>
      <xdr:colOff>187325</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29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83185</xdr:rowOff>
    </xdr:from>
    <xdr:to>
      <xdr:col>20</xdr:col>
      <xdr:colOff>38100</xdr:colOff>
      <xdr:row>78</xdr:row>
      <xdr:rowOff>13335</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169545</xdr:rowOff>
    </xdr:from>
    <xdr:ext cx="727075" cy="24955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7119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118110</xdr:rowOff>
    </xdr:from>
    <xdr:to>
      <xdr:col>15</xdr:col>
      <xdr:colOff>98425</xdr:colOff>
      <xdr:row>76</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483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160020</xdr:rowOff>
    </xdr:from>
    <xdr:ext cx="76200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118110</xdr:rowOff>
    </xdr:from>
    <xdr:to>
      <xdr:col>11</xdr:col>
      <xdr:colOff>9525</xdr:colOff>
      <xdr:row>77</xdr:row>
      <xdr:rowOff>10160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483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119380</xdr:rowOff>
    </xdr:from>
    <xdr:ext cx="75247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10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142240</xdr:rowOff>
    </xdr:from>
    <xdr:ext cx="75247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438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26035</xdr:rowOff>
    </xdr:from>
    <xdr:to>
      <xdr:col>24</xdr:col>
      <xdr:colOff>76200</xdr:colOff>
      <xdr:row>76</xdr:row>
      <xdr:rowOff>127635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42545</xdr:rowOff>
    </xdr:from>
    <xdr:ext cx="762000" cy="24955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01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48895</xdr:rowOff>
    </xdr:from>
    <xdr:to>
      <xdr:col>20</xdr:col>
      <xdr:colOff>38100</xdr:colOff>
      <xdr:row>76</xdr:row>
      <xdr:rowOff>150495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160655</xdr:rowOff>
    </xdr:from>
    <xdr:ext cx="72707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4795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16510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67310</xdr:rowOff>
    </xdr:from>
    <xdr:to>
      <xdr:col>11</xdr:col>
      <xdr:colOff>60325</xdr:colOff>
      <xdr:row>76</xdr:row>
      <xdr:rowOff>168910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7620</xdr:rowOff>
    </xdr:from>
    <xdr:ext cx="752475" cy="25019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663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130810</xdr:rowOff>
    </xdr:from>
    <xdr:to>
      <xdr:col>6</xdr:col>
      <xdr:colOff>171450</xdr:colOff>
      <xdr:row>77</xdr:row>
      <xdr:rowOff>60960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71120</xdr:rowOff>
    </xdr:from>
    <xdr:ext cx="75247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298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公債費以外に係る経常収支比率は、前年度から３．２ポイント改善したものの、</a:t>
          </a:r>
          <a:r>
            <a:rPr kumimoji="1" lang="ja-JP" altLang="ja-JP" sz="1300">
              <a:solidFill>
                <a:schemeClr val="dk1"/>
              </a:solidFill>
              <a:effectLst/>
              <a:latin typeface="ＭＳ Ｐゴシック"/>
              <a:ea typeface="ＭＳ Ｐゴシック"/>
              <a:cs typeface="+mn-cs"/>
            </a:rPr>
            <a:t>類似団体平均</a:t>
          </a:r>
          <a:r>
            <a:rPr kumimoji="1" lang="ja-JP" altLang="en-US" sz="1300">
              <a:solidFill>
                <a:schemeClr val="dk1"/>
              </a:solidFill>
              <a:effectLst/>
              <a:latin typeface="ＭＳ Ｐゴシック"/>
              <a:ea typeface="ＭＳ Ｐゴシック"/>
              <a:cs typeface="+mn-cs"/>
            </a:rPr>
            <a:t>を６</a:t>
          </a:r>
          <a:r>
            <a:rPr kumimoji="1" lang="en-US" altLang="ja-JP" sz="1300">
              <a:solidFill>
                <a:schemeClr val="dk1"/>
              </a:solidFill>
              <a:effectLst/>
              <a:latin typeface="ＭＳ Ｐゴシック"/>
              <a:ea typeface="ＭＳ Ｐゴシック"/>
              <a:cs typeface="+mn-cs"/>
            </a:rPr>
            <a:t>.５</a:t>
          </a:r>
          <a:r>
            <a:rPr kumimoji="1" lang="ja-JP" altLang="en-US" sz="1300">
              <a:solidFill>
                <a:schemeClr val="dk1"/>
              </a:solidFill>
              <a:effectLst/>
              <a:latin typeface="ＭＳ Ｐゴシック"/>
              <a:ea typeface="ＭＳ Ｐゴシック"/>
              <a:cs typeface="+mn-cs"/>
            </a:rPr>
            <a:t>ポイント上回っている。これは、</a:t>
          </a:r>
          <a:r>
            <a:rPr kumimoji="1" lang="ja-JP" altLang="en-US" sz="1300">
              <a:latin typeface="ＭＳ Ｐゴシック"/>
              <a:ea typeface="ＭＳ Ｐゴシック"/>
            </a:rPr>
            <a:t>補助費における値が３.５ポイント高いことが主な要因となっている。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498475"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498475" cy="25146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498475" cy="2584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49847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6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498475" cy="24955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498475"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147955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120650</xdr:rowOff>
    </xdr:from>
    <xdr:ext cx="762000" cy="25146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8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147955</xdr:rowOff>
    </xdr:from>
    <xdr:to>
      <xdr:col>82</xdr:col>
      <xdr:colOff>196850</xdr:colOff>
      <xdr:row>81</xdr:row>
      <xdr:rowOff>147955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110490</xdr:rowOff>
    </xdr:from>
    <xdr:ext cx="762000" cy="25019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41910</xdr:rowOff>
    </xdr:from>
    <xdr:to>
      <xdr:col>82</xdr:col>
      <xdr:colOff>107950</xdr:colOff>
      <xdr:row>78</xdr:row>
      <xdr:rowOff>146685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1501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138430</xdr:rowOff>
    </xdr:from>
    <xdr:ext cx="762000" cy="259080"/>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146685</xdr:rowOff>
    </xdr:from>
    <xdr:to>
      <xdr:col>78</xdr:col>
      <xdr:colOff>69850</xdr:colOff>
      <xdr:row>79</xdr:row>
      <xdr:rowOff>50165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197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81280</xdr:rowOff>
    </xdr:from>
    <xdr:to>
      <xdr:col>78</xdr:col>
      <xdr:colOff>120650</xdr:colOff>
      <xdr:row>78</xdr:row>
      <xdr:rowOff>11430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21590</xdr:rowOff>
    </xdr:from>
    <xdr:ext cx="7366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51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7620</xdr:rowOff>
    </xdr:from>
    <xdr:to>
      <xdr:col>73</xdr:col>
      <xdr:colOff>180975</xdr:colOff>
      <xdr:row>79</xdr:row>
      <xdr:rowOff>50165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521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120650</xdr:rowOff>
    </xdr:from>
    <xdr:to>
      <xdr:col>74</xdr:col>
      <xdr:colOff>31750</xdr:colOff>
      <xdr:row>78</xdr:row>
      <xdr:rowOff>50165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60325</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7620</xdr:rowOff>
    </xdr:from>
    <xdr:to>
      <xdr:col>69</xdr:col>
      <xdr:colOff>92075</xdr:colOff>
      <xdr:row>79</xdr:row>
      <xdr:rowOff>27305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521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116840</xdr:rowOff>
    </xdr:from>
    <xdr:to>
      <xdr:col>69</xdr:col>
      <xdr:colOff>142875</xdr:colOff>
      <xdr:row>78</xdr:row>
      <xdr:rowOff>46990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57150</xdr:rowOff>
    </xdr:from>
    <xdr:ext cx="75247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3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104140</xdr:rowOff>
    </xdr:from>
    <xdr:to>
      <xdr:col>65</xdr:col>
      <xdr:colOff>53975</xdr:colOff>
      <xdr:row>78</xdr:row>
      <xdr:rowOff>34290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44450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162560</xdr:rowOff>
    </xdr:from>
    <xdr:to>
      <xdr:col>82</xdr:col>
      <xdr:colOff>158750</xdr:colOff>
      <xdr:row>78</xdr:row>
      <xdr:rowOff>92710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134620</xdr:rowOff>
    </xdr:from>
    <xdr:ext cx="762000" cy="24955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36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95885</xdr:rowOff>
    </xdr:from>
    <xdr:to>
      <xdr:col>78</xdr:col>
      <xdr:colOff>120650</xdr:colOff>
      <xdr:row>79</xdr:row>
      <xdr:rowOff>26035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10795</xdr:rowOff>
    </xdr:from>
    <xdr:ext cx="736600" cy="2584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55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170815</xdr:rowOff>
    </xdr:from>
    <xdr:to>
      <xdr:col>74</xdr:col>
      <xdr:colOff>31750</xdr:colOff>
      <xdr:row>79</xdr:row>
      <xdr:rowOff>100965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86360</xdr:rowOff>
    </xdr:from>
    <xdr:ext cx="762000" cy="25146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30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128270</xdr:rowOff>
    </xdr:from>
    <xdr:to>
      <xdr:col>69</xdr:col>
      <xdr:colOff>142875</xdr:colOff>
      <xdr:row>79</xdr:row>
      <xdr:rowOff>58420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43180</xdr:rowOff>
    </xdr:from>
    <xdr:ext cx="752475" cy="24955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773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147955</xdr:rowOff>
    </xdr:from>
    <xdr:to>
      <xdr:col>65</xdr:col>
      <xdr:colOff>53975</xdr:colOff>
      <xdr:row>79</xdr:row>
      <xdr:rowOff>78105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63500</xdr:rowOff>
    </xdr:from>
    <xdr:ext cx="762000" cy="25146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群馬県南牧村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17090" y="1171003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733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45920" y="1228725"/>
          <a:ext cx="4019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17090" y="33940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59460" cy="24955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57630" y="32581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17090" y="29559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59460" cy="24955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57630" y="282003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17090" y="25114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9460" cy="24955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57630" y="23691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17090" y="20542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9460" cy="24955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57630" y="191198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9460" cy="24955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57630" y="146113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64770</xdr:rowOff>
    </xdr:from>
    <xdr:to>
      <xdr:col>29</xdr:col>
      <xdr:colOff>127000</xdr:colOff>
      <xdr:row>18</xdr:row>
      <xdr:rowOff>87630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541010" y="1944370"/>
          <a:ext cx="0" cy="1203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59690</xdr:rowOff>
    </xdr:from>
    <xdr:ext cx="752475" cy="256540"/>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626100" y="3120390"/>
          <a:ext cx="752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112,986</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87630</xdr:rowOff>
    </xdr:from>
    <xdr:to>
      <xdr:col>30</xdr:col>
      <xdr:colOff>25400</xdr:colOff>
      <xdr:row>18</xdr:row>
      <xdr:rowOff>87630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452110" y="314833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151130</xdr:rowOff>
    </xdr:from>
    <xdr:ext cx="752475"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626100" y="16878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648,139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64770</xdr:rowOff>
    </xdr:from>
    <xdr:to>
      <xdr:col>30</xdr:col>
      <xdr:colOff>25400</xdr:colOff>
      <xdr:row>11</xdr:row>
      <xdr:rowOff>64770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452110" y="194437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123825</xdr:rowOff>
    </xdr:from>
    <xdr:to>
      <xdr:col>29</xdr:col>
      <xdr:colOff>127000</xdr:colOff>
      <xdr:row>16</xdr:row>
      <xdr:rowOff>19050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4904740" y="2689225"/>
          <a:ext cx="63627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113665</xdr:rowOff>
    </xdr:from>
    <xdr:ext cx="752475" cy="2584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626100" y="2844165"/>
          <a:ext cx="75247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217,232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141605</xdr:rowOff>
    </xdr:from>
    <xdr:to>
      <xdr:col>29</xdr:col>
      <xdr:colOff>177800</xdr:colOff>
      <xdr:row>17</xdr:row>
      <xdr:rowOff>71755</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490210" y="287210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19050</xdr:rowOff>
    </xdr:from>
    <xdr:to>
      <xdr:col>26</xdr:col>
      <xdr:colOff>50800</xdr:colOff>
      <xdr:row>16</xdr:row>
      <xdr:rowOff>23495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221480" y="2749550"/>
          <a:ext cx="68326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125095</xdr:rowOff>
    </xdr:from>
    <xdr:to>
      <xdr:col>26</xdr:col>
      <xdr:colOff>101600</xdr:colOff>
      <xdr:row>17</xdr:row>
      <xdr:rowOff>55245</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853940" y="285559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40640</xdr:rowOff>
    </xdr:from>
    <xdr:ext cx="734060" cy="25209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531360" y="2936240"/>
          <a:ext cx="7340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23495</xdr:rowOff>
    </xdr:from>
    <xdr:to>
      <xdr:col>22</xdr:col>
      <xdr:colOff>114300</xdr:colOff>
      <xdr:row>16</xdr:row>
      <xdr:rowOff>52070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538220" y="2753995"/>
          <a:ext cx="68326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140335</xdr:rowOff>
    </xdr:from>
    <xdr:to>
      <xdr:col>22</xdr:col>
      <xdr:colOff>165100</xdr:colOff>
      <xdr:row>17</xdr:row>
      <xdr:rowOff>70485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170680" y="287083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55245</xdr:rowOff>
    </xdr:from>
    <xdr:ext cx="759460" cy="24955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848100" y="295084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32385</xdr:rowOff>
    </xdr:from>
    <xdr:to>
      <xdr:col>18</xdr:col>
      <xdr:colOff>177800</xdr:colOff>
      <xdr:row>16</xdr:row>
      <xdr:rowOff>52070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2851150" y="2762885"/>
          <a:ext cx="68707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149225</xdr:rowOff>
    </xdr:from>
    <xdr:to>
      <xdr:col>19</xdr:col>
      <xdr:colOff>38100</xdr:colOff>
      <xdr:row>17</xdr:row>
      <xdr:rowOff>79375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487420" y="2879725"/>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64135</xdr:rowOff>
    </xdr:from>
    <xdr:ext cx="759460" cy="25019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164840" y="2959735"/>
          <a:ext cx="759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164465</xdr:rowOff>
    </xdr:from>
    <xdr:to>
      <xdr:col>15</xdr:col>
      <xdr:colOff>101600</xdr:colOff>
      <xdr:row>17</xdr:row>
      <xdr:rowOff>94615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00350" y="289496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79375</xdr:rowOff>
    </xdr:from>
    <xdr:ext cx="75946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477770" y="29749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207,100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367020" y="38614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73025</xdr:rowOff>
    </xdr:from>
    <xdr:to>
      <xdr:col>29</xdr:col>
      <xdr:colOff>177800</xdr:colOff>
      <xdr:row>16</xdr:row>
      <xdr:rowOff>3175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490210" y="2638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89535</xdr:rowOff>
    </xdr:from>
    <xdr:ext cx="752475" cy="24955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626100" y="248348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322,142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139700</xdr:rowOff>
    </xdr:from>
    <xdr:to>
      <xdr:col>26</xdr:col>
      <xdr:colOff>101600</xdr:colOff>
      <xdr:row>16</xdr:row>
      <xdr:rowOff>69850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853940" y="27051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80010</xdr:rowOff>
    </xdr:from>
    <xdr:ext cx="73406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531360" y="24739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293,092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144145</xdr:rowOff>
    </xdr:from>
    <xdr:to>
      <xdr:col>22</xdr:col>
      <xdr:colOff>165100</xdr:colOff>
      <xdr:row>16</xdr:row>
      <xdr:rowOff>74930</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170680" y="2709545"/>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84455</xdr:rowOff>
    </xdr:from>
    <xdr:ext cx="75946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848100" y="24784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291,097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635</xdr:rowOff>
    </xdr:from>
    <xdr:to>
      <xdr:col>19</xdr:col>
      <xdr:colOff>38100</xdr:colOff>
      <xdr:row>16</xdr:row>
      <xdr:rowOff>102235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487420" y="273113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112395</xdr:rowOff>
    </xdr:from>
    <xdr:ext cx="759460" cy="24955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164840" y="250634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278,795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153035</xdr:rowOff>
    </xdr:from>
    <xdr:to>
      <xdr:col>15</xdr:col>
      <xdr:colOff>101600</xdr:colOff>
      <xdr:row>16</xdr:row>
      <xdr:rowOff>83185</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00350" y="271843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93345</xdr:rowOff>
    </xdr:from>
    <xdr:ext cx="75946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477770" y="24872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287,215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051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45920" y="5124450"/>
          <a:ext cx="40195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240665</xdr:rowOff>
    </xdr:from>
    <xdr:to>
      <xdr:col>33</xdr:col>
      <xdr:colOff>114300</xdr:colOff>
      <xdr:row>37</xdr:row>
      <xdr:rowOff>240665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17090" y="72129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59460" cy="24955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57630" y="707199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17090" y="66421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9460" cy="25527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57630" y="64998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17090" y="60706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5946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57630" y="59283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4955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57630" y="535749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36195</xdr:rowOff>
    </xdr:from>
    <xdr:to>
      <xdr:col>29</xdr:col>
      <xdr:colOff>127000</xdr:colOff>
      <xdr:row>38</xdr:row>
      <xdr:rowOff>22860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flipV="1">
          <a:off x="5541010" y="6151245"/>
          <a:ext cx="0" cy="11868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337820</xdr:rowOff>
    </xdr:from>
    <xdr:ext cx="752475" cy="256540"/>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626100" y="7310120"/>
          <a:ext cx="752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-21,784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22860</xdr:rowOff>
    </xdr:from>
    <xdr:to>
      <xdr:col>30</xdr:col>
      <xdr:colOff>25400</xdr:colOff>
      <xdr:row>38</xdr:row>
      <xdr:rowOff>22860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5452110" y="733806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122555</xdr:rowOff>
    </xdr:from>
    <xdr:ext cx="752475" cy="255270"/>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626100" y="5894705"/>
          <a:ext cx="752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185,938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36195</xdr:rowOff>
    </xdr:from>
    <xdr:to>
      <xdr:col>30</xdr:col>
      <xdr:colOff>25400</xdr:colOff>
      <xdr:row>34</xdr:row>
      <xdr:rowOff>36195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452110" y="615124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87630</xdr:rowOff>
    </xdr:from>
    <xdr:to>
      <xdr:col>29</xdr:col>
      <xdr:colOff>127000</xdr:colOff>
      <xdr:row>37</xdr:row>
      <xdr:rowOff>138430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4904740" y="7059930"/>
          <a:ext cx="63627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341630</xdr:rowOff>
    </xdr:from>
    <xdr:ext cx="752475" cy="259080"/>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626100" y="679958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36,494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153670</xdr:rowOff>
    </xdr:from>
    <xdr:to>
      <xdr:col>29</xdr:col>
      <xdr:colOff>177800</xdr:colOff>
      <xdr:row>37</xdr:row>
      <xdr:rowOff>83185</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a:xfrm>
          <a:off x="5490210" y="6954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138430</xdr:rowOff>
    </xdr:from>
    <xdr:to>
      <xdr:col>26</xdr:col>
      <xdr:colOff>50800</xdr:colOff>
      <xdr:row>37</xdr:row>
      <xdr:rowOff>158750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4221480" y="7110730"/>
          <a:ext cx="68326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161925</xdr:rowOff>
    </xdr:from>
    <xdr:to>
      <xdr:col>26</xdr:col>
      <xdr:colOff>101600</xdr:colOff>
      <xdr:row>37</xdr:row>
      <xdr:rowOff>91440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4853940" y="69627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274320</xdr:rowOff>
    </xdr:from>
    <xdr:ext cx="734060" cy="259080"/>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531360" y="67322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158750</xdr:rowOff>
    </xdr:from>
    <xdr:to>
      <xdr:col>22</xdr:col>
      <xdr:colOff>114300</xdr:colOff>
      <xdr:row>37</xdr:row>
      <xdr:rowOff>174625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3538220" y="7131050"/>
          <a:ext cx="68326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2540</xdr:rowOff>
    </xdr:from>
    <xdr:to>
      <xdr:col>22</xdr:col>
      <xdr:colOff>165100</xdr:colOff>
      <xdr:row>37</xdr:row>
      <xdr:rowOff>103505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170680" y="69748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286385</xdr:rowOff>
    </xdr:from>
    <xdr:ext cx="759460" cy="25908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848100" y="67443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154940</xdr:rowOff>
    </xdr:from>
    <xdr:to>
      <xdr:col>18</xdr:col>
      <xdr:colOff>177800</xdr:colOff>
      <xdr:row>37</xdr:row>
      <xdr:rowOff>174625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2851150" y="7127240"/>
          <a:ext cx="68707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24130</xdr:rowOff>
    </xdr:from>
    <xdr:to>
      <xdr:col>19</xdr:col>
      <xdr:colOff>38100</xdr:colOff>
      <xdr:row>37</xdr:row>
      <xdr:rowOff>126365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3487420" y="6996430"/>
          <a:ext cx="977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307975</xdr:rowOff>
    </xdr:from>
    <xdr:ext cx="75946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164840" y="67659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28,959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21590</xdr:rowOff>
    </xdr:from>
    <xdr:to>
      <xdr:col>15</xdr:col>
      <xdr:colOff>101600</xdr:colOff>
      <xdr:row>37</xdr:row>
      <xdr:rowOff>122555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2800350" y="69938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304165</xdr:rowOff>
    </xdr:from>
    <xdr:ext cx="759460" cy="25590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477770" y="676211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367020" y="7801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36195</xdr:rowOff>
    </xdr:from>
    <xdr:to>
      <xdr:col>29</xdr:col>
      <xdr:colOff>177800</xdr:colOff>
      <xdr:row>37</xdr:row>
      <xdr:rowOff>137160</xdr:rowOff>
    </xdr:to>
    <xdr:sp macro="" textlink="">
      <xdr:nvSpPr>
        <xdr:cNvPr id="124" name="楕円 123">
          <a:extLst>
            <a:ext uri="{FF2B5EF4-FFF2-40B4-BE49-F238E27FC236}">
              <a16:creationId xmlns:a16="http://schemas.microsoft.com/office/drawing/2014/main" id="{00000000-0008-0000-0500-00007C000000}"/>
            </a:ext>
          </a:extLst>
        </xdr:cNvPr>
        <xdr:cNvSpPr/>
      </xdr:nvSpPr>
      <xdr:spPr>
        <a:xfrm>
          <a:off x="5490210" y="7008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8255</xdr:rowOff>
    </xdr:from>
    <xdr:ext cx="752475" cy="255270"/>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626100" y="6980555"/>
          <a:ext cx="75247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87630</xdr:rowOff>
    </xdr:from>
    <xdr:to>
      <xdr:col>26</xdr:col>
      <xdr:colOff>101600</xdr:colOff>
      <xdr:row>37</xdr:row>
      <xdr:rowOff>189865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4853940" y="70599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173355</xdr:rowOff>
    </xdr:from>
    <xdr:ext cx="73406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531360" y="714565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18,041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107315</xdr:rowOff>
    </xdr:from>
    <xdr:to>
      <xdr:col>22</xdr:col>
      <xdr:colOff>165100</xdr:colOff>
      <xdr:row>37</xdr:row>
      <xdr:rowOff>209550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170680" y="7079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194945</xdr:rowOff>
    </xdr:from>
    <xdr:ext cx="75946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848100" y="71672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125095</xdr:rowOff>
    </xdr:from>
    <xdr:to>
      <xdr:col>19</xdr:col>
      <xdr:colOff>38100</xdr:colOff>
      <xdr:row>37</xdr:row>
      <xdr:rowOff>226060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3487420" y="7097395"/>
          <a:ext cx="977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210820</xdr:rowOff>
    </xdr:from>
    <xdr:ext cx="75946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164840" y="71831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103505</xdr:rowOff>
    </xdr:from>
    <xdr:to>
      <xdr:col>15</xdr:col>
      <xdr:colOff>101600</xdr:colOff>
      <xdr:row>37</xdr:row>
      <xdr:rowOff>205740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2800350" y="70758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191135</xdr:rowOff>
    </xdr:from>
    <xdr:ext cx="759460" cy="24955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477770" y="7163435"/>
          <a:ext cx="759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1,636
1,628
118.83
2,528,251
2,275,091
219,299
1,607,876
1,819,411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7070" y="306705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082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707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84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12470" y="4470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4676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165100</xdr:rowOff>
    </xdr:from>
    <xdr:ext cx="241935" cy="25209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05460" y="6280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4676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8645" cy="24955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58394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83185</xdr:rowOff>
    </xdr:from>
    <xdr:to>
      <xdr:col>28</xdr:col>
      <xdr:colOff>114300</xdr:colOff>
      <xdr:row>33</xdr:row>
      <xdr:rowOff>83185</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4676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8645" cy="25209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401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4676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165100</xdr:rowOff>
    </xdr:from>
    <xdr:ext cx="588645" cy="25209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4959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4955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518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35560</xdr:rowOff>
    </xdr:from>
    <xdr:to>
      <xdr:col>24</xdr:col>
      <xdr:colOff>62865</xdr:colOff>
      <xdr:row>37</xdr:row>
      <xdr:rowOff>83185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542155" y="4994910"/>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86995</xdr:rowOff>
    </xdr:from>
    <xdr:ext cx="532130" cy="24955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594860" y="620204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99,691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83185</xdr:rowOff>
    </xdr:from>
    <xdr:to>
      <xdr:col>24</xdr:col>
      <xdr:colOff>152400</xdr:colOff>
      <xdr:row>37</xdr:row>
      <xdr:rowOff>83185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458970" y="6198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153670</xdr:rowOff>
    </xdr:from>
    <xdr:ext cx="596265" cy="25654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594860" y="4782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645,661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35560</xdr:rowOff>
    </xdr:from>
    <xdr:to>
      <xdr:col>24</xdr:col>
      <xdr:colOff>152400</xdr:colOff>
      <xdr:row>30</xdr:row>
      <xdr:rowOff>35560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458970" y="49949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83820</xdr:rowOff>
    </xdr:from>
    <xdr:to>
      <xdr:col>24</xdr:col>
      <xdr:colOff>63500</xdr:colOff>
      <xdr:row>35</xdr:row>
      <xdr:rowOff>114935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24910" y="5868670"/>
          <a:ext cx="8191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136525</xdr:rowOff>
    </xdr:from>
    <xdr:ext cx="596265" cy="2584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594860" y="5921375"/>
          <a:ext cx="596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194,778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158115</xdr:rowOff>
    </xdr:from>
    <xdr:to>
      <xdr:col>24</xdr:col>
      <xdr:colOff>114300</xdr:colOff>
      <xdr:row>36</xdr:row>
      <xdr:rowOff>88265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493260" y="5942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114935</xdr:rowOff>
    </xdr:from>
    <xdr:to>
      <xdr:col>19</xdr:col>
      <xdr:colOff>177800</xdr:colOff>
      <xdr:row>35</xdr:row>
      <xdr:rowOff>136525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851150" y="5899785"/>
          <a:ext cx="8737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146685</xdr:rowOff>
    </xdr:from>
    <xdr:to>
      <xdr:col>20</xdr:col>
      <xdr:colOff>38100</xdr:colOff>
      <xdr:row>36</xdr:row>
      <xdr:rowOff>76835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674110" y="59315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67945</xdr:rowOff>
    </xdr:from>
    <xdr:ext cx="591820" cy="2584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29000" y="601789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136525</xdr:rowOff>
    </xdr:from>
    <xdr:to>
      <xdr:col>15</xdr:col>
      <xdr:colOff>50800</xdr:colOff>
      <xdr:row>35</xdr:row>
      <xdr:rowOff>153035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1981200" y="592137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38100</xdr:rowOff>
    </xdr:from>
    <xdr:to>
      <xdr:col>15</xdr:col>
      <xdr:colOff>101600</xdr:colOff>
      <xdr:row>36</xdr:row>
      <xdr:rowOff>139700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0035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130810</xdr:rowOff>
    </xdr:from>
    <xdr:ext cx="591820" cy="25654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559050" y="608076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143510</xdr:rowOff>
    </xdr:from>
    <xdr:to>
      <xdr:col>10</xdr:col>
      <xdr:colOff>114300</xdr:colOff>
      <xdr:row>35</xdr:row>
      <xdr:rowOff>153035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11250" y="592836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147955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304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139065</xdr:rowOff>
    </xdr:from>
    <xdr:ext cx="59182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685290" y="60890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57150</xdr:rowOff>
    </xdr:from>
    <xdr:to>
      <xdr:col>6</xdr:col>
      <xdr:colOff>38100</xdr:colOff>
      <xdr:row>36</xdr:row>
      <xdr:rowOff>158750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60450" y="6007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149860</xdr:rowOff>
    </xdr:from>
    <xdr:ext cx="591820" cy="25654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15340" y="609981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946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53822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66446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946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9451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946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2456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49326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55880</xdr:rowOff>
    </xdr:from>
    <xdr:ext cx="596265" cy="2584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594860" y="567563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249,339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64135</xdr:rowOff>
    </xdr:from>
    <xdr:to>
      <xdr:col>20</xdr:col>
      <xdr:colOff>38100</xdr:colOff>
      <xdr:row>35</xdr:row>
      <xdr:rowOff>165100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674110" y="584898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10795</xdr:rowOff>
    </xdr:from>
    <xdr:ext cx="591820" cy="2584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29000" y="563054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86360</xdr:rowOff>
    </xdr:from>
    <xdr:to>
      <xdr:col>15</xdr:col>
      <xdr:colOff>101600</xdr:colOff>
      <xdr:row>36</xdr:row>
      <xdr:rowOff>15875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00350" y="58712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32385</xdr:rowOff>
    </xdr:from>
    <xdr:ext cx="591820" cy="24955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559050" y="565213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102235</xdr:rowOff>
    </xdr:from>
    <xdr:to>
      <xdr:col>10</xdr:col>
      <xdr:colOff>165100</xdr:colOff>
      <xdr:row>36</xdr:row>
      <xdr:rowOff>32385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30400" y="5887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48895</xdr:rowOff>
    </xdr:from>
    <xdr:ext cx="591820"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685290" y="56686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92075</xdr:rowOff>
    </xdr:from>
    <xdr:to>
      <xdr:col>6</xdr:col>
      <xdr:colOff>38100</xdr:colOff>
      <xdr:row>36</xdr:row>
      <xdr:rowOff>22225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60450" y="58769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38735</xdr:rowOff>
    </xdr:from>
    <xdr:ext cx="591820"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15340" y="56584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844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12470" y="7772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05460" y="9655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28751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88645" cy="25209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89217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654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572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889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4955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78206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15875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542155" y="838581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19685</xdr:rowOff>
    </xdr:from>
    <xdr:ext cx="596265" cy="24955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594860" y="9601835"/>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105,025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15875</xdr:rowOff>
    </xdr:from>
    <xdr:to>
      <xdr:col>24</xdr:col>
      <xdr:colOff>152400</xdr:colOff>
      <xdr:row>58</xdr:row>
      <xdr:rowOff>15875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458970" y="95980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6265" cy="25908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594860" y="8167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767,976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458970" y="8385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xdr:rowOff>
    </xdr:from>
    <xdr:to>
      <xdr:col>24</xdr:col>
      <xdr:colOff>63500</xdr:colOff>
      <xdr:row>57</xdr:row>
      <xdr:rowOff>40640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24910" y="9418320"/>
          <a:ext cx="8191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110490</xdr:rowOff>
    </xdr:from>
    <xdr:ext cx="596265" cy="25209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594860" y="9197340"/>
          <a:ext cx="5962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87630</xdr:rowOff>
    </xdr:from>
    <xdr:to>
      <xdr:col>24</xdr:col>
      <xdr:colOff>114300</xdr:colOff>
      <xdr:row>57</xdr:row>
      <xdr:rowOff>17780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493260" y="9339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40640</xdr:rowOff>
    </xdr:from>
    <xdr:to>
      <xdr:col>19</xdr:col>
      <xdr:colOff>177800</xdr:colOff>
      <xdr:row>57</xdr:row>
      <xdr:rowOff>78740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851150" y="9457690"/>
          <a:ext cx="8737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121920</xdr:rowOff>
    </xdr:from>
    <xdr:to>
      <xdr:col>20</xdr:col>
      <xdr:colOff>38100</xdr:colOff>
      <xdr:row>57</xdr:row>
      <xdr:rowOff>52070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674110" y="93738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68580</xdr:rowOff>
    </xdr:from>
    <xdr:ext cx="591820" cy="25908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29000" y="91554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78740</xdr:rowOff>
    </xdr:from>
    <xdr:to>
      <xdr:col>15</xdr:col>
      <xdr:colOff>50800</xdr:colOff>
      <xdr:row>57</xdr:row>
      <xdr:rowOff>136525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981200" y="9495790"/>
          <a:ext cx="869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147955</xdr:rowOff>
    </xdr:from>
    <xdr:to>
      <xdr:col>15</xdr:col>
      <xdr:colOff>101600</xdr:colOff>
      <xdr:row>57</xdr:row>
      <xdr:rowOff>78105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00350" y="9399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94615</xdr:rowOff>
    </xdr:from>
    <xdr:ext cx="591820" cy="25654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559050" y="918146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136525</xdr:rowOff>
    </xdr:from>
    <xdr:to>
      <xdr:col>10</xdr:col>
      <xdr:colOff>114300</xdr:colOff>
      <xdr:row>57</xdr:row>
      <xdr:rowOff>139700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11250" y="955357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145415</xdr:rowOff>
    </xdr:from>
    <xdr:to>
      <xdr:col>10</xdr:col>
      <xdr:colOff>165100</xdr:colOff>
      <xdr:row>57</xdr:row>
      <xdr:rowOff>75565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30400" y="9397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92075</xdr:rowOff>
    </xdr:from>
    <xdr:ext cx="591820" cy="25654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685290" y="917892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165100</xdr:rowOff>
    </xdr:from>
    <xdr:to>
      <xdr:col>6</xdr:col>
      <xdr:colOff>38100</xdr:colOff>
      <xdr:row>57</xdr:row>
      <xdr:rowOff>95885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60450" y="941705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112395</xdr:rowOff>
    </xdr:from>
    <xdr:ext cx="591820" cy="25209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15340" y="91992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179,577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946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822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6446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946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9451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946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2456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121920</xdr:rowOff>
    </xdr:from>
    <xdr:to>
      <xdr:col>24</xdr:col>
      <xdr:colOff>114300</xdr:colOff>
      <xdr:row>57</xdr:row>
      <xdr:rowOff>52070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493260" y="9373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100330</xdr:rowOff>
    </xdr:from>
    <xdr:ext cx="596265" cy="25209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594860" y="9352280"/>
          <a:ext cx="596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161290</xdr:rowOff>
    </xdr:from>
    <xdr:to>
      <xdr:col>20</xdr:col>
      <xdr:colOff>38100</xdr:colOff>
      <xdr:row>57</xdr:row>
      <xdr:rowOff>91440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674110" y="94132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83185</xdr:rowOff>
    </xdr:from>
    <xdr:ext cx="591820" cy="25654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29000" y="950023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27940</xdr:rowOff>
    </xdr:from>
    <xdr:to>
      <xdr:col>15</xdr:col>
      <xdr:colOff>101600</xdr:colOff>
      <xdr:row>57</xdr:row>
      <xdr:rowOff>129540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0035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120650</xdr:rowOff>
    </xdr:from>
    <xdr:ext cx="591820" cy="24955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559050" y="953770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86360</xdr:rowOff>
    </xdr:from>
    <xdr:to>
      <xdr:col>10</xdr:col>
      <xdr:colOff>165100</xdr:colOff>
      <xdr:row>58</xdr:row>
      <xdr:rowOff>15875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30400" y="95034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6985</xdr:rowOff>
    </xdr:from>
    <xdr:ext cx="591820" cy="25209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685290" y="95891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88900</xdr:rowOff>
    </xdr:from>
    <xdr:to>
      <xdr:col>6</xdr:col>
      <xdr:colOff>38100</xdr:colOff>
      <xdr:row>58</xdr:row>
      <xdr:rowOff>19050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60450" y="95059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10160</xdr:rowOff>
    </xdr:from>
    <xdr:ext cx="59182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15340" y="95923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844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12470" y="11074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1935"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05460" y="12957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28955" cy="25908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26695" y="12589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28955" cy="25209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26695" y="1222375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28955" cy="25654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26695" y="118592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8645" cy="25654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14909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4955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122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xdr:rowOff>
    </xdr:from>
    <xdr:to>
      <xdr:col>24</xdr:col>
      <xdr:colOff>62865</xdr:colOff>
      <xdr:row>79</xdr:row>
      <xdr:rowOff>38100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542155" y="1173861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41910</xdr:rowOff>
    </xdr:from>
    <xdr:ext cx="375920" cy="25209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594860" y="13091160"/>
          <a:ext cx="375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458970" y="13087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128270</xdr:rowOff>
    </xdr:from>
    <xdr:ext cx="596265" cy="25654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594860" y="115265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110,704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10160</xdr:rowOff>
    </xdr:from>
    <xdr:to>
      <xdr:col>24</xdr:col>
      <xdr:colOff>152400</xdr:colOff>
      <xdr:row>71</xdr:row>
      <xdr:rowOff>10160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458970" y="11738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6350</xdr:rowOff>
    </xdr:from>
    <xdr:to>
      <xdr:col>24</xdr:col>
      <xdr:colOff>63500</xdr:colOff>
      <xdr:row>76</xdr:row>
      <xdr:rowOff>140970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24910" y="12395200"/>
          <a:ext cx="81915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160655</xdr:rowOff>
    </xdr:from>
    <xdr:ext cx="532130" cy="25654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594860" y="1271460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10795</xdr:rowOff>
    </xdr:from>
    <xdr:to>
      <xdr:col>24</xdr:col>
      <xdr:colOff>114300</xdr:colOff>
      <xdr:row>77</xdr:row>
      <xdr:rowOff>112395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493260" y="1272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140970</xdr:rowOff>
    </xdr:from>
    <xdr:to>
      <xdr:col>19</xdr:col>
      <xdr:colOff>177800</xdr:colOff>
      <xdr:row>78</xdr:row>
      <xdr:rowOff>46990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851150" y="12694920"/>
          <a:ext cx="87376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161925</xdr:rowOff>
    </xdr:from>
    <xdr:to>
      <xdr:col>20</xdr:col>
      <xdr:colOff>38100</xdr:colOff>
      <xdr:row>77</xdr:row>
      <xdr:rowOff>92075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674110" y="127158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83185</xdr:rowOff>
    </xdr:from>
    <xdr:ext cx="525145" cy="25654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461385" y="12802235"/>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31750</xdr:rowOff>
    </xdr:from>
    <xdr:to>
      <xdr:col>15</xdr:col>
      <xdr:colOff>50800</xdr:colOff>
      <xdr:row>78</xdr:row>
      <xdr:rowOff>46990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981200" y="12750800"/>
          <a:ext cx="86995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97790</xdr:rowOff>
    </xdr:from>
    <xdr:to>
      <xdr:col>15</xdr:col>
      <xdr:colOff>101600</xdr:colOff>
      <xdr:row>78</xdr:row>
      <xdr:rowOff>27305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00350" y="1281684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43815</xdr:rowOff>
    </xdr:from>
    <xdr:ext cx="525145" cy="25209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591435" y="1259776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116205</xdr:rowOff>
    </xdr:from>
    <xdr:to>
      <xdr:col>10</xdr:col>
      <xdr:colOff>114300</xdr:colOff>
      <xdr:row>77</xdr:row>
      <xdr:rowOff>31750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11250" y="12670155"/>
          <a:ext cx="869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72390</xdr:rowOff>
    </xdr:from>
    <xdr:to>
      <xdr:col>10</xdr:col>
      <xdr:colOff>165100</xdr:colOff>
      <xdr:row>78</xdr:row>
      <xdr:rowOff>2540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30400" y="12791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165100</xdr:rowOff>
    </xdr:from>
    <xdr:ext cx="52514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17675" y="12884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41275</xdr:rowOff>
    </xdr:from>
    <xdr:to>
      <xdr:col>6</xdr:col>
      <xdr:colOff>38100</xdr:colOff>
      <xdr:row>77</xdr:row>
      <xdr:rowOff>143510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60450" y="1276032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133985</xdr:rowOff>
    </xdr:from>
    <xdr:ext cx="525145" cy="25209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47725" y="1285303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946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3822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6446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946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9451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946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2456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127000</xdr:rowOff>
    </xdr:from>
    <xdr:to>
      <xdr:col>24</xdr:col>
      <xdr:colOff>114300</xdr:colOff>
      <xdr:row>75</xdr:row>
      <xdr:rowOff>57150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493260" y="1235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149860</xdr:rowOff>
    </xdr:from>
    <xdr:ext cx="532130" cy="25654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594860" y="122085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90170</xdr:rowOff>
    </xdr:from>
    <xdr:to>
      <xdr:col>20</xdr:col>
      <xdr:colOff>38100</xdr:colOff>
      <xdr:row>77</xdr:row>
      <xdr:rowOff>20320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674110" y="126441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36830</xdr:rowOff>
    </xdr:from>
    <xdr:ext cx="52514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61385" y="124256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165100</xdr:rowOff>
    </xdr:from>
    <xdr:to>
      <xdr:col>15</xdr:col>
      <xdr:colOff>101600</xdr:colOff>
      <xdr:row>78</xdr:row>
      <xdr:rowOff>97790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00350" y="12884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88900</xdr:rowOff>
    </xdr:from>
    <xdr:ext cx="525145" cy="24955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591435" y="129730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152400</xdr:rowOff>
    </xdr:from>
    <xdr:to>
      <xdr:col>10</xdr:col>
      <xdr:colOff>165100</xdr:colOff>
      <xdr:row>77</xdr:row>
      <xdr:rowOff>83185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30400" y="127063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99060</xdr:rowOff>
    </xdr:from>
    <xdr:ext cx="525145" cy="25209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7675" y="1248791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64770</xdr:rowOff>
    </xdr:from>
    <xdr:to>
      <xdr:col>6</xdr:col>
      <xdr:colOff>38100</xdr:colOff>
      <xdr:row>76</xdr:row>
      <xdr:rowOff>165100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60450" y="1261872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11430</xdr:rowOff>
    </xdr:from>
    <xdr:ext cx="52514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47725" y="124002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844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12470" y="14376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4955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05460" y="16685260"/>
          <a:ext cx="241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4676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28955" cy="24955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26695" y="162280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4676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8645" cy="24955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57708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4676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8645" cy="24955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313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676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165100</xdr:rowOff>
    </xdr:from>
    <xdr:ext cx="588645" cy="25209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4865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4955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424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111125</xdr:rowOff>
    </xdr:from>
    <xdr:to>
      <xdr:col>24</xdr:col>
      <xdr:colOff>62865</xdr:colOff>
      <xdr:row>98</xdr:row>
      <xdr:rowOff>115570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542155" y="14976475"/>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119380</xdr:rowOff>
    </xdr:from>
    <xdr:ext cx="532130" cy="25908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594860" y="16349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52,633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115570</xdr:rowOff>
    </xdr:from>
    <xdr:to>
      <xdr:col>24</xdr:col>
      <xdr:colOff>152400</xdr:colOff>
      <xdr:row>98</xdr:row>
      <xdr:rowOff>115570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458970" y="163461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57785</xdr:rowOff>
    </xdr:from>
    <xdr:ext cx="596265" cy="25654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594860" y="147580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203,150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111125</xdr:rowOff>
    </xdr:from>
    <xdr:to>
      <xdr:col>24</xdr:col>
      <xdr:colOff>152400</xdr:colOff>
      <xdr:row>90</xdr:row>
      <xdr:rowOff>111125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458970" y="149764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163195</xdr:rowOff>
    </xdr:from>
    <xdr:to>
      <xdr:col>24</xdr:col>
      <xdr:colOff>63500</xdr:colOff>
      <xdr:row>98</xdr:row>
      <xdr:rowOff>95885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24910" y="16050895"/>
          <a:ext cx="81915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110490</xdr:rowOff>
    </xdr:from>
    <xdr:ext cx="532130" cy="25019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594860" y="15826740"/>
          <a:ext cx="5321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87630</xdr:rowOff>
    </xdr:from>
    <xdr:to>
      <xdr:col>24</xdr:col>
      <xdr:colOff>114300</xdr:colOff>
      <xdr:row>97</xdr:row>
      <xdr:rowOff>17780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49326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92710</xdr:rowOff>
    </xdr:from>
    <xdr:to>
      <xdr:col>19</xdr:col>
      <xdr:colOff>177800</xdr:colOff>
      <xdr:row>98</xdr:row>
      <xdr:rowOff>95885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851150" y="16323310"/>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99060</xdr:rowOff>
    </xdr:from>
    <xdr:to>
      <xdr:col>20</xdr:col>
      <xdr:colOff>38100</xdr:colOff>
      <xdr:row>98</xdr:row>
      <xdr:rowOff>29210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674110" y="161582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45720</xdr:rowOff>
    </xdr:from>
    <xdr:ext cx="525145" cy="25908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61385" y="15933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56515</xdr:rowOff>
    </xdr:from>
    <xdr:to>
      <xdr:col>15</xdr:col>
      <xdr:colOff>50800</xdr:colOff>
      <xdr:row>98</xdr:row>
      <xdr:rowOff>92710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981200" y="16287115"/>
          <a:ext cx="869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101600</xdr:rowOff>
    </xdr:from>
    <xdr:to>
      <xdr:col>15</xdr:col>
      <xdr:colOff>101600</xdr:colOff>
      <xdr:row>98</xdr:row>
      <xdr:rowOff>31750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00350" y="1616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48260</xdr:rowOff>
    </xdr:from>
    <xdr:ext cx="525145"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591435" y="159359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10795</xdr:rowOff>
    </xdr:from>
    <xdr:to>
      <xdr:col>10</xdr:col>
      <xdr:colOff>114300</xdr:colOff>
      <xdr:row>98</xdr:row>
      <xdr:rowOff>56515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11250" y="16241395"/>
          <a:ext cx="869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152400</xdr:rowOff>
    </xdr:from>
    <xdr:to>
      <xdr:col>10</xdr:col>
      <xdr:colOff>165100</xdr:colOff>
      <xdr:row>98</xdr:row>
      <xdr:rowOff>82550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30400" y="1621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99060</xdr:rowOff>
    </xdr:from>
    <xdr:ext cx="525145" cy="25019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7675" y="159867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158115</xdr:rowOff>
    </xdr:from>
    <xdr:to>
      <xdr:col>6</xdr:col>
      <xdr:colOff>38100</xdr:colOff>
      <xdr:row>98</xdr:row>
      <xdr:rowOff>88265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60450" y="162172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80010</xdr:rowOff>
    </xdr:from>
    <xdr:ext cx="52514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47725" y="163106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946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822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6446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94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9451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946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2456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112395</xdr:rowOff>
    </xdr:from>
    <xdr:to>
      <xdr:col>24</xdr:col>
      <xdr:colOff>114300</xdr:colOff>
      <xdr:row>97</xdr:row>
      <xdr:rowOff>42545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493260" y="160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90805</xdr:rowOff>
    </xdr:from>
    <xdr:ext cx="532130" cy="2584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594860" y="159785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45085</xdr:rowOff>
    </xdr:from>
    <xdr:to>
      <xdr:col>20</xdr:col>
      <xdr:colOff>38100</xdr:colOff>
      <xdr:row>98</xdr:row>
      <xdr:rowOff>146685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674110" y="16275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137795</xdr:rowOff>
    </xdr:from>
    <xdr:ext cx="52514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61385" y="163683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41910</xdr:rowOff>
    </xdr:from>
    <xdr:to>
      <xdr:col>15</xdr:col>
      <xdr:colOff>101600</xdr:colOff>
      <xdr:row>98</xdr:row>
      <xdr:rowOff>143510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0035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134620</xdr:rowOff>
    </xdr:from>
    <xdr:ext cx="525145" cy="24955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591435" y="163652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6350</xdr:rowOff>
    </xdr:from>
    <xdr:to>
      <xdr:col>10</xdr:col>
      <xdr:colOff>165100</xdr:colOff>
      <xdr:row>98</xdr:row>
      <xdr:rowOff>107315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30400" y="16236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98425</xdr:rowOff>
    </xdr:from>
    <xdr:ext cx="525145" cy="25082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7675" y="163290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132080</xdr:rowOff>
    </xdr:from>
    <xdr:to>
      <xdr:col>6</xdr:col>
      <xdr:colOff>38100</xdr:colOff>
      <xdr:row>98</xdr:row>
      <xdr:rowOff>61595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60450" y="1619123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78105</xdr:rowOff>
    </xdr:from>
    <xdr:ext cx="525145" cy="24955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47725" y="159658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844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436360" y="4470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229350" y="6353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864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890260" y="598551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88645" cy="25209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890260" y="56197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8645" cy="25654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890260" y="52552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8645" cy="25654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890260" y="48869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4955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890260" y="4518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67945</xdr:rowOff>
    </xdr:from>
    <xdr:to>
      <xdr:col>54</xdr:col>
      <xdr:colOff>186690</xdr:colOff>
      <xdr:row>37</xdr:row>
      <xdr:rowOff>107315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267950" y="5192395"/>
          <a:ext cx="0" cy="1029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111125</xdr:rowOff>
    </xdr:from>
    <xdr:ext cx="532130" cy="25209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318750" y="6226175"/>
          <a:ext cx="532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73,569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107315</xdr:rowOff>
    </xdr:from>
    <xdr:to>
      <xdr:col>55</xdr:col>
      <xdr:colOff>88900</xdr:colOff>
      <xdr:row>37</xdr:row>
      <xdr:rowOff>107315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182860" y="6222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14605</xdr:rowOff>
    </xdr:from>
    <xdr:ext cx="596265" cy="259080"/>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318750" y="4973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353,822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67945</xdr:rowOff>
    </xdr:from>
    <xdr:to>
      <xdr:col>55</xdr:col>
      <xdr:colOff>88900</xdr:colOff>
      <xdr:row>31</xdr:row>
      <xdr:rowOff>67945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182860" y="51923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112395</xdr:rowOff>
    </xdr:from>
    <xdr:to>
      <xdr:col>55</xdr:col>
      <xdr:colOff>0</xdr:colOff>
      <xdr:row>33</xdr:row>
      <xdr:rowOff>114300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448800" y="5236845"/>
          <a:ext cx="81915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165100</xdr:rowOff>
    </xdr:from>
    <xdr:ext cx="596265" cy="2584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318750" y="5784850"/>
          <a:ext cx="596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172,781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20955</xdr:rowOff>
    </xdr:from>
    <xdr:to>
      <xdr:col>55</xdr:col>
      <xdr:colOff>50800</xdr:colOff>
      <xdr:row>35</xdr:row>
      <xdr:rowOff>122555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220960" y="58058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112395</xdr:rowOff>
    </xdr:from>
    <xdr:to>
      <xdr:col>50</xdr:col>
      <xdr:colOff>114300</xdr:colOff>
      <xdr:row>35</xdr:row>
      <xdr:rowOff>66040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578850" y="5236845"/>
          <a:ext cx="869950" cy="614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101600</xdr:rowOff>
    </xdr:from>
    <xdr:to>
      <xdr:col>50</xdr:col>
      <xdr:colOff>165100</xdr:colOff>
      <xdr:row>33</xdr:row>
      <xdr:rowOff>31750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398000" y="5391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22860</xdr:rowOff>
    </xdr:from>
    <xdr:ext cx="591820" cy="2584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152890" y="547751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66040</xdr:rowOff>
    </xdr:from>
    <xdr:to>
      <xdr:col>45</xdr:col>
      <xdr:colOff>177800</xdr:colOff>
      <xdr:row>35</xdr:row>
      <xdr:rowOff>90805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705090" y="585089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153035</xdr:rowOff>
    </xdr:from>
    <xdr:to>
      <xdr:col>46</xdr:col>
      <xdr:colOff>38100</xdr:colOff>
      <xdr:row>36</xdr:row>
      <xdr:rowOff>83185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528050" y="59378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74930</xdr:rowOff>
    </xdr:from>
    <xdr:ext cx="591820" cy="25209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282940" y="60248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90805</xdr:rowOff>
    </xdr:from>
    <xdr:to>
      <xdr:col>41</xdr:col>
      <xdr:colOff>50800</xdr:colOff>
      <xdr:row>35</xdr:row>
      <xdr:rowOff>138430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835140" y="5875655"/>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654290" y="5905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41910</xdr:rowOff>
    </xdr:from>
    <xdr:ext cx="591820" cy="25209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412990" y="59918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139700</xdr:rowOff>
    </xdr:from>
    <xdr:to>
      <xdr:col>36</xdr:col>
      <xdr:colOff>165100</xdr:colOff>
      <xdr:row>36</xdr:row>
      <xdr:rowOff>69850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784340" y="592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60960</xdr:rowOff>
    </xdr:from>
    <xdr:ext cx="591820" cy="25654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539230" y="601091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946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26211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946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39216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1840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946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4845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63500</xdr:rowOff>
    </xdr:from>
    <xdr:to>
      <xdr:col>55</xdr:col>
      <xdr:colOff>50800</xdr:colOff>
      <xdr:row>33</xdr:row>
      <xdr:rowOff>165100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220960" y="5518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86360</xdr:rowOff>
    </xdr:from>
    <xdr:ext cx="596265" cy="24955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318750" y="5375910"/>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251,594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61595</xdr:rowOff>
    </xdr:from>
    <xdr:to>
      <xdr:col>50</xdr:col>
      <xdr:colOff>165100</xdr:colOff>
      <xdr:row>31</xdr:row>
      <xdr:rowOff>163195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398000" y="51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8255</xdr:rowOff>
    </xdr:from>
    <xdr:ext cx="591820" cy="2520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152890" y="496760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15240</xdr:rowOff>
    </xdr:from>
    <xdr:to>
      <xdr:col>46</xdr:col>
      <xdr:colOff>38100</xdr:colOff>
      <xdr:row>35</xdr:row>
      <xdr:rowOff>116840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528050" y="58000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133985</xdr:rowOff>
    </xdr:from>
    <xdr:ext cx="591820" cy="2520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282940" y="55886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40640</xdr:rowOff>
    </xdr:from>
    <xdr:to>
      <xdr:col>41</xdr:col>
      <xdr:colOff>101600</xdr:colOff>
      <xdr:row>35</xdr:row>
      <xdr:rowOff>141605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654290" y="5825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158115</xdr:rowOff>
    </xdr:from>
    <xdr:ext cx="591820" cy="24955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412990" y="561276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87630</xdr:rowOff>
    </xdr:from>
    <xdr:to>
      <xdr:col>36</xdr:col>
      <xdr:colOff>165100</xdr:colOff>
      <xdr:row>36</xdr:row>
      <xdr:rowOff>17780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784340" y="587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34290</xdr:rowOff>
    </xdr:from>
    <xdr:ext cx="59182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539230" y="56540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844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436360" y="7772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229350" y="9655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864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5890260" y="928751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165100</xdr:rowOff>
    </xdr:from>
    <xdr:ext cx="678815" cy="25209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800090" y="892175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78815" cy="25654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800090" y="8557260"/>
          <a:ext cx="67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78815" cy="25654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800090" y="8188960"/>
          <a:ext cx="67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4955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800090" y="78206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75565</xdr:rowOff>
    </xdr:from>
    <xdr:to>
      <xdr:col>54</xdr:col>
      <xdr:colOff>186690</xdr:colOff>
      <xdr:row>59</xdr:row>
      <xdr:rowOff>17780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267950" y="8336915"/>
          <a:ext cx="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21590</xdr:rowOff>
    </xdr:from>
    <xdr:ext cx="532130" cy="25654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318750" y="9768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182860" y="9765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22225</xdr:rowOff>
    </xdr:from>
    <xdr:ext cx="687705" cy="25590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318750" y="8118475"/>
          <a:ext cx="6877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1,984,121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75565</xdr:rowOff>
    </xdr:from>
    <xdr:to>
      <xdr:col>55</xdr:col>
      <xdr:colOff>88900</xdr:colOff>
      <xdr:row>50</xdr:row>
      <xdr:rowOff>75565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182860" y="83369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130175</xdr:rowOff>
    </xdr:from>
    <xdr:to>
      <xdr:col>55</xdr:col>
      <xdr:colOff>0</xdr:colOff>
      <xdr:row>58</xdr:row>
      <xdr:rowOff>132715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448800" y="9712325"/>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107950</xdr:rowOff>
    </xdr:from>
    <xdr:ext cx="596265" cy="25908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318750" y="935990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220960" y="95021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116205</xdr:rowOff>
    </xdr:from>
    <xdr:to>
      <xdr:col>50</xdr:col>
      <xdr:colOff>114300</xdr:colOff>
      <xdr:row>58</xdr:row>
      <xdr:rowOff>130175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578850" y="9698355"/>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135890</xdr:rowOff>
    </xdr:from>
    <xdr:to>
      <xdr:col>50</xdr:col>
      <xdr:colOff>165100</xdr:colOff>
      <xdr:row>58</xdr:row>
      <xdr:rowOff>66040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398000" y="9552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83185</xdr:rowOff>
    </xdr:from>
    <xdr:ext cx="591820" cy="25654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152890" y="933513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149225</xdr:rowOff>
    </xdr:from>
    <xdr:to>
      <xdr:col>45</xdr:col>
      <xdr:colOff>177800</xdr:colOff>
      <xdr:row>58</xdr:row>
      <xdr:rowOff>116205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705090" y="9566275"/>
          <a:ext cx="8737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135255</xdr:rowOff>
    </xdr:from>
    <xdr:to>
      <xdr:col>46</xdr:col>
      <xdr:colOff>38100</xdr:colOff>
      <xdr:row>58</xdr:row>
      <xdr:rowOff>65405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528050" y="95523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81915</xdr:rowOff>
    </xdr:from>
    <xdr:ext cx="591820"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282940" y="93338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68580</xdr:rowOff>
    </xdr:from>
    <xdr:to>
      <xdr:col>41</xdr:col>
      <xdr:colOff>50800</xdr:colOff>
      <xdr:row>57</xdr:row>
      <xdr:rowOff>149225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835140" y="9485630"/>
          <a:ext cx="8699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162560</xdr:rowOff>
    </xdr:from>
    <xdr:to>
      <xdr:col>41</xdr:col>
      <xdr:colOff>101600</xdr:colOff>
      <xdr:row>58</xdr:row>
      <xdr:rowOff>92710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654290" y="9579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83820</xdr:rowOff>
    </xdr:from>
    <xdr:ext cx="591820" cy="25654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412990" y="966597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132715</xdr:rowOff>
    </xdr:from>
    <xdr:to>
      <xdr:col>36</xdr:col>
      <xdr:colOff>165100</xdr:colOff>
      <xdr:row>58</xdr:row>
      <xdr:rowOff>63500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784340" y="95497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53975</xdr:rowOff>
    </xdr:from>
    <xdr:ext cx="591820" cy="24955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539230" y="963612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946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26211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946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39216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1840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946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4845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81915</xdr:rowOff>
    </xdr:from>
    <xdr:to>
      <xdr:col>55</xdr:col>
      <xdr:colOff>50800</xdr:colOff>
      <xdr:row>59</xdr:row>
      <xdr:rowOff>12065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220960" y="96640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165100</xdr:rowOff>
    </xdr:from>
    <xdr:ext cx="596265" cy="25209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318750" y="9582150"/>
          <a:ext cx="596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109,094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79375</xdr:rowOff>
    </xdr:from>
    <xdr:to>
      <xdr:col>50</xdr:col>
      <xdr:colOff>165100</xdr:colOff>
      <xdr:row>59</xdr:row>
      <xdr:rowOff>9525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398000" y="9661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635</xdr:rowOff>
    </xdr:from>
    <xdr:ext cx="59182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152890" y="97478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65405</xdr:rowOff>
    </xdr:from>
    <xdr:to>
      <xdr:col>46</xdr:col>
      <xdr:colOff>38100</xdr:colOff>
      <xdr:row>58</xdr:row>
      <xdr:rowOff>165100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528050" y="964755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158115</xdr:rowOff>
    </xdr:from>
    <xdr:ext cx="591820" cy="24955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282940" y="974026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97790</xdr:rowOff>
    </xdr:from>
    <xdr:to>
      <xdr:col>41</xdr:col>
      <xdr:colOff>101600</xdr:colOff>
      <xdr:row>58</xdr:row>
      <xdr:rowOff>27940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654290" y="9514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44450</xdr:rowOff>
    </xdr:from>
    <xdr:ext cx="59182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412990" y="92964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313,673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17780</xdr:rowOff>
    </xdr:from>
    <xdr:to>
      <xdr:col>36</xdr:col>
      <xdr:colOff>165100</xdr:colOff>
      <xdr:row>57</xdr:row>
      <xdr:rowOff>119380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78434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135890</xdr:rowOff>
    </xdr:from>
    <xdr:ext cx="59182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539230" y="92227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844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436360" y="11074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1935" cy="25209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229350" y="12884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4955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890260" y="124434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83185</xdr:rowOff>
    </xdr:from>
    <xdr:to>
      <xdr:col>59</xdr:col>
      <xdr:colOff>50800</xdr:colOff>
      <xdr:row>73</xdr:row>
      <xdr:rowOff>83185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89026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88645" cy="25209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89026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4955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890260" y="11122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4445</xdr:rowOff>
    </xdr:from>
    <xdr:to>
      <xdr:col>54</xdr:col>
      <xdr:colOff>186690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267950" y="1156779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7015" cy="25209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318750" y="13027660"/>
          <a:ext cx="247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18286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122555</xdr:rowOff>
    </xdr:from>
    <xdr:ext cx="596265" cy="24955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318750" y="11355705"/>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659,106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4445</xdr:rowOff>
    </xdr:from>
    <xdr:to>
      <xdr:col>55</xdr:col>
      <xdr:colOff>88900</xdr:colOff>
      <xdr:row>70</xdr:row>
      <xdr:rowOff>4445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182860" y="11567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24765</xdr:rowOff>
    </xdr:from>
    <xdr:to>
      <xdr:col>55</xdr:col>
      <xdr:colOff>0</xdr:colOff>
      <xdr:row>78</xdr:row>
      <xdr:rowOff>73660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448800" y="12908915"/>
          <a:ext cx="8191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6985</xdr:rowOff>
    </xdr:from>
    <xdr:ext cx="596265" cy="25209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318750" y="12560935"/>
          <a:ext cx="5962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155575</xdr:rowOff>
    </xdr:from>
    <xdr:to>
      <xdr:col>55</xdr:col>
      <xdr:colOff>50800</xdr:colOff>
      <xdr:row>77</xdr:row>
      <xdr:rowOff>86360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220960" y="1270952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24765</xdr:rowOff>
    </xdr:from>
    <xdr:to>
      <xdr:col>50</xdr:col>
      <xdr:colOff>114300</xdr:colOff>
      <xdr:row>78</xdr:row>
      <xdr:rowOff>127000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578850" y="12908915"/>
          <a:ext cx="8699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86360</xdr:rowOff>
    </xdr:from>
    <xdr:to>
      <xdr:col>50</xdr:col>
      <xdr:colOff>165100</xdr:colOff>
      <xdr:row>78</xdr:row>
      <xdr:rowOff>17145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398000" y="128054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33020</xdr:rowOff>
    </xdr:from>
    <xdr:ext cx="525145" cy="25908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185275" y="125869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118110</xdr:rowOff>
    </xdr:from>
    <xdr:to>
      <xdr:col>45</xdr:col>
      <xdr:colOff>177800</xdr:colOff>
      <xdr:row>78</xdr:row>
      <xdr:rowOff>127000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705090" y="1300226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91440</xdr:rowOff>
    </xdr:from>
    <xdr:to>
      <xdr:col>46</xdr:col>
      <xdr:colOff>38100</xdr:colOff>
      <xdr:row>78</xdr:row>
      <xdr:rowOff>21590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528050" y="128104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38100</xdr:rowOff>
    </xdr:from>
    <xdr:ext cx="525145"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315325" y="12592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31750</xdr:rowOff>
    </xdr:from>
    <xdr:to>
      <xdr:col>41</xdr:col>
      <xdr:colOff>50800</xdr:colOff>
      <xdr:row>78</xdr:row>
      <xdr:rowOff>118110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835140" y="12420600"/>
          <a:ext cx="869950" cy="581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138430</xdr:rowOff>
    </xdr:from>
    <xdr:to>
      <xdr:col>41</xdr:col>
      <xdr:colOff>101600</xdr:colOff>
      <xdr:row>78</xdr:row>
      <xdr:rowOff>68580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654290" y="12857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85090</xdr:rowOff>
    </xdr:from>
    <xdr:ext cx="525145" cy="25654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445375" y="12639040"/>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22860</xdr:rowOff>
    </xdr:from>
    <xdr:to>
      <xdr:col>36</xdr:col>
      <xdr:colOff>165100</xdr:colOff>
      <xdr:row>77</xdr:row>
      <xdr:rowOff>124460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784340" y="1274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77</xdr:row>
      <xdr:rowOff>116205</xdr:rowOff>
    </xdr:from>
    <xdr:ext cx="591820" cy="25654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539230" y="1283525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946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26211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946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39216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1840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946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4845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22860</xdr:rowOff>
    </xdr:from>
    <xdr:to>
      <xdr:col>55</xdr:col>
      <xdr:colOff>50800</xdr:colOff>
      <xdr:row>78</xdr:row>
      <xdr:rowOff>124460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220960" y="12907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109220</xdr:rowOff>
    </xdr:from>
    <xdr:ext cx="532130" cy="25209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318750" y="12828270"/>
          <a:ext cx="532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145415</xdr:rowOff>
    </xdr:from>
    <xdr:to>
      <xdr:col>50</xdr:col>
      <xdr:colOff>165100</xdr:colOff>
      <xdr:row>78</xdr:row>
      <xdr:rowOff>75565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398000" y="12864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66675</xdr:rowOff>
    </xdr:from>
    <xdr:ext cx="525145" cy="2520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185275" y="1295082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76200</xdr:rowOff>
    </xdr:from>
    <xdr:to>
      <xdr:col>46</xdr:col>
      <xdr:colOff>38100</xdr:colOff>
      <xdr:row>79</xdr:row>
      <xdr:rowOff>6350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528050" y="129603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165100</xdr:rowOff>
    </xdr:from>
    <xdr:ext cx="462915" cy="2520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347710" y="130492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67310</xdr:rowOff>
    </xdr:from>
    <xdr:to>
      <xdr:col>41</xdr:col>
      <xdr:colOff>101600</xdr:colOff>
      <xdr:row>78</xdr:row>
      <xdr:rowOff>165100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654290" y="1295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160655</xdr:rowOff>
    </xdr:from>
    <xdr:ext cx="462915" cy="25654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473950" y="1304480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152400</xdr:rowOff>
    </xdr:from>
    <xdr:to>
      <xdr:col>36</xdr:col>
      <xdr:colOff>165100</xdr:colOff>
      <xdr:row>75</xdr:row>
      <xdr:rowOff>83185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784340" y="123761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73</xdr:row>
      <xdr:rowOff>99060</xdr:rowOff>
    </xdr:from>
    <xdr:ext cx="591820" cy="25209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39230" y="121577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844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436360" y="14376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93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229350" y="163588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8645" cy="25082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890260" y="160318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8645"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890260" y="157054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8645" cy="25146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890260" y="1537970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22225</xdr:rowOff>
    </xdr:from>
    <xdr:ext cx="678815" cy="2584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800090" y="15052675"/>
          <a:ext cx="67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7881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800090" y="147383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8815" cy="24955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800090" y="144246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91</xdr:row>
      <xdr:rowOff>52705</xdr:rowOff>
    </xdr:from>
    <xdr:to>
      <xdr:col>54</xdr:col>
      <xdr:colOff>186690</xdr:colOff>
      <xdr:row>99</xdr:row>
      <xdr:rowOff>93345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267950" y="1508315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97790</xdr:rowOff>
    </xdr:from>
    <xdr:ext cx="467360" cy="25146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318750" y="1649984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93345</xdr:rowOff>
    </xdr:from>
    <xdr:to>
      <xdr:col>55</xdr:col>
      <xdr:colOff>88900</xdr:colOff>
      <xdr:row>99</xdr:row>
      <xdr:rowOff>93345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182860" y="164953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687705" cy="2584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318750" y="14865350"/>
          <a:ext cx="687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1,302,477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52705</xdr:rowOff>
    </xdr:from>
    <xdr:to>
      <xdr:col>55</xdr:col>
      <xdr:colOff>88900</xdr:colOff>
      <xdr:row>91</xdr:row>
      <xdr:rowOff>52705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182860" y="150831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36195</xdr:rowOff>
    </xdr:from>
    <xdr:to>
      <xdr:col>55</xdr:col>
      <xdr:colOff>0</xdr:colOff>
      <xdr:row>99</xdr:row>
      <xdr:rowOff>60325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448800" y="16438245"/>
          <a:ext cx="8191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36195</xdr:rowOff>
    </xdr:from>
    <xdr:ext cx="596265"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318750" y="16095345"/>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13335</xdr:rowOff>
    </xdr:from>
    <xdr:to>
      <xdr:col>55</xdr:col>
      <xdr:colOff>50800</xdr:colOff>
      <xdr:row>98</xdr:row>
      <xdr:rowOff>114935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220960" y="162439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168910</xdr:rowOff>
    </xdr:from>
    <xdr:to>
      <xdr:col>50</xdr:col>
      <xdr:colOff>114300</xdr:colOff>
      <xdr:row>99</xdr:row>
      <xdr:rowOff>60325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578850" y="16399510"/>
          <a:ext cx="8699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46355</xdr:rowOff>
    </xdr:from>
    <xdr:to>
      <xdr:col>50</xdr:col>
      <xdr:colOff>165100</xdr:colOff>
      <xdr:row>98</xdr:row>
      <xdr:rowOff>147955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398000" y="162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164465</xdr:rowOff>
    </xdr:from>
    <xdr:ext cx="59182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152890" y="160521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155575</xdr:rowOff>
    </xdr:from>
    <xdr:to>
      <xdr:col>45</xdr:col>
      <xdr:colOff>177800</xdr:colOff>
      <xdr:row>98</xdr:row>
      <xdr:rowOff>168910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705090" y="16214725"/>
          <a:ext cx="87376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36830</xdr:rowOff>
    </xdr:from>
    <xdr:to>
      <xdr:col>46</xdr:col>
      <xdr:colOff>38100</xdr:colOff>
      <xdr:row>98</xdr:row>
      <xdr:rowOff>138430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528050" y="162674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154940</xdr:rowOff>
    </xdr:from>
    <xdr:ext cx="591820" cy="25146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282940" y="1604264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155575</xdr:rowOff>
    </xdr:from>
    <xdr:to>
      <xdr:col>41</xdr:col>
      <xdr:colOff>50800</xdr:colOff>
      <xdr:row>98</xdr:row>
      <xdr:rowOff>144780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835140" y="16214725"/>
          <a:ext cx="86995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50165</xdr:rowOff>
    </xdr:from>
    <xdr:to>
      <xdr:col>41</xdr:col>
      <xdr:colOff>101600</xdr:colOff>
      <xdr:row>98</xdr:row>
      <xdr:rowOff>151765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65429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143510</xdr:rowOff>
    </xdr:from>
    <xdr:ext cx="591820" cy="25146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412990" y="1637411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66675</xdr:rowOff>
    </xdr:from>
    <xdr:to>
      <xdr:col>36</xdr:col>
      <xdr:colOff>165100</xdr:colOff>
      <xdr:row>98</xdr:row>
      <xdr:rowOff>168275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78434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13335</xdr:rowOff>
    </xdr:from>
    <xdr:ext cx="59182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539230" y="160724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946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26211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946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39216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1840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946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4845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156845</xdr:rowOff>
    </xdr:from>
    <xdr:to>
      <xdr:col>55</xdr:col>
      <xdr:colOff>50800</xdr:colOff>
      <xdr:row>99</xdr:row>
      <xdr:rowOff>86995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220960" y="163874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71755</xdr:rowOff>
    </xdr:from>
    <xdr:ext cx="532130" cy="259080"/>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318750" y="163023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99</xdr:row>
      <xdr:rowOff>9525</xdr:rowOff>
    </xdr:from>
    <xdr:to>
      <xdr:col>50</xdr:col>
      <xdr:colOff>165100</xdr:colOff>
      <xdr:row>99</xdr:row>
      <xdr:rowOff>111125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3980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102235</xdr:rowOff>
    </xdr:from>
    <xdr:ext cx="525145" cy="2584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185275" y="165042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118110</xdr:rowOff>
    </xdr:from>
    <xdr:to>
      <xdr:col>46</xdr:col>
      <xdr:colOff>38100</xdr:colOff>
      <xdr:row>99</xdr:row>
      <xdr:rowOff>48260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528050" y="163487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39370</xdr:rowOff>
    </xdr:from>
    <xdr:ext cx="52514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315325" y="164414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104775</xdr:rowOff>
    </xdr:from>
    <xdr:to>
      <xdr:col>41</xdr:col>
      <xdr:colOff>101600</xdr:colOff>
      <xdr:row>98</xdr:row>
      <xdr:rowOff>34925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65429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52070</xdr:rowOff>
    </xdr:from>
    <xdr:ext cx="591820" cy="25146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412990" y="1593977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93980</xdr:rowOff>
    </xdr:from>
    <xdr:to>
      <xdr:col>36</xdr:col>
      <xdr:colOff>165100</xdr:colOff>
      <xdr:row>99</xdr:row>
      <xdr:rowOff>24130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78434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99</xdr:row>
      <xdr:rowOff>15240</xdr:rowOff>
    </xdr:from>
    <xdr:ext cx="59182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539230" y="164172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844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60250" y="4470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1935" cy="25209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53240" y="6280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8645" cy="24955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614150" y="58394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83185</xdr:rowOff>
    </xdr:from>
    <xdr:to>
      <xdr:col>89</xdr:col>
      <xdr:colOff>177800</xdr:colOff>
      <xdr:row>33</xdr:row>
      <xdr:rowOff>83185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8645" cy="25209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614150" y="5401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165100</xdr:rowOff>
    </xdr:from>
    <xdr:ext cx="588645" cy="25209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614150" y="4959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4955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614150" y="4518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165100</xdr:rowOff>
    </xdr:from>
    <xdr:to>
      <xdr:col>85</xdr:col>
      <xdr:colOff>126365</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993745" y="528955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7015" cy="25209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046450" y="6423660"/>
          <a:ext cx="247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9067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116205</xdr:rowOff>
    </xdr:from>
    <xdr:ext cx="596265" cy="25654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046450" y="5075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512,150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165100</xdr:rowOff>
    </xdr:from>
    <xdr:to>
      <xdr:col>86</xdr:col>
      <xdr:colOff>25400</xdr:colOff>
      <xdr:row>31</xdr:row>
      <xdr:rowOff>165100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906750" y="5289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59690</xdr:rowOff>
    </xdr:from>
    <xdr:to>
      <xdr:col>85</xdr:col>
      <xdr:colOff>127000</xdr:colOff>
      <xdr:row>37</xdr:row>
      <xdr:rowOff>147955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172690" y="6174740"/>
          <a:ext cx="8229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164465</xdr:rowOff>
    </xdr:from>
    <xdr:ext cx="532130" cy="256540"/>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046450" y="627951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14605</xdr:rowOff>
    </xdr:from>
    <xdr:to>
      <xdr:col>85</xdr:col>
      <xdr:colOff>177800</xdr:colOff>
      <xdr:row>38</xdr:row>
      <xdr:rowOff>116205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94485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59690</xdr:rowOff>
    </xdr:from>
    <xdr:to>
      <xdr:col>81</xdr:col>
      <xdr:colOff>50800</xdr:colOff>
      <xdr:row>38</xdr:row>
      <xdr:rowOff>31115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302740" y="6174740"/>
          <a:ext cx="86995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17145</xdr:rowOff>
    </xdr:from>
    <xdr:to>
      <xdr:col>81</xdr:col>
      <xdr:colOff>101600</xdr:colOff>
      <xdr:row>38</xdr:row>
      <xdr:rowOff>118110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121890" y="62972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109220</xdr:rowOff>
    </xdr:from>
    <xdr:ext cx="525145" cy="25209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912975" y="638937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31115</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432790" y="6311265"/>
          <a:ext cx="8699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56515</xdr:rowOff>
    </xdr:from>
    <xdr:to>
      <xdr:col>76</xdr:col>
      <xdr:colOff>165100</xdr:colOff>
      <xdr:row>38</xdr:row>
      <xdr:rowOff>158115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25194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149225</xdr:rowOff>
    </xdr:from>
    <xdr:ext cx="525145" cy="25654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039215" y="6429375"/>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5590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60960</xdr:rowOff>
    </xdr:from>
    <xdr:to>
      <xdr:col>72</xdr:col>
      <xdr:colOff>38100</xdr:colOff>
      <xdr:row>38</xdr:row>
      <xdr:rowOff>162560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381990" y="6341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7620</xdr:rowOff>
    </xdr:from>
    <xdr:ext cx="525145" cy="25209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169265" y="612267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165100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50823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10160</xdr:rowOff>
    </xdr:from>
    <xdr:ext cx="52514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299315" y="6125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98600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946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11605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946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24610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37234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97790</xdr:rowOff>
    </xdr:from>
    <xdr:to>
      <xdr:col>85</xdr:col>
      <xdr:colOff>177800</xdr:colOff>
      <xdr:row>38</xdr:row>
      <xdr:rowOff>27305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944850" y="62128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120650</xdr:rowOff>
    </xdr:from>
    <xdr:ext cx="532130" cy="24955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046450" y="607060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8890</xdr:rowOff>
    </xdr:from>
    <xdr:to>
      <xdr:col>81</xdr:col>
      <xdr:colOff>101600</xdr:colOff>
      <xdr:row>37</xdr:row>
      <xdr:rowOff>110490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12189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35</xdr:row>
      <xdr:rowOff>127000</xdr:rowOff>
    </xdr:from>
    <xdr:ext cx="591820" cy="25654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880590" y="591185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151765</xdr:rowOff>
    </xdr:from>
    <xdr:to>
      <xdr:col>76</xdr:col>
      <xdr:colOff>165100</xdr:colOff>
      <xdr:row>38</xdr:row>
      <xdr:rowOff>81915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251940" y="6266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98425</xdr:rowOff>
    </xdr:from>
    <xdr:ext cx="525145" cy="24955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039215" y="60483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3819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003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308330" y="6455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5082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003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38380" y="6455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844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60250" y="7772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1935" cy="25209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953240" y="89217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4955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1953240" y="7820660"/>
          <a:ext cx="241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701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04645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701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046450" y="8766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701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046450" y="898906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03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052040" y="9097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030"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182090" y="9097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03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308330" y="9097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03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438380" y="9097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98600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946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11605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946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24610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37234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7015" cy="25654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046450" y="88811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03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052040" y="8792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03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182090" y="8792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03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308330" y="8792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03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38380" y="8792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844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60250" y="11074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1935" cy="25209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53240" y="12884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4955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614150" y="124434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83185</xdr:rowOff>
    </xdr:from>
    <xdr:to>
      <xdr:col>89</xdr:col>
      <xdr:colOff>177800</xdr:colOff>
      <xdr:row>73</xdr:row>
      <xdr:rowOff>83185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61415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88645" cy="25209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61415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4955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614150" y="11122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36830</xdr:rowOff>
    </xdr:from>
    <xdr:to>
      <xdr:col>85</xdr:col>
      <xdr:colOff>126365</xdr:colOff>
      <xdr:row>78</xdr:row>
      <xdr:rowOff>138430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993745" y="1176528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142240</xdr:rowOff>
    </xdr:from>
    <xdr:ext cx="375920" cy="259080"/>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046450" y="1302639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138430</xdr:rowOff>
    </xdr:from>
    <xdr:to>
      <xdr:col>86</xdr:col>
      <xdr:colOff>25400</xdr:colOff>
      <xdr:row>78</xdr:row>
      <xdr:rowOff>138430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906750" y="13022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154940</xdr:rowOff>
    </xdr:from>
    <xdr:ext cx="596265" cy="24955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046450" y="11553190"/>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570,137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36830</xdr:rowOff>
    </xdr:from>
    <xdr:to>
      <xdr:col>86</xdr:col>
      <xdr:colOff>25400</xdr:colOff>
      <xdr:row>71</xdr:row>
      <xdr:rowOff>36830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906750" y="11765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52070</xdr:rowOff>
    </xdr:from>
    <xdr:to>
      <xdr:col>85</xdr:col>
      <xdr:colOff>127000</xdr:colOff>
      <xdr:row>77</xdr:row>
      <xdr:rowOff>75565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172690" y="12771120"/>
          <a:ext cx="8229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165100</xdr:rowOff>
    </xdr:from>
    <xdr:ext cx="596265" cy="25209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046450" y="12553950"/>
          <a:ext cx="5962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143510</xdr:rowOff>
    </xdr:from>
    <xdr:to>
      <xdr:col>85</xdr:col>
      <xdr:colOff>177800</xdr:colOff>
      <xdr:row>77</xdr:row>
      <xdr:rowOff>73660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944850" y="1269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75565</xdr:rowOff>
    </xdr:from>
    <xdr:to>
      <xdr:col>81</xdr:col>
      <xdr:colOff>50800</xdr:colOff>
      <xdr:row>77</xdr:row>
      <xdr:rowOff>86995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302740" y="1279461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150495</xdr:rowOff>
    </xdr:from>
    <xdr:to>
      <xdr:col>81</xdr:col>
      <xdr:colOff>101600</xdr:colOff>
      <xdr:row>77</xdr:row>
      <xdr:rowOff>80645</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121890" y="12704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97790</xdr:rowOff>
    </xdr:from>
    <xdr:ext cx="591820" cy="24955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880590" y="1248664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86995</xdr:rowOff>
    </xdr:from>
    <xdr:to>
      <xdr:col>76</xdr:col>
      <xdr:colOff>114300</xdr:colOff>
      <xdr:row>77</xdr:row>
      <xdr:rowOff>93980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432790" y="1280604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165100</xdr:rowOff>
    </xdr:from>
    <xdr:to>
      <xdr:col>76</xdr:col>
      <xdr:colOff>165100</xdr:colOff>
      <xdr:row>77</xdr:row>
      <xdr:rowOff>99695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251940" y="12719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116205</xdr:rowOff>
    </xdr:from>
    <xdr:ext cx="591820" cy="25654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006830" y="1250505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69850</xdr:rowOff>
    </xdr:from>
    <xdr:to>
      <xdr:col>71</xdr:col>
      <xdr:colOff>177800</xdr:colOff>
      <xdr:row>77</xdr:row>
      <xdr:rowOff>93980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559030" y="12788900"/>
          <a:ext cx="873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17145</xdr:rowOff>
    </xdr:from>
    <xdr:to>
      <xdr:col>72</xdr:col>
      <xdr:colOff>38100</xdr:colOff>
      <xdr:row>77</xdr:row>
      <xdr:rowOff>118110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381990" y="1273619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134620</xdr:rowOff>
    </xdr:from>
    <xdr:ext cx="591820" cy="25209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136880" y="125234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18415</xdr:rowOff>
    </xdr:from>
    <xdr:to>
      <xdr:col>67</xdr:col>
      <xdr:colOff>101600</xdr:colOff>
      <xdr:row>77</xdr:row>
      <xdr:rowOff>120650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508230" y="12737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136525</xdr:rowOff>
    </xdr:from>
    <xdr:ext cx="591820" cy="2584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266930" y="125253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98600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946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11605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946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24610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37234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635</xdr:rowOff>
    </xdr:from>
    <xdr:to>
      <xdr:col>85</xdr:col>
      <xdr:colOff>177800</xdr:colOff>
      <xdr:row>77</xdr:row>
      <xdr:rowOff>102235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94485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150495</xdr:rowOff>
    </xdr:from>
    <xdr:ext cx="596265" cy="256540"/>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046450" y="127044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24765</xdr:rowOff>
    </xdr:from>
    <xdr:to>
      <xdr:col>81</xdr:col>
      <xdr:colOff>101600</xdr:colOff>
      <xdr:row>77</xdr:row>
      <xdr:rowOff>126365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12189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117475</xdr:rowOff>
    </xdr:from>
    <xdr:ext cx="591820" cy="25654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880590" y="1283652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36195</xdr:rowOff>
    </xdr:from>
    <xdr:to>
      <xdr:col>76</xdr:col>
      <xdr:colOff>165100</xdr:colOff>
      <xdr:row>77</xdr:row>
      <xdr:rowOff>137795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25194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128905</xdr:rowOff>
    </xdr:from>
    <xdr:ext cx="525145" cy="25654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039215" y="12847955"/>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43180</xdr:rowOff>
    </xdr:from>
    <xdr:to>
      <xdr:col>72</xdr:col>
      <xdr:colOff>38100</xdr:colOff>
      <xdr:row>77</xdr:row>
      <xdr:rowOff>144780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381990" y="127622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135890</xdr:rowOff>
    </xdr:from>
    <xdr:ext cx="52514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169265" y="12854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19050</xdr:rowOff>
    </xdr:from>
    <xdr:to>
      <xdr:col>67</xdr:col>
      <xdr:colOff>101600</xdr:colOff>
      <xdr:row>77</xdr:row>
      <xdr:rowOff>120650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50823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77</xdr:row>
      <xdr:rowOff>111760</xdr:rowOff>
    </xdr:from>
    <xdr:ext cx="591820" cy="25209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266930" y="128308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844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60250" y="14376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53240" y="163042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864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614150" y="15923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645" cy="24955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614150" y="155422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64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614150" y="15161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654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614150" y="147929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8815" cy="24955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527790" y="144246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150495</xdr:rowOff>
    </xdr:from>
    <xdr:to>
      <xdr:col>85</xdr:col>
      <xdr:colOff>126365</xdr:colOff>
      <xdr:row>99</xdr:row>
      <xdr:rowOff>43180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993745" y="14850745"/>
          <a:ext cx="127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46990</xdr:rowOff>
    </xdr:from>
    <xdr:ext cx="375920" cy="259080"/>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046450" y="164490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43180</xdr:rowOff>
    </xdr:from>
    <xdr:to>
      <xdr:col>86</xdr:col>
      <xdr:colOff>25400</xdr:colOff>
      <xdr:row>99</xdr:row>
      <xdr:rowOff>43180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906750" y="16445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97790</xdr:rowOff>
    </xdr:from>
    <xdr:ext cx="596265" cy="24955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046450" y="14632940"/>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844,363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150495</xdr:rowOff>
    </xdr:from>
    <xdr:to>
      <xdr:col>86</xdr:col>
      <xdr:colOff>25400</xdr:colOff>
      <xdr:row>89</xdr:row>
      <xdr:rowOff>150495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906750" y="14850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6350</xdr:rowOff>
    </xdr:from>
    <xdr:to>
      <xdr:col>85</xdr:col>
      <xdr:colOff>127000</xdr:colOff>
      <xdr:row>98</xdr:row>
      <xdr:rowOff>158115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172690" y="16236950"/>
          <a:ext cx="82296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132080</xdr:rowOff>
    </xdr:from>
    <xdr:ext cx="596265" cy="251460"/>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046450" y="15848330"/>
          <a:ext cx="5962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209,826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109220</xdr:rowOff>
    </xdr:from>
    <xdr:to>
      <xdr:col>85</xdr:col>
      <xdr:colOff>177800</xdr:colOff>
      <xdr:row>97</xdr:row>
      <xdr:rowOff>38735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944850" y="15996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148590</xdr:rowOff>
    </xdr:from>
    <xdr:to>
      <xdr:col>81</xdr:col>
      <xdr:colOff>50800</xdr:colOff>
      <xdr:row>98</xdr:row>
      <xdr:rowOff>158115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302740" y="1637919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115570</xdr:rowOff>
    </xdr:from>
    <xdr:to>
      <xdr:col>81</xdr:col>
      <xdr:colOff>101600</xdr:colOff>
      <xdr:row>98</xdr:row>
      <xdr:rowOff>45720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121890" y="161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62230</xdr:rowOff>
    </xdr:from>
    <xdr:ext cx="591820"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880590" y="159499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148590</xdr:rowOff>
    </xdr:from>
    <xdr:to>
      <xdr:col>76</xdr:col>
      <xdr:colOff>114300</xdr:colOff>
      <xdr:row>98</xdr:row>
      <xdr:rowOff>159385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432790" y="16379190"/>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25194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5080</xdr:rowOff>
    </xdr:from>
    <xdr:ext cx="52514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039215" y="16064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159385</xdr:rowOff>
    </xdr:from>
    <xdr:to>
      <xdr:col>71</xdr:col>
      <xdr:colOff>177800</xdr:colOff>
      <xdr:row>99</xdr:row>
      <xdr:rowOff>39370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559030" y="16389985"/>
          <a:ext cx="8737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158750</xdr:rowOff>
    </xdr:from>
    <xdr:to>
      <xdr:col>72</xdr:col>
      <xdr:colOff>38100</xdr:colOff>
      <xdr:row>98</xdr:row>
      <xdr:rowOff>88900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381990" y="162179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105410</xdr:rowOff>
    </xdr:from>
    <xdr:ext cx="52514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169265" y="159931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110490</xdr:rowOff>
    </xdr:from>
    <xdr:to>
      <xdr:col>67</xdr:col>
      <xdr:colOff>101600</xdr:colOff>
      <xdr:row>98</xdr:row>
      <xdr:rowOff>40640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508230" y="1616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57150</xdr:rowOff>
    </xdr:from>
    <xdr:ext cx="59182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266930" y="159448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98600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946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11605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946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24610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37234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126365</xdr:rowOff>
    </xdr:from>
    <xdr:to>
      <xdr:col>85</xdr:col>
      <xdr:colOff>177800</xdr:colOff>
      <xdr:row>98</xdr:row>
      <xdr:rowOff>56515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944850" y="16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104775</xdr:rowOff>
    </xdr:from>
    <xdr:ext cx="596265" cy="259080"/>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046450" y="161639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107315</xdr:rowOff>
    </xdr:from>
    <xdr:to>
      <xdr:col>81</xdr:col>
      <xdr:colOff>101600</xdr:colOff>
      <xdr:row>99</xdr:row>
      <xdr:rowOff>37465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121890" y="16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29210</xdr:rowOff>
    </xdr:from>
    <xdr:ext cx="525145" cy="25146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912975" y="164312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97790</xdr:rowOff>
    </xdr:from>
    <xdr:to>
      <xdr:col>76</xdr:col>
      <xdr:colOff>165100</xdr:colOff>
      <xdr:row>99</xdr:row>
      <xdr:rowOff>27940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25194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19050</xdr:rowOff>
    </xdr:from>
    <xdr:ext cx="525145" cy="25019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039215" y="164211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109220</xdr:rowOff>
    </xdr:from>
    <xdr:to>
      <xdr:col>72</xdr:col>
      <xdr:colOff>38100</xdr:colOff>
      <xdr:row>99</xdr:row>
      <xdr:rowOff>38735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381990" y="1633982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29845</xdr:rowOff>
    </xdr:from>
    <xdr:ext cx="525145" cy="25082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169265" y="164318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160020</xdr:rowOff>
    </xdr:from>
    <xdr:to>
      <xdr:col>67</xdr:col>
      <xdr:colOff>101600</xdr:colOff>
      <xdr:row>99</xdr:row>
      <xdr:rowOff>90170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50823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81280</xdr:rowOff>
    </xdr:from>
    <xdr:ext cx="46291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327890" y="164833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844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87950" y="4470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680940" y="6353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466310" y="59855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0375" cy="25209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466310" y="56197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654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466310" y="5255260"/>
          <a:ext cx="460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28955" cy="25654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402175" y="48869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8955" cy="24955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402175" y="45186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79375</xdr:rowOff>
    </xdr:from>
    <xdr:to>
      <xdr:col>116</xdr:col>
      <xdr:colOff>62865</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717635" y="52038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7015" cy="259080"/>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1770340" y="6493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26035</xdr:rowOff>
    </xdr:from>
    <xdr:ext cx="532130" cy="256540"/>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1770340" y="49853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10,526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79375</xdr:rowOff>
    </xdr:from>
    <xdr:to>
      <xdr:col>116</xdr:col>
      <xdr:colOff>152400</xdr:colOff>
      <xdr:row>31</xdr:row>
      <xdr:rowOff>79375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634450" y="5203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55880</xdr:rowOff>
    </xdr:from>
    <xdr:to>
      <xdr:col>116</xdr:col>
      <xdr:colOff>63500</xdr:colOff>
      <xdr:row>37</xdr:row>
      <xdr:rowOff>59690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900390" y="617093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37465</xdr:rowOff>
    </xdr:from>
    <xdr:ext cx="375920" cy="259080"/>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1770340" y="6317615"/>
          <a:ext cx="375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160655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668740" y="633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59690</xdr:rowOff>
    </xdr:from>
    <xdr:to>
      <xdr:col>111</xdr:col>
      <xdr:colOff>177800</xdr:colOff>
      <xdr:row>37</xdr:row>
      <xdr:rowOff>67310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026630" y="6174740"/>
          <a:ext cx="8737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149225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849590" y="632714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139700</xdr:rowOff>
    </xdr:from>
    <xdr:ext cx="37592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714970" y="641985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67310</xdr:rowOff>
    </xdr:from>
    <xdr:to>
      <xdr:col>107</xdr:col>
      <xdr:colOff>50800</xdr:colOff>
      <xdr:row>37</xdr:row>
      <xdr:rowOff>83820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156680" y="6182360"/>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136525</xdr:rowOff>
    </xdr:from>
    <xdr:to>
      <xdr:col>107</xdr:col>
      <xdr:colOff>101600</xdr:colOff>
      <xdr:row>39</xdr:row>
      <xdr:rowOff>66675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975830" y="641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57785</xdr:rowOff>
    </xdr:from>
    <xdr:ext cx="375920" cy="25654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841210" y="6503035"/>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83820</xdr:rowOff>
    </xdr:from>
    <xdr:to>
      <xdr:col>102</xdr:col>
      <xdr:colOff>114300</xdr:colOff>
      <xdr:row>37</xdr:row>
      <xdr:rowOff>117475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286730" y="6198870"/>
          <a:ext cx="8699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105880" y="642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67310</xdr:rowOff>
    </xdr:from>
    <xdr:ext cx="37592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971260" y="65125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144145</xdr:rowOff>
    </xdr:from>
    <xdr:to>
      <xdr:col>98</xdr:col>
      <xdr:colOff>38100</xdr:colOff>
      <xdr:row>39</xdr:row>
      <xdr:rowOff>74930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235930" y="642429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65405</xdr:rowOff>
    </xdr:from>
    <xdr:ext cx="375920" cy="24955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101310" y="6510655"/>
          <a:ext cx="375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946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71370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83994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946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96999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946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10004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5080</xdr:rowOff>
    </xdr:from>
    <xdr:to>
      <xdr:col>116</xdr:col>
      <xdr:colOff>114300</xdr:colOff>
      <xdr:row>37</xdr:row>
      <xdr:rowOff>106680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66874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27940</xdr:rowOff>
    </xdr:from>
    <xdr:ext cx="467360" cy="256540"/>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1770340" y="5977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8890</xdr:rowOff>
    </xdr:from>
    <xdr:to>
      <xdr:col>112</xdr:col>
      <xdr:colOff>38100</xdr:colOff>
      <xdr:row>37</xdr:row>
      <xdr:rowOff>110490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849590" y="61239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127000</xdr:rowOff>
    </xdr:from>
    <xdr:ext cx="462915" cy="25654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669250" y="591185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17145</xdr:rowOff>
    </xdr:from>
    <xdr:to>
      <xdr:col>107</xdr:col>
      <xdr:colOff>101600</xdr:colOff>
      <xdr:row>37</xdr:row>
      <xdr:rowOff>118110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975830" y="6132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134620</xdr:rowOff>
    </xdr:from>
    <xdr:ext cx="462915" cy="25209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795490" y="59194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33020</xdr:rowOff>
    </xdr:from>
    <xdr:to>
      <xdr:col>102</xdr:col>
      <xdr:colOff>165100</xdr:colOff>
      <xdr:row>37</xdr:row>
      <xdr:rowOff>134620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10588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151130</xdr:rowOff>
    </xdr:from>
    <xdr:ext cx="462915" cy="25654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925540" y="593598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66675</xdr:rowOff>
    </xdr:from>
    <xdr:to>
      <xdr:col>98</xdr:col>
      <xdr:colOff>38100</xdr:colOff>
      <xdr:row>37</xdr:row>
      <xdr:rowOff>165100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235930" y="618172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13335</xdr:rowOff>
    </xdr:from>
    <xdr:ext cx="46291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055590" y="59632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844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887950" y="7772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792224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165100</xdr:rowOff>
    </xdr:from>
    <xdr:ext cx="241935" cy="25209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80940" y="9582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792224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28955" cy="24955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402175" y="91414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83185</xdr:rowOff>
    </xdr:from>
    <xdr:to>
      <xdr:col>120</xdr:col>
      <xdr:colOff>114300</xdr:colOff>
      <xdr:row>53</xdr:row>
      <xdr:rowOff>83185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792224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28955" cy="25209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402175" y="870331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792224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165100</xdr:rowOff>
    </xdr:from>
    <xdr:ext cx="528955" cy="25209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402175" y="826135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8955" cy="24955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402175" y="78206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61595</xdr:rowOff>
    </xdr:from>
    <xdr:to>
      <xdr:col>116</xdr:col>
      <xdr:colOff>62865</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717635" y="832294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7015" cy="25209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1770340" y="9725660"/>
          <a:ext cx="247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634450" y="972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8255</xdr:rowOff>
    </xdr:from>
    <xdr:ext cx="532130" cy="25209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1770340" y="8104505"/>
          <a:ext cx="532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63,414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61595</xdr:rowOff>
    </xdr:from>
    <xdr:to>
      <xdr:col>116</xdr:col>
      <xdr:colOff>152400</xdr:colOff>
      <xdr:row>50</xdr:row>
      <xdr:rowOff>61595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634450" y="83229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121920</xdr:rowOff>
    </xdr:from>
    <xdr:to>
      <xdr:col>116</xdr:col>
      <xdr:colOff>63500</xdr:colOff>
      <xdr:row>58</xdr:row>
      <xdr:rowOff>125730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900390" y="9704070"/>
          <a:ext cx="8191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140970</xdr:rowOff>
    </xdr:from>
    <xdr:ext cx="467360" cy="259080"/>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1770340" y="939292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118110</xdr:rowOff>
    </xdr:from>
    <xdr:to>
      <xdr:col>116</xdr:col>
      <xdr:colOff>114300</xdr:colOff>
      <xdr:row>58</xdr:row>
      <xdr:rowOff>48260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668740" y="9535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120650</xdr:rowOff>
    </xdr:from>
    <xdr:to>
      <xdr:col>111</xdr:col>
      <xdr:colOff>177800</xdr:colOff>
      <xdr:row>58</xdr:row>
      <xdr:rowOff>121920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026630" y="970280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64135</xdr:rowOff>
    </xdr:from>
    <xdr:to>
      <xdr:col>112</xdr:col>
      <xdr:colOff>38100</xdr:colOff>
      <xdr:row>57</xdr:row>
      <xdr:rowOff>165100</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849590" y="948118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10795</xdr:rowOff>
    </xdr:from>
    <xdr:ext cx="462915" cy="2584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669250" y="926274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120650</xdr:rowOff>
    </xdr:from>
    <xdr:to>
      <xdr:col>107</xdr:col>
      <xdr:colOff>50800</xdr:colOff>
      <xdr:row>58</xdr:row>
      <xdr:rowOff>127635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156680" y="970280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xdr:rowOff>
    </xdr:from>
    <xdr:to>
      <xdr:col>107</xdr:col>
      <xdr:colOff>101600</xdr:colOff>
      <xdr:row>57</xdr:row>
      <xdr:rowOff>111760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97583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55</xdr:row>
      <xdr:rowOff>128270</xdr:rowOff>
    </xdr:from>
    <xdr:ext cx="525145" cy="25654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766915" y="9215120"/>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127635</xdr:rowOff>
    </xdr:from>
    <xdr:to>
      <xdr:col>102</xdr:col>
      <xdr:colOff>114300</xdr:colOff>
      <xdr:row>58</xdr:row>
      <xdr:rowOff>127635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286730" y="970978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8890</xdr:rowOff>
    </xdr:from>
    <xdr:to>
      <xdr:col>102</xdr:col>
      <xdr:colOff>165100</xdr:colOff>
      <xdr:row>57</xdr:row>
      <xdr:rowOff>110490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10588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55</xdr:row>
      <xdr:rowOff>127000</xdr:rowOff>
    </xdr:from>
    <xdr:ext cx="525145" cy="25654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893155" y="9213850"/>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15875</xdr:rowOff>
    </xdr:from>
    <xdr:to>
      <xdr:col>98</xdr:col>
      <xdr:colOff>38100</xdr:colOff>
      <xdr:row>57</xdr:row>
      <xdr:rowOff>117475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235930" y="9432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133985</xdr:rowOff>
    </xdr:from>
    <xdr:ext cx="525145" cy="25209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023205" y="922083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946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71370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83994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946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96999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946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10004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74930</xdr:rowOff>
    </xdr:from>
    <xdr:to>
      <xdr:col>116</xdr:col>
      <xdr:colOff>114300</xdr:colOff>
      <xdr:row>59</xdr:row>
      <xdr:rowOff>5080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668740" y="9657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161290</xdr:rowOff>
    </xdr:from>
    <xdr:ext cx="375920" cy="256540"/>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1770340" y="957834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71120</xdr:rowOff>
    </xdr:from>
    <xdr:to>
      <xdr:col>112</xdr:col>
      <xdr:colOff>38100</xdr:colOff>
      <xdr:row>59</xdr:row>
      <xdr:rowOff>1270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849590" y="965327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163830</xdr:rowOff>
    </xdr:from>
    <xdr:ext cx="375920" cy="25654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714970" y="974598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69850</xdr:rowOff>
    </xdr:from>
    <xdr:to>
      <xdr:col>107</xdr:col>
      <xdr:colOff>101600</xdr:colOff>
      <xdr:row>59</xdr:row>
      <xdr:rowOff>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975830" y="965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162560</xdr:rowOff>
    </xdr:from>
    <xdr:ext cx="375920" cy="25654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841210" y="974471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76835</xdr:rowOff>
    </xdr:from>
    <xdr:to>
      <xdr:col>102</xdr:col>
      <xdr:colOff>165100</xdr:colOff>
      <xdr:row>59</xdr:row>
      <xdr:rowOff>6985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105880" y="9658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165100</xdr:rowOff>
    </xdr:from>
    <xdr:ext cx="375920" cy="25209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971260" y="9747250"/>
          <a:ext cx="375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76835</xdr:rowOff>
    </xdr:from>
    <xdr:to>
      <xdr:col>98</xdr:col>
      <xdr:colOff>38100</xdr:colOff>
      <xdr:row>59</xdr:row>
      <xdr:rowOff>6985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235930" y="96589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165100</xdr:rowOff>
    </xdr:from>
    <xdr:ext cx="375920" cy="25209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101310" y="9747250"/>
          <a:ext cx="375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83185</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844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87950" y="11074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83185</xdr:rowOff>
    </xdr:from>
    <xdr:to>
      <xdr:col>120</xdr:col>
      <xdr:colOff>114300</xdr:colOff>
      <xdr:row>81</xdr:row>
      <xdr:rowOff>83185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193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80940" y="12957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2895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402175" y="12589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165100</xdr:rowOff>
    </xdr:from>
    <xdr:ext cx="588645" cy="25209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341850" y="122237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8645" cy="25654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341850" y="118592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654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341850" y="114909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4955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341850" y="11122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83185</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12700</xdr:rowOff>
    </xdr:from>
    <xdr:to>
      <xdr:col>116</xdr:col>
      <xdr:colOff>62865</xdr:colOff>
      <xdr:row>77</xdr:row>
      <xdr:rowOff>143510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1717635" y="1157605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147320</xdr:rowOff>
    </xdr:from>
    <xdr:ext cx="532130" cy="259080"/>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1770340" y="12866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31,975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143510</xdr:rowOff>
    </xdr:from>
    <xdr:to>
      <xdr:col>116</xdr:col>
      <xdr:colOff>152400</xdr:colOff>
      <xdr:row>77</xdr:row>
      <xdr:rowOff>143510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634450" y="12862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130810</xdr:rowOff>
    </xdr:from>
    <xdr:ext cx="596265" cy="256540"/>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1770340" y="11363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206,651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12700</xdr:rowOff>
    </xdr:from>
    <xdr:to>
      <xdr:col>116</xdr:col>
      <xdr:colOff>152400</xdr:colOff>
      <xdr:row>70</xdr:row>
      <xdr:rowOff>12700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634450" y="11576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86360</xdr:rowOff>
    </xdr:from>
    <xdr:to>
      <xdr:col>116</xdr:col>
      <xdr:colOff>63500</xdr:colOff>
      <xdr:row>73</xdr:row>
      <xdr:rowOff>26035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0900390" y="11814810"/>
          <a:ext cx="8191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25400</xdr:rowOff>
    </xdr:from>
    <xdr:ext cx="596265" cy="25654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1770340" y="12249150"/>
          <a:ext cx="5962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46990</xdr:rowOff>
    </xdr:from>
    <xdr:to>
      <xdr:col>116</xdr:col>
      <xdr:colOff>114300</xdr:colOff>
      <xdr:row>74</xdr:row>
      <xdr:rowOff>149225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668740" y="12270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86360</xdr:rowOff>
    </xdr:from>
    <xdr:to>
      <xdr:col>111</xdr:col>
      <xdr:colOff>177800</xdr:colOff>
      <xdr:row>73</xdr:row>
      <xdr:rowOff>19685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026630" y="11814810"/>
          <a:ext cx="87376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15240</xdr:rowOff>
    </xdr:from>
    <xdr:to>
      <xdr:col>112</xdr:col>
      <xdr:colOff>38100</xdr:colOff>
      <xdr:row>74</xdr:row>
      <xdr:rowOff>116840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849590" y="122389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74</xdr:row>
      <xdr:rowOff>107950</xdr:rowOff>
    </xdr:from>
    <xdr:ext cx="59182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604480" y="123317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19685</xdr:rowOff>
    </xdr:from>
    <xdr:to>
      <xdr:col>107</xdr:col>
      <xdr:colOff>50800</xdr:colOff>
      <xdr:row>73</xdr:row>
      <xdr:rowOff>120650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156680" y="12078335"/>
          <a:ext cx="869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31750</xdr:rowOff>
    </xdr:from>
    <xdr:to>
      <xdr:col>107</xdr:col>
      <xdr:colOff>101600</xdr:colOff>
      <xdr:row>74</xdr:row>
      <xdr:rowOff>133350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975830" y="1225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124460</xdr:rowOff>
    </xdr:from>
    <xdr:ext cx="591820" cy="25654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734530" y="1234821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95885</xdr:rowOff>
    </xdr:from>
    <xdr:to>
      <xdr:col>102</xdr:col>
      <xdr:colOff>114300</xdr:colOff>
      <xdr:row>73</xdr:row>
      <xdr:rowOff>120650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6730" y="12154535"/>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31750</xdr:rowOff>
    </xdr:from>
    <xdr:to>
      <xdr:col>102</xdr:col>
      <xdr:colOff>165100</xdr:colOff>
      <xdr:row>74</xdr:row>
      <xdr:rowOff>133350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105880" y="1225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74</xdr:row>
      <xdr:rowOff>124460</xdr:rowOff>
    </xdr:from>
    <xdr:ext cx="591820" cy="25654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860770" y="1234821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12700</xdr:rowOff>
    </xdr:from>
    <xdr:to>
      <xdr:col>98</xdr:col>
      <xdr:colOff>38100</xdr:colOff>
      <xdr:row>74</xdr:row>
      <xdr:rowOff>114300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235930" y="122364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74</xdr:row>
      <xdr:rowOff>105410</xdr:rowOff>
    </xdr:from>
    <xdr:ext cx="59182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990820" y="12329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5946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71370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946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83994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5946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96999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5946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10004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146685</xdr:rowOff>
    </xdr:from>
    <xdr:to>
      <xdr:col>116</xdr:col>
      <xdr:colOff>114300</xdr:colOff>
      <xdr:row>73</xdr:row>
      <xdr:rowOff>76835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668740" y="12040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165100</xdr:rowOff>
    </xdr:from>
    <xdr:ext cx="596265" cy="25209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1770340" y="11893550"/>
          <a:ext cx="5962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71</xdr:row>
      <xdr:rowOff>35560</xdr:rowOff>
    </xdr:from>
    <xdr:to>
      <xdr:col>112</xdr:col>
      <xdr:colOff>38100</xdr:colOff>
      <xdr:row>71</xdr:row>
      <xdr:rowOff>137160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849590" y="11764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69</xdr:row>
      <xdr:rowOff>153670</xdr:rowOff>
    </xdr:from>
    <xdr:ext cx="591820" cy="25654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604480" y="1155192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140335</xdr:rowOff>
    </xdr:from>
    <xdr:to>
      <xdr:col>107</xdr:col>
      <xdr:colOff>101600</xdr:colOff>
      <xdr:row>73</xdr:row>
      <xdr:rowOff>70485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975830" y="12033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71</xdr:row>
      <xdr:rowOff>86995</xdr:rowOff>
    </xdr:from>
    <xdr:ext cx="591820" cy="24955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734530" y="1181544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69215</xdr:rowOff>
    </xdr:from>
    <xdr:to>
      <xdr:col>102</xdr:col>
      <xdr:colOff>165100</xdr:colOff>
      <xdr:row>73</xdr:row>
      <xdr:rowOff>165100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105880" y="121278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72</xdr:row>
      <xdr:rowOff>15875</xdr:rowOff>
    </xdr:from>
    <xdr:ext cx="59182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860770" y="119094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45085</xdr:rowOff>
    </xdr:from>
    <xdr:to>
      <xdr:col>98</xdr:col>
      <xdr:colOff>38100</xdr:colOff>
      <xdr:row>73</xdr:row>
      <xdr:rowOff>146685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235930" y="121037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71</xdr:row>
      <xdr:rowOff>163195</xdr:rowOff>
    </xdr:from>
    <xdr:ext cx="591820" cy="25654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990820" y="1189164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844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887950" y="14376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4955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680940" y="15542260"/>
          <a:ext cx="241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4955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680940" y="14424660"/>
          <a:ext cx="241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7015" cy="259080"/>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177034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7015" cy="259080"/>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1770340" y="15383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7015" cy="259080"/>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1770340" y="156121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775930" y="15726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905980" y="15726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03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036030" y="15726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162270" y="15726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5946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71370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83994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946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96999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5946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10004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7015" cy="259080"/>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1770340" y="15497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775930"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905980"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03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036030"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162270" y="15408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chemeClr val="dk1"/>
              </a:solidFill>
              <a:effectLst/>
              <a:latin typeface="ＭＳ Ｐゴシック"/>
              <a:ea typeface="ＭＳ Ｐゴシック"/>
              <a:cs typeface="+mn-cs"/>
            </a:rPr>
            <a:t>歳出決算額総額は、住民一人当たり　１</a:t>
          </a:r>
          <a:r>
            <a:rPr kumimoji="1" lang="en-US" altLang="ja-JP" sz="1300" baseline="0">
              <a:solidFill>
                <a:schemeClr val="dk1"/>
              </a:solidFill>
              <a:effectLst/>
              <a:latin typeface="ＭＳ Ｐゴシック"/>
              <a:ea typeface="ＭＳ Ｐゴシック"/>
              <a:cs typeface="+mn-cs"/>
            </a:rPr>
            <a:t>,</a:t>
          </a:r>
          <a:r>
            <a:rPr kumimoji="1" lang="ja-JP" altLang="en-US" sz="1300" baseline="0">
              <a:solidFill>
                <a:schemeClr val="dk1"/>
              </a:solidFill>
              <a:effectLst/>
              <a:latin typeface="ＭＳ Ｐゴシック"/>
              <a:ea typeface="ＭＳ Ｐゴシック"/>
              <a:cs typeface="+mn-cs"/>
            </a:rPr>
            <a:t>３９０</a:t>
          </a:r>
          <a:r>
            <a:rPr kumimoji="1" lang="en-US" altLang="ja-JP" sz="1300" baseline="0">
              <a:solidFill>
                <a:schemeClr val="dk1"/>
              </a:solidFill>
              <a:effectLst/>
              <a:latin typeface="ＭＳ Ｐゴシック"/>
              <a:ea typeface="ＭＳ Ｐゴシック"/>
              <a:cs typeface="+mn-cs"/>
            </a:rPr>
            <a:t>,６４２</a:t>
          </a:r>
          <a:r>
            <a:rPr kumimoji="1" lang="ja-JP" altLang="ja-JP" sz="1300" baseline="0">
              <a:solidFill>
                <a:schemeClr val="dk1"/>
              </a:solidFill>
              <a:effectLst/>
              <a:latin typeface="ＭＳ Ｐゴシック"/>
              <a:ea typeface="ＭＳ Ｐゴシック"/>
              <a:cs typeface="+mn-cs"/>
            </a:rPr>
            <a:t>円となっている。</a:t>
          </a:r>
          <a:r>
            <a:rPr kumimoji="1" lang="ja-JP" altLang="en-US" sz="1300">
              <a:latin typeface="ＭＳ Ｐゴシック"/>
              <a:ea typeface="ＭＳ Ｐゴシック"/>
            </a:rPr>
            <a:t>主な構成項目の一つである人件費は、住民一人当たり２４９</a:t>
          </a:r>
          <a:r>
            <a:rPr kumimoji="1" lang="en-US" altLang="ja-JP" sz="1300">
              <a:latin typeface="ＭＳ Ｐゴシック"/>
              <a:ea typeface="ＭＳ Ｐゴシック"/>
            </a:rPr>
            <a:t>,３３９</a:t>
          </a:r>
          <a:r>
            <a:rPr kumimoji="1" lang="ja-JP" altLang="en-US" sz="1300">
              <a:latin typeface="ＭＳ Ｐゴシック"/>
              <a:ea typeface="ＭＳ Ｐゴシック"/>
            </a:rPr>
            <a:t>円であり、人口減少の影響から増加傾向にある。</a:t>
          </a:r>
          <a:endParaRPr lang="ja-JP" altLang="ja-JP" sz="1300">
            <a:effectLst/>
            <a:latin typeface="ＭＳ Ｐゴシック"/>
            <a:ea typeface="ＭＳ Ｐゴシック"/>
          </a:endParaRPr>
        </a:p>
        <a:p>
          <a:r>
            <a:rPr kumimoji="1" lang="ja-JP" altLang="en-US" sz="1300">
              <a:latin typeface="ＭＳ Ｐゴシック"/>
              <a:ea typeface="ＭＳ Ｐゴシック"/>
            </a:rPr>
            <a:t>また、補助費等及び維持補修費については、類似団体と比較して大幅に高い水準となっている。このこの要因は、下仁田町及び南牧村の２町村で構成する一部事務組合（病院事業・ごみ等処理事業）に対する負担額が大きいこと、インフラ施設の老朽化に伴う維持管理費用の増によるもので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1,636
1,628
118.83
2,528,251
2,275,091
219,299
1,607,876
1,819,411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7070" y="306705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082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7070" y="3371850"/>
          <a:ext cx="8231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84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12470" y="4470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4676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1935" cy="25654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05460" y="640842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4676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28955" cy="25209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26695" y="6094095"/>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4676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28955" cy="25654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26695" y="578040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4676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28955" cy="25209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26695" y="546100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4676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28955" cy="25590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26695" y="5146675"/>
          <a:ext cx="528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4676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28955" cy="25908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26695" y="4832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28955" cy="24955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26695" y="45186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144145</xdr:rowOff>
    </xdr:from>
    <xdr:to>
      <xdr:col>24</xdr:col>
      <xdr:colOff>62865</xdr:colOff>
      <xdr:row>38</xdr:row>
      <xdr:rowOff>48260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542155" y="493839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52070</xdr:rowOff>
    </xdr:from>
    <xdr:ext cx="467360" cy="24955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594860" y="633222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458970" y="6328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90805</xdr:rowOff>
    </xdr:from>
    <xdr:ext cx="532130" cy="256540"/>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594860" y="47199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51,105</a:t>
          </a:r>
          <a:endParaRPr kumimoji="1" lang="ja-JP" altLang="en-US" sz="1000" b="1">
            <a:latin typeface="ＭＳ Ｐゴシック"/>
          </a:endParaRPr>
        </a:p>
      </xdr:txBody>
    </xdr:sp>
    <xdr:clientData/>
  </xdr:oneCellAnchor>
  <xdr:twoCellAnchor>
    <xdr:from>
      <xdr:col>23</xdr:col>
      <xdr:colOff>165100</xdr:colOff>
      <xdr:row>29</xdr:row>
      <xdr:rowOff>144145</xdr:rowOff>
    </xdr:from>
    <xdr:to>
      <xdr:col>24</xdr:col>
      <xdr:colOff>152400</xdr:colOff>
      <xdr:row>29</xdr:row>
      <xdr:rowOff>144145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458970" y="49383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118745</xdr:rowOff>
    </xdr:from>
    <xdr:to>
      <xdr:col>24</xdr:col>
      <xdr:colOff>63500</xdr:colOff>
      <xdr:row>34</xdr:row>
      <xdr:rowOff>20955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24910" y="5573395"/>
          <a:ext cx="8191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52070</xdr:rowOff>
    </xdr:from>
    <xdr:ext cx="532130" cy="24955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594860" y="6002020"/>
          <a:ext cx="532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493260" y="6022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118745</xdr:rowOff>
    </xdr:from>
    <xdr:to>
      <xdr:col>19</xdr:col>
      <xdr:colOff>177800</xdr:colOff>
      <xdr:row>33</xdr:row>
      <xdr:rowOff>164465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851150" y="5573395"/>
          <a:ext cx="8737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674110" y="5976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119380</xdr:rowOff>
    </xdr:from>
    <xdr:ext cx="525145" cy="25654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461385" y="6069330"/>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146685</xdr:rowOff>
    </xdr:from>
    <xdr:to>
      <xdr:col>15</xdr:col>
      <xdr:colOff>50800</xdr:colOff>
      <xdr:row>33</xdr:row>
      <xdr:rowOff>164465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981200" y="5601335"/>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00350" y="59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100330</xdr:rowOff>
    </xdr:from>
    <xdr:ext cx="525145" cy="25209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591435" y="605028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146685</xdr:rowOff>
    </xdr:from>
    <xdr:to>
      <xdr:col>10</xdr:col>
      <xdr:colOff>114300</xdr:colOff>
      <xdr:row>33</xdr:row>
      <xdr:rowOff>149225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11250" y="560133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118745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30400" y="5967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109855</xdr:rowOff>
    </xdr:from>
    <xdr:ext cx="525145" cy="25209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17675" y="605980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31115</xdr:rowOff>
    </xdr:from>
    <xdr:to>
      <xdr:col>6</xdr:col>
      <xdr:colOff>38100</xdr:colOff>
      <xdr:row>36</xdr:row>
      <xdr:rowOff>132715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60450" y="59810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123825</xdr:rowOff>
    </xdr:from>
    <xdr:ext cx="525145" cy="24955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47725" y="60737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5946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53822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66446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946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79451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5946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2456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141605</xdr:rowOff>
    </xdr:from>
    <xdr:to>
      <xdr:col>24</xdr:col>
      <xdr:colOff>114300</xdr:colOff>
      <xdr:row>34</xdr:row>
      <xdr:rowOff>71755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493260" y="5596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164465</xdr:rowOff>
    </xdr:from>
    <xdr:ext cx="532130" cy="256540"/>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594860" y="54540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67945</xdr:rowOff>
    </xdr:from>
    <xdr:to>
      <xdr:col>20</xdr:col>
      <xdr:colOff>38100</xdr:colOff>
      <xdr:row>33</xdr:row>
      <xdr:rowOff>165100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674110" y="552259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15240</xdr:rowOff>
    </xdr:from>
    <xdr:ext cx="525145"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461385" y="5304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113665</xdr:rowOff>
    </xdr:from>
    <xdr:to>
      <xdr:col>15</xdr:col>
      <xdr:colOff>101600</xdr:colOff>
      <xdr:row>34</xdr:row>
      <xdr:rowOff>43815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00350" y="5568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60325</xdr:rowOff>
    </xdr:from>
    <xdr:ext cx="525145" cy="25654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591435" y="5349875"/>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95885</xdr:rowOff>
    </xdr:from>
    <xdr:to>
      <xdr:col>10</xdr:col>
      <xdr:colOff>165100</xdr:colOff>
      <xdr:row>34</xdr:row>
      <xdr:rowOff>26035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30400" y="5550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42545</xdr:rowOff>
    </xdr:from>
    <xdr:ext cx="525145" cy="25209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17675" y="533209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98425</xdr:rowOff>
    </xdr:from>
    <xdr:to>
      <xdr:col>6</xdr:col>
      <xdr:colOff>38100</xdr:colOff>
      <xdr:row>34</xdr:row>
      <xdr:rowOff>29210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60450" y="5553075"/>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45085</xdr:rowOff>
    </xdr:from>
    <xdr:ext cx="525145" cy="2584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47725" y="53346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844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12470" y="7772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05460" y="9655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28751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165100</xdr:rowOff>
    </xdr:from>
    <xdr:ext cx="588645" cy="25209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9217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654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5572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8815" cy="25654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8188960"/>
          <a:ext cx="67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8815" cy="24955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200" y="78206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132715</xdr:rowOff>
    </xdr:from>
    <xdr:to>
      <xdr:col>24</xdr:col>
      <xdr:colOff>62865</xdr:colOff>
      <xdr:row>58</xdr:row>
      <xdr:rowOff>85090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542155" y="822896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88900</xdr:rowOff>
    </xdr:from>
    <xdr:ext cx="596265" cy="24955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594860" y="9671050"/>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102,826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85090</xdr:rowOff>
    </xdr:from>
    <xdr:to>
      <xdr:col>24</xdr:col>
      <xdr:colOff>152400</xdr:colOff>
      <xdr:row>58</xdr:row>
      <xdr:rowOff>85090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458970" y="9667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79375</xdr:rowOff>
    </xdr:from>
    <xdr:ext cx="687705" cy="2584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594860" y="8010525"/>
          <a:ext cx="687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1,280,556</a:t>
          </a:r>
          <a:endParaRPr kumimoji="1" lang="ja-JP" altLang="en-US" sz="1000" b="1">
            <a:latin typeface="ＭＳ Ｐゴシック"/>
          </a:endParaRPr>
        </a:p>
      </xdr:txBody>
    </xdr:sp>
    <xdr:clientData/>
  </xdr:oneCellAnchor>
  <xdr:twoCellAnchor>
    <xdr:from>
      <xdr:col>23</xdr:col>
      <xdr:colOff>165100</xdr:colOff>
      <xdr:row>49</xdr:row>
      <xdr:rowOff>132715</xdr:rowOff>
    </xdr:from>
    <xdr:to>
      <xdr:col>24</xdr:col>
      <xdr:colOff>152400</xdr:colOff>
      <xdr:row>49</xdr:row>
      <xdr:rowOff>132715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458970" y="82289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133350</xdr:rowOff>
    </xdr:from>
    <xdr:to>
      <xdr:col>24</xdr:col>
      <xdr:colOff>63500</xdr:colOff>
      <xdr:row>56</xdr:row>
      <xdr:rowOff>134620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24910" y="9220200"/>
          <a:ext cx="81915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165100</xdr:rowOff>
    </xdr:from>
    <xdr:ext cx="596265" cy="25209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594860" y="9086850"/>
          <a:ext cx="5962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420,332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145415</xdr:rowOff>
    </xdr:from>
    <xdr:to>
      <xdr:col>24</xdr:col>
      <xdr:colOff>114300</xdr:colOff>
      <xdr:row>56</xdr:row>
      <xdr:rowOff>75565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493260" y="9232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133350</xdr:rowOff>
    </xdr:from>
    <xdr:to>
      <xdr:col>19</xdr:col>
      <xdr:colOff>177800</xdr:colOff>
      <xdr:row>57</xdr:row>
      <xdr:rowOff>57150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851150" y="9220200"/>
          <a:ext cx="87376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141605</xdr:rowOff>
    </xdr:from>
    <xdr:to>
      <xdr:col>20</xdr:col>
      <xdr:colOff>38100</xdr:colOff>
      <xdr:row>56</xdr:row>
      <xdr:rowOff>71755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674110" y="92284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63500</xdr:rowOff>
    </xdr:from>
    <xdr:ext cx="591820" cy="25082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29000" y="9315450"/>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50165</xdr:rowOff>
    </xdr:from>
    <xdr:to>
      <xdr:col>15</xdr:col>
      <xdr:colOff>50800</xdr:colOff>
      <xdr:row>57</xdr:row>
      <xdr:rowOff>57150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981200" y="9302115"/>
          <a:ext cx="86995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27305</xdr:rowOff>
    </xdr:from>
    <xdr:to>
      <xdr:col>15</xdr:col>
      <xdr:colOff>101600</xdr:colOff>
      <xdr:row>57</xdr:row>
      <xdr:rowOff>128905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0035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120650</xdr:rowOff>
    </xdr:from>
    <xdr:ext cx="591820" cy="24955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559050" y="953770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50165</xdr:rowOff>
    </xdr:from>
    <xdr:to>
      <xdr:col>10</xdr:col>
      <xdr:colOff>114300</xdr:colOff>
      <xdr:row>57</xdr:row>
      <xdr:rowOff>44450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11250" y="9302115"/>
          <a:ext cx="86995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137160</xdr:rowOff>
    </xdr:from>
    <xdr:to>
      <xdr:col>10</xdr:col>
      <xdr:colOff>165100</xdr:colOff>
      <xdr:row>57</xdr:row>
      <xdr:rowOff>67310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30400" y="9389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58420</xdr:rowOff>
    </xdr:from>
    <xdr:ext cx="591820" cy="25654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685290" y="947547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135255</xdr:rowOff>
    </xdr:from>
    <xdr:to>
      <xdr:col>6</xdr:col>
      <xdr:colOff>38100</xdr:colOff>
      <xdr:row>57</xdr:row>
      <xdr:rowOff>65405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60450" y="93872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81915</xdr:rowOff>
    </xdr:from>
    <xdr:ext cx="59182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15340" y="91687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293,472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5946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53822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66446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946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79451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5946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2456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83820</xdr:rowOff>
    </xdr:from>
    <xdr:to>
      <xdr:col>24</xdr:col>
      <xdr:colOff>114300</xdr:colOff>
      <xdr:row>57</xdr:row>
      <xdr:rowOff>13970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493260" y="9335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62230</xdr:rowOff>
    </xdr:from>
    <xdr:ext cx="596265" cy="25654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594860" y="93141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83185</xdr:rowOff>
    </xdr:from>
    <xdr:to>
      <xdr:col>20</xdr:col>
      <xdr:colOff>38100</xdr:colOff>
      <xdr:row>56</xdr:row>
      <xdr:rowOff>12700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674110" y="917003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29210</xdr:rowOff>
    </xdr:from>
    <xdr:ext cx="591820" cy="25209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29000" y="89509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6350</xdr:rowOff>
    </xdr:from>
    <xdr:to>
      <xdr:col>15</xdr:col>
      <xdr:colOff>101600</xdr:colOff>
      <xdr:row>57</xdr:row>
      <xdr:rowOff>107950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0035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124460</xdr:rowOff>
    </xdr:from>
    <xdr:ext cx="591820" cy="25654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59050" y="921131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165100</xdr:rowOff>
    </xdr:from>
    <xdr:to>
      <xdr:col>10</xdr:col>
      <xdr:colOff>165100</xdr:colOff>
      <xdr:row>56</xdr:row>
      <xdr:rowOff>100965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30400" y="9251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117475</xdr:rowOff>
    </xdr:from>
    <xdr:ext cx="591820" cy="25654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85290" y="903922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165100</xdr:rowOff>
    </xdr:from>
    <xdr:to>
      <xdr:col>6</xdr:col>
      <xdr:colOff>38100</xdr:colOff>
      <xdr:row>57</xdr:row>
      <xdr:rowOff>95250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60450" y="9417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86360</xdr:rowOff>
    </xdr:from>
    <xdr:ext cx="591820" cy="24955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15340" y="950341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844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12470" y="11074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1935" cy="25209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05460" y="133261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165100</xdr:rowOff>
    </xdr:from>
    <xdr:ext cx="588645" cy="25209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8841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645" cy="24955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4434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83185</xdr:rowOff>
    </xdr:from>
    <xdr:to>
      <xdr:col>28</xdr:col>
      <xdr:colOff>114300</xdr:colOff>
      <xdr:row>73</xdr:row>
      <xdr:rowOff>83185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645" cy="25209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165100</xdr:rowOff>
    </xdr:from>
    <xdr:ext cx="588645" cy="25209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4955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122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111125</xdr:rowOff>
    </xdr:from>
    <xdr:to>
      <xdr:col>24</xdr:col>
      <xdr:colOff>62865</xdr:colOff>
      <xdr:row>77</xdr:row>
      <xdr:rowOff>635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542155" y="11674475"/>
          <a:ext cx="127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4445</xdr:rowOff>
    </xdr:from>
    <xdr:ext cx="596265" cy="259080"/>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594860" y="127234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167,954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635</xdr:rowOff>
    </xdr:from>
    <xdr:to>
      <xdr:col>24</xdr:col>
      <xdr:colOff>152400</xdr:colOff>
      <xdr:row>77</xdr:row>
      <xdr:rowOff>635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458970" y="12719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57785</xdr:rowOff>
    </xdr:from>
    <xdr:ext cx="596265" cy="256540"/>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594860" y="114560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406,220</a:t>
          </a:r>
          <a:endParaRPr kumimoji="1" lang="ja-JP" altLang="en-US" sz="1000" b="1">
            <a:latin typeface="ＭＳ Ｐゴシック"/>
          </a:endParaRPr>
        </a:p>
      </xdr:txBody>
    </xdr:sp>
    <xdr:clientData/>
  </xdr:oneCellAnchor>
  <xdr:twoCellAnchor>
    <xdr:from>
      <xdr:col>23</xdr:col>
      <xdr:colOff>165100</xdr:colOff>
      <xdr:row>70</xdr:row>
      <xdr:rowOff>111125</xdr:rowOff>
    </xdr:from>
    <xdr:to>
      <xdr:col>24</xdr:col>
      <xdr:colOff>152400</xdr:colOff>
      <xdr:row>70</xdr:row>
      <xdr:rowOff>111125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458970" y="116744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112395</xdr:rowOff>
    </xdr:from>
    <xdr:to>
      <xdr:col>24</xdr:col>
      <xdr:colOff>63500</xdr:colOff>
      <xdr:row>74</xdr:row>
      <xdr:rowOff>69850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24910" y="12171045"/>
          <a:ext cx="8191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76200</xdr:rowOff>
    </xdr:from>
    <xdr:ext cx="596265" cy="25209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594860" y="12299950"/>
          <a:ext cx="5962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248,058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97790</xdr:rowOff>
    </xdr:from>
    <xdr:to>
      <xdr:col>24</xdr:col>
      <xdr:colOff>114300</xdr:colOff>
      <xdr:row>75</xdr:row>
      <xdr:rowOff>27940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493260" y="12321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69850</xdr:rowOff>
    </xdr:from>
    <xdr:to>
      <xdr:col>19</xdr:col>
      <xdr:colOff>177800</xdr:colOff>
      <xdr:row>75</xdr:row>
      <xdr:rowOff>36830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851150" y="12293600"/>
          <a:ext cx="8737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36830</xdr:rowOff>
    </xdr:from>
    <xdr:to>
      <xdr:col>20</xdr:col>
      <xdr:colOff>38100</xdr:colOff>
      <xdr:row>75</xdr:row>
      <xdr:rowOff>138430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674110" y="12425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129540</xdr:rowOff>
    </xdr:from>
    <xdr:ext cx="591820" cy="25654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29000" y="1251839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36830</xdr:rowOff>
    </xdr:from>
    <xdr:to>
      <xdr:col>15</xdr:col>
      <xdr:colOff>50800</xdr:colOff>
      <xdr:row>75</xdr:row>
      <xdr:rowOff>100330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981200" y="12425680"/>
          <a:ext cx="869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123190</xdr:rowOff>
    </xdr:from>
    <xdr:to>
      <xdr:col>15</xdr:col>
      <xdr:colOff>101600</xdr:colOff>
      <xdr:row>76</xdr:row>
      <xdr:rowOff>53340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00350" y="12512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45085</xdr:rowOff>
    </xdr:from>
    <xdr:ext cx="59182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559050" y="1259903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70</xdr:row>
      <xdr:rowOff>123190</xdr:rowOff>
    </xdr:from>
    <xdr:to>
      <xdr:col>10</xdr:col>
      <xdr:colOff>114300</xdr:colOff>
      <xdr:row>75</xdr:row>
      <xdr:rowOff>100330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11250" y="11686540"/>
          <a:ext cx="869950" cy="802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33020</xdr:rowOff>
    </xdr:from>
    <xdr:to>
      <xdr:col>10</xdr:col>
      <xdr:colOff>165100</xdr:colOff>
      <xdr:row>76</xdr:row>
      <xdr:rowOff>134620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30400" y="1258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125730</xdr:rowOff>
    </xdr:from>
    <xdr:ext cx="591820" cy="25654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685290" y="1267968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163830</xdr:rowOff>
    </xdr:from>
    <xdr:to>
      <xdr:col>6</xdr:col>
      <xdr:colOff>38100</xdr:colOff>
      <xdr:row>76</xdr:row>
      <xdr:rowOff>93980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60450" y="125526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85090</xdr:rowOff>
    </xdr:from>
    <xdr:ext cx="591820" cy="25654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15340" y="1263904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5946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3822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6446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946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9451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5946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2456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61595</xdr:rowOff>
    </xdr:from>
    <xdr:to>
      <xdr:col>24</xdr:col>
      <xdr:colOff>114300</xdr:colOff>
      <xdr:row>73</xdr:row>
      <xdr:rowOff>163195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493260" y="121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84455</xdr:rowOff>
    </xdr:from>
    <xdr:ext cx="596265" cy="256540"/>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594860" y="119780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19050</xdr:rowOff>
    </xdr:from>
    <xdr:to>
      <xdr:col>20</xdr:col>
      <xdr:colOff>38100</xdr:colOff>
      <xdr:row>74</xdr:row>
      <xdr:rowOff>120650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674110" y="12242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137160</xdr:rowOff>
    </xdr:from>
    <xdr:ext cx="59182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29000" y="120307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157480</xdr:rowOff>
    </xdr:from>
    <xdr:to>
      <xdr:col>15</xdr:col>
      <xdr:colOff>101600</xdr:colOff>
      <xdr:row>75</xdr:row>
      <xdr:rowOff>87630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00350" y="1238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104140</xdr:rowOff>
    </xdr:from>
    <xdr:ext cx="59182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559050" y="121627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50165</xdr:rowOff>
    </xdr:from>
    <xdr:to>
      <xdr:col>10</xdr:col>
      <xdr:colOff>165100</xdr:colOff>
      <xdr:row>75</xdr:row>
      <xdr:rowOff>151130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30400" y="124390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165100</xdr:rowOff>
    </xdr:from>
    <xdr:ext cx="591820" cy="25209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685290" y="122237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70</xdr:row>
      <xdr:rowOff>72390</xdr:rowOff>
    </xdr:from>
    <xdr:to>
      <xdr:col>6</xdr:col>
      <xdr:colOff>38100</xdr:colOff>
      <xdr:row>71</xdr:row>
      <xdr:rowOff>2540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60450" y="116357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69</xdr:row>
      <xdr:rowOff>19050</xdr:rowOff>
    </xdr:from>
    <xdr:ext cx="591820" cy="24955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15340" y="1141730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844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12470" y="14376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193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05460" y="163042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64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5923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4955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5422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161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654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47929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54610</xdr:rowOff>
    </xdr:from>
    <xdr:ext cx="678815" cy="24955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200" y="144246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120650</xdr:rowOff>
    </xdr:from>
    <xdr:to>
      <xdr:col>24</xdr:col>
      <xdr:colOff>62865</xdr:colOff>
      <xdr:row>98</xdr:row>
      <xdr:rowOff>127635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542155" y="1482090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132080</xdr:rowOff>
    </xdr:from>
    <xdr:ext cx="532130" cy="25146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594860" y="1636268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46,456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127635</xdr:rowOff>
    </xdr:from>
    <xdr:to>
      <xdr:col>24</xdr:col>
      <xdr:colOff>152400</xdr:colOff>
      <xdr:row>98</xdr:row>
      <xdr:rowOff>127635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458970" y="16358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67310</xdr:rowOff>
    </xdr:from>
    <xdr:ext cx="596265" cy="25908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594860" y="14602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859,993</a:t>
          </a:r>
          <a:endParaRPr kumimoji="1" lang="ja-JP" altLang="en-US" sz="1000" b="1">
            <a:latin typeface="ＭＳ Ｐゴシック"/>
          </a:endParaRPr>
        </a:p>
      </xdr:txBody>
    </xdr:sp>
    <xdr:clientData/>
  </xdr:oneCellAnchor>
  <xdr:twoCellAnchor>
    <xdr:from>
      <xdr:col>23</xdr:col>
      <xdr:colOff>165100</xdr:colOff>
      <xdr:row>89</xdr:row>
      <xdr:rowOff>120650</xdr:rowOff>
    </xdr:from>
    <xdr:to>
      <xdr:col>24</xdr:col>
      <xdr:colOff>152400</xdr:colOff>
      <xdr:row>89</xdr:row>
      <xdr:rowOff>120650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458970" y="14820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151130</xdr:rowOff>
    </xdr:from>
    <xdr:to>
      <xdr:col>24</xdr:col>
      <xdr:colOff>63500</xdr:colOff>
      <xdr:row>98</xdr:row>
      <xdr:rowOff>29210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24910" y="16210280"/>
          <a:ext cx="8191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115570</xdr:rowOff>
    </xdr:from>
    <xdr:ext cx="596265"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594860" y="1600327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128,009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92710</xdr:rowOff>
    </xdr:from>
    <xdr:to>
      <xdr:col>24</xdr:col>
      <xdr:colOff>114300</xdr:colOff>
      <xdr:row>98</xdr:row>
      <xdr:rowOff>22860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493260" y="161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29210</xdr:rowOff>
    </xdr:from>
    <xdr:to>
      <xdr:col>19</xdr:col>
      <xdr:colOff>177800</xdr:colOff>
      <xdr:row>98</xdr:row>
      <xdr:rowOff>48260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851150" y="16259810"/>
          <a:ext cx="8737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133350</xdr:rowOff>
    </xdr:from>
    <xdr:to>
      <xdr:col>20</xdr:col>
      <xdr:colOff>38100</xdr:colOff>
      <xdr:row>98</xdr:row>
      <xdr:rowOff>63500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674110" y="16192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80010</xdr:rowOff>
    </xdr:from>
    <xdr:ext cx="59182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29000" y="159677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48260</xdr:rowOff>
    </xdr:from>
    <xdr:to>
      <xdr:col>15</xdr:col>
      <xdr:colOff>50800</xdr:colOff>
      <xdr:row>98</xdr:row>
      <xdr:rowOff>55245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981200" y="1627886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160020</xdr:rowOff>
    </xdr:from>
    <xdr:to>
      <xdr:col>15</xdr:col>
      <xdr:colOff>101600</xdr:colOff>
      <xdr:row>98</xdr:row>
      <xdr:rowOff>90170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0035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106680</xdr:rowOff>
    </xdr:from>
    <xdr:ext cx="52514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591435" y="159943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40640</xdr:rowOff>
    </xdr:from>
    <xdr:to>
      <xdr:col>10</xdr:col>
      <xdr:colOff>114300</xdr:colOff>
      <xdr:row>98</xdr:row>
      <xdr:rowOff>55245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11250" y="1627124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5080</xdr:rowOff>
    </xdr:from>
    <xdr:to>
      <xdr:col>10</xdr:col>
      <xdr:colOff>165100</xdr:colOff>
      <xdr:row>98</xdr:row>
      <xdr:rowOff>106680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304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97790</xdr:rowOff>
    </xdr:from>
    <xdr:ext cx="525145" cy="25146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7675" y="163283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5080</xdr:rowOff>
    </xdr:from>
    <xdr:to>
      <xdr:col>6</xdr:col>
      <xdr:colOff>38100</xdr:colOff>
      <xdr:row>98</xdr:row>
      <xdr:rowOff>106680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60450" y="16235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97790</xdr:rowOff>
    </xdr:from>
    <xdr:ext cx="525145" cy="25146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47725" y="163283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5946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822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6446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946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9451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5946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2456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100330</xdr:rowOff>
    </xdr:from>
    <xdr:to>
      <xdr:col>24</xdr:col>
      <xdr:colOff>114300</xdr:colOff>
      <xdr:row>98</xdr:row>
      <xdr:rowOff>30480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49326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78740</xdr:rowOff>
    </xdr:from>
    <xdr:ext cx="596265"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594860" y="16137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149225</xdr:rowOff>
    </xdr:from>
    <xdr:to>
      <xdr:col>20</xdr:col>
      <xdr:colOff>38100</xdr:colOff>
      <xdr:row>98</xdr:row>
      <xdr:rowOff>79375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674110" y="16208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70485</xdr:rowOff>
    </xdr:from>
    <xdr:ext cx="52514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61385" y="163010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168910</xdr:rowOff>
    </xdr:from>
    <xdr:to>
      <xdr:col>15</xdr:col>
      <xdr:colOff>101600</xdr:colOff>
      <xdr:row>98</xdr:row>
      <xdr:rowOff>99060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0035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90170</xdr:rowOff>
    </xdr:from>
    <xdr:ext cx="525145"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591435" y="163207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4445</xdr:rowOff>
    </xdr:from>
    <xdr:to>
      <xdr:col>10</xdr:col>
      <xdr:colOff>165100</xdr:colOff>
      <xdr:row>98</xdr:row>
      <xdr:rowOff>106045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304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122555</xdr:rowOff>
    </xdr:from>
    <xdr:ext cx="525145" cy="24955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7675" y="160102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160655</xdr:rowOff>
    </xdr:from>
    <xdr:to>
      <xdr:col>6</xdr:col>
      <xdr:colOff>38100</xdr:colOff>
      <xdr:row>98</xdr:row>
      <xdr:rowOff>90805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60450" y="162198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107315</xdr:rowOff>
    </xdr:from>
    <xdr:ext cx="52514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47725" y="159950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844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436360" y="4470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9350" y="63538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0375"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14720" y="59855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0375" cy="25209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14720" y="56197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0375" cy="25654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14720" y="5255260"/>
          <a:ext cx="460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28955" cy="25654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54395" y="48869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28955" cy="24955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54395" y="4518660"/>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31</xdr:row>
      <xdr:rowOff>41275</xdr:rowOff>
    </xdr:from>
    <xdr:to>
      <xdr:col>54</xdr:col>
      <xdr:colOff>186690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267950" y="516572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7015" cy="25908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318750" y="6493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18286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159385</xdr:rowOff>
    </xdr:from>
    <xdr:ext cx="532130" cy="25590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318750" y="495363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10,827</a:t>
          </a:r>
          <a:endParaRPr kumimoji="1" lang="ja-JP" altLang="en-US" sz="1000" b="1">
            <a:latin typeface="ＭＳ Ｐゴシック"/>
          </a:endParaRPr>
        </a:p>
      </xdr:txBody>
    </xdr:sp>
    <xdr:clientData/>
  </xdr:oneCellAnchor>
  <xdr:twoCellAnchor>
    <xdr:from>
      <xdr:col>54</xdr:col>
      <xdr:colOff>101600</xdr:colOff>
      <xdr:row>31</xdr:row>
      <xdr:rowOff>41275</xdr:rowOff>
    </xdr:from>
    <xdr:to>
      <xdr:col>55</xdr:col>
      <xdr:colOff>88900</xdr:colOff>
      <xdr:row>31</xdr:row>
      <xdr:rowOff>41275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182860" y="5165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137160</xdr:rowOff>
    </xdr:from>
    <xdr:to>
      <xdr:col>55</xdr:col>
      <xdr:colOff>0</xdr:colOff>
      <xdr:row>38</xdr:row>
      <xdr:rowOff>140335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448800" y="6417310"/>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86360</xdr:rowOff>
    </xdr:from>
    <xdr:ext cx="375920" cy="24955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318750" y="6201410"/>
          <a:ext cx="375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164465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220960" y="63436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140335</xdr:rowOff>
    </xdr:from>
    <xdr:to>
      <xdr:col>50</xdr:col>
      <xdr:colOff>114300</xdr:colOff>
      <xdr:row>38</xdr:row>
      <xdr:rowOff>143510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578850" y="6420485"/>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6350</xdr:rowOff>
    </xdr:from>
    <xdr:to>
      <xdr:col>50</xdr:col>
      <xdr:colOff>165100</xdr:colOff>
      <xdr:row>38</xdr:row>
      <xdr:rowOff>107315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286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123825</xdr:rowOff>
    </xdr:from>
    <xdr:ext cx="462915" cy="24955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217660" y="60737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143510</xdr:rowOff>
    </xdr:from>
    <xdr:to>
      <xdr:col>45</xdr:col>
      <xdr:colOff>177800</xdr:colOff>
      <xdr:row>38</xdr:row>
      <xdr:rowOff>147320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705090" y="642366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31750</xdr:rowOff>
    </xdr:from>
    <xdr:to>
      <xdr:col>46</xdr:col>
      <xdr:colOff>38100</xdr:colOff>
      <xdr:row>38</xdr:row>
      <xdr:rowOff>133350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528050" y="63119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149860</xdr:rowOff>
    </xdr:from>
    <xdr:ext cx="462915" cy="25654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347710" y="609981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147320</xdr:rowOff>
    </xdr:from>
    <xdr:to>
      <xdr:col>41</xdr:col>
      <xdr:colOff>50800</xdr:colOff>
      <xdr:row>38</xdr:row>
      <xdr:rowOff>149225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835140" y="642747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33020</xdr:rowOff>
    </xdr:from>
    <xdr:to>
      <xdr:col>41</xdr:col>
      <xdr:colOff>101600</xdr:colOff>
      <xdr:row>38</xdr:row>
      <xdr:rowOff>134620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65429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151130</xdr:rowOff>
    </xdr:from>
    <xdr:ext cx="462915" cy="25654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473950" y="610108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3810</xdr:rowOff>
    </xdr:from>
    <xdr:to>
      <xdr:col>36</xdr:col>
      <xdr:colOff>165100</xdr:colOff>
      <xdr:row>38</xdr:row>
      <xdr:rowOff>105410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78434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121920</xdr:rowOff>
    </xdr:from>
    <xdr:ext cx="462915" cy="24955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604000" y="607187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9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26211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59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39216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51840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9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64845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86360</xdr:rowOff>
    </xdr:from>
    <xdr:to>
      <xdr:col>55</xdr:col>
      <xdr:colOff>50800</xdr:colOff>
      <xdr:row>39</xdr:row>
      <xdr:rowOff>17145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220960" y="636651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41275</xdr:rowOff>
    </xdr:from>
    <xdr:ext cx="375920" cy="25209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318750" y="6321425"/>
          <a:ext cx="375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89535</xdr:rowOff>
    </xdr:from>
    <xdr:to>
      <xdr:col>50</xdr:col>
      <xdr:colOff>165100</xdr:colOff>
      <xdr:row>39</xdr:row>
      <xdr:rowOff>19685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369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10795</xdr:rowOff>
    </xdr:from>
    <xdr:ext cx="375920" cy="2584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263380" y="6456045"/>
          <a:ext cx="375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92710</xdr:rowOff>
    </xdr:from>
    <xdr:to>
      <xdr:col>46</xdr:col>
      <xdr:colOff>38100</xdr:colOff>
      <xdr:row>39</xdr:row>
      <xdr:rowOff>22860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528050" y="63728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13970</xdr:rowOff>
    </xdr:from>
    <xdr:ext cx="37592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393430" y="645922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96520</xdr:rowOff>
    </xdr:from>
    <xdr:to>
      <xdr:col>41</xdr:col>
      <xdr:colOff>101600</xdr:colOff>
      <xdr:row>39</xdr:row>
      <xdr:rowOff>26670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654290" y="6376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17780</xdr:rowOff>
    </xdr:from>
    <xdr:ext cx="375920" cy="24955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519670" y="6463030"/>
          <a:ext cx="375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98425</xdr:rowOff>
    </xdr:from>
    <xdr:to>
      <xdr:col>36</xdr:col>
      <xdr:colOff>165100</xdr:colOff>
      <xdr:row>39</xdr:row>
      <xdr:rowOff>29210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784340" y="63785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19685</xdr:rowOff>
    </xdr:from>
    <xdr:ext cx="375920" cy="24955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649720" y="6464935"/>
          <a:ext cx="375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844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436360" y="7772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654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229350" y="971042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88645" cy="25209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890260" y="9396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74460" y="92189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8645" cy="25654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890260" y="9082405"/>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8645" cy="25209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890260" y="8763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78815" cy="25590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800090" y="8448675"/>
          <a:ext cx="67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7881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800090" y="81343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8815" cy="24955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800090" y="78206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50</xdr:row>
      <xdr:rowOff>133985</xdr:rowOff>
    </xdr:from>
    <xdr:to>
      <xdr:col>54</xdr:col>
      <xdr:colOff>186690</xdr:colOff>
      <xdr:row>59</xdr:row>
      <xdr:rowOff>91440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267950" y="839533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95250</xdr:rowOff>
    </xdr:from>
    <xdr:ext cx="467360" cy="25654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318750" y="98425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6,989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91440</xdr:rowOff>
    </xdr:from>
    <xdr:to>
      <xdr:col>55</xdr:col>
      <xdr:colOff>88900</xdr:colOff>
      <xdr:row>59</xdr:row>
      <xdr:rowOff>91440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82860" y="9838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80645</xdr:rowOff>
    </xdr:from>
    <xdr:ext cx="6877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318750" y="8176895"/>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1,385,481</a:t>
          </a:r>
          <a:endParaRPr kumimoji="1" lang="ja-JP" altLang="en-US" sz="1000" b="1">
            <a:latin typeface="ＭＳ Ｐゴシック"/>
          </a:endParaRPr>
        </a:p>
      </xdr:txBody>
    </xdr:sp>
    <xdr:clientData/>
  </xdr:oneCellAnchor>
  <xdr:twoCellAnchor>
    <xdr:from>
      <xdr:col>54</xdr:col>
      <xdr:colOff>101600</xdr:colOff>
      <xdr:row>50</xdr:row>
      <xdr:rowOff>133985</xdr:rowOff>
    </xdr:from>
    <xdr:to>
      <xdr:col>55</xdr:col>
      <xdr:colOff>88900</xdr:colOff>
      <xdr:row>50</xdr:row>
      <xdr:rowOff>133985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82860" y="8395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154940</xdr:rowOff>
    </xdr:from>
    <xdr:to>
      <xdr:col>55</xdr:col>
      <xdr:colOff>0</xdr:colOff>
      <xdr:row>58</xdr:row>
      <xdr:rowOff>165100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448800" y="9737090"/>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72390</xdr:rowOff>
    </xdr:from>
    <xdr:ext cx="596265"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318750" y="948944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156,151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50165</xdr:rowOff>
    </xdr:from>
    <xdr:to>
      <xdr:col>55</xdr:col>
      <xdr:colOff>50800</xdr:colOff>
      <xdr:row>58</xdr:row>
      <xdr:rowOff>151130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220960" y="963231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165100</xdr:rowOff>
    </xdr:from>
    <xdr:to>
      <xdr:col>50</xdr:col>
      <xdr:colOff>114300</xdr:colOff>
      <xdr:row>59</xdr:row>
      <xdr:rowOff>8890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578850" y="974725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73660</xdr:rowOff>
    </xdr:from>
    <xdr:to>
      <xdr:col>50</xdr:col>
      <xdr:colOff>165100</xdr:colOff>
      <xdr:row>59</xdr:row>
      <xdr:rowOff>3810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655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20320</xdr:rowOff>
    </xdr:from>
    <xdr:ext cx="591820" cy="24955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152890" y="943737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165100</xdr:rowOff>
    </xdr:from>
    <xdr:to>
      <xdr:col>45</xdr:col>
      <xdr:colOff>177800</xdr:colOff>
      <xdr:row>59</xdr:row>
      <xdr:rowOff>8890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705090" y="9747250"/>
          <a:ext cx="8737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89535</xdr:rowOff>
    </xdr:from>
    <xdr:to>
      <xdr:col>46</xdr:col>
      <xdr:colOff>38100</xdr:colOff>
      <xdr:row>59</xdr:row>
      <xdr:rowOff>19685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528050" y="96716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36195</xdr:rowOff>
    </xdr:from>
    <xdr:ext cx="59182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282940" y="94532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165100</xdr:rowOff>
    </xdr:from>
    <xdr:to>
      <xdr:col>41</xdr:col>
      <xdr:colOff>50800</xdr:colOff>
      <xdr:row>59</xdr:row>
      <xdr:rowOff>12700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835140" y="974725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102870</xdr:rowOff>
    </xdr:from>
    <xdr:to>
      <xdr:col>41</xdr:col>
      <xdr:colOff>101600</xdr:colOff>
      <xdr:row>59</xdr:row>
      <xdr:rowOff>33020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654290" y="968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50165</xdr:rowOff>
    </xdr:from>
    <xdr:ext cx="591820" cy="25654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412990" y="946721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100330</xdr:rowOff>
    </xdr:from>
    <xdr:to>
      <xdr:col>36</xdr:col>
      <xdr:colOff>165100</xdr:colOff>
      <xdr:row>59</xdr:row>
      <xdr:rowOff>30480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784340" y="968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46990</xdr:rowOff>
    </xdr:from>
    <xdr:ext cx="59182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539230" y="94640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946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6211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5946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9216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1840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946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4845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103505</xdr:rowOff>
    </xdr:from>
    <xdr:to>
      <xdr:col>55</xdr:col>
      <xdr:colOff>50800</xdr:colOff>
      <xdr:row>59</xdr:row>
      <xdr:rowOff>33655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220960" y="96856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27940</xdr:rowOff>
    </xdr:from>
    <xdr:ext cx="596265" cy="25654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318750" y="9610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118745</xdr:rowOff>
    </xdr:from>
    <xdr:to>
      <xdr:col>50</xdr:col>
      <xdr:colOff>165100</xdr:colOff>
      <xdr:row>59</xdr:row>
      <xdr:rowOff>48895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7008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40640</xdr:rowOff>
    </xdr:from>
    <xdr:ext cx="525145" cy="25209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185275" y="978789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129540</xdr:rowOff>
    </xdr:from>
    <xdr:to>
      <xdr:col>46</xdr:col>
      <xdr:colOff>38100</xdr:colOff>
      <xdr:row>59</xdr:row>
      <xdr:rowOff>59690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528050" y="97116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50800</xdr:rowOff>
    </xdr:from>
    <xdr:ext cx="525145" cy="25654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315325" y="9798050"/>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114300</xdr:rowOff>
    </xdr:from>
    <xdr:to>
      <xdr:col>41</xdr:col>
      <xdr:colOff>101600</xdr:colOff>
      <xdr:row>59</xdr:row>
      <xdr:rowOff>44450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654290" y="9696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35560</xdr:rowOff>
    </xdr:from>
    <xdr:ext cx="52514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445375" y="9782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133350</xdr:rowOff>
    </xdr:from>
    <xdr:to>
      <xdr:col>36</xdr:col>
      <xdr:colOff>165100</xdr:colOff>
      <xdr:row>59</xdr:row>
      <xdr:rowOff>63500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784340" y="9715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54610</xdr:rowOff>
    </xdr:from>
    <xdr:ext cx="525145" cy="24955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71615" y="98018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844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436360" y="11074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74460" y="13023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1935" cy="25209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229350" y="12884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74460" y="12579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8645" cy="24955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890260" y="124434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83185</xdr:rowOff>
    </xdr:from>
    <xdr:to>
      <xdr:col>59</xdr:col>
      <xdr:colOff>50800</xdr:colOff>
      <xdr:row>73</xdr:row>
      <xdr:rowOff>83185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74460" y="12141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8645" cy="25209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89026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74460" y="11703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88645" cy="25209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89026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4955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890260" y="11122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70</xdr:row>
      <xdr:rowOff>68580</xdr:rowOff>
    </xdr:from>
    <xdr:to>
      <xdr:col>54</xdr:col>
      <xdr:colOff>186690</xdr:colOff>
      <xdr:row>78</xdr:row>
      <xdr:rowOff>114935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267950" y="11631930"/>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118745</xdr:rowOff>
    </xdr:from>
    <xdr:ext cx="467360" cy="256540"/>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318750" y="130028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114935</xdr:rowOff>
    </xdr:from>
    <xdr:to>
      <xdr:col>55</xdr:col>
      <xdr:colOff>88900</xdr:colOff>
      <xdr:row>78</xdr:row>
      <xdr:rowOff>114935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182860" y="129990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96265" cy="259080"/>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318750" y="114134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315,551</a:t>
          </a:r>
          <a:endParaRPr kumimoji="1" lang="ja-JP" altLang="en-US" sz="1000" b="1">
            <a:latin typeface="ＭＳ Ｐゴシック"/>
          </a:endParaRPr>
        </a:p>
      </xdr:txBody>
    </xdr:sp>
    <xdr:clientData/>
  </xdr:oneCellAnchor>
  <xdr:twoCellAnchor>
    <xdr:from>
      <xdr:col>54</xdr:col>
      <xdr:colOff>101600</xdr:colOff>
      <xdr:row>70</xdr:row>
      <xdr:rowOff>68580</xdr:rowOff>
    </xdr:from>
    <xdr:to>
      <xdr:col>55</xdr:col>
      <xdr:colOff>88900</xdr:colOff>
      <xdr:row>70</xdr:row>
      <xdr:rowOff>68580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182860" y="11631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44450</xdr:rowOff>
    </xdr:from>
    <xdr:to>
      <xdr:col>55</xdr:col>
      <xdr:colOff>0</xdr:colOff>
      <xdr:row>78</xdr:row>
      <xdr:rowOff>55245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448800" y="12928600"/>
          <a:ext cx="8191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149225</xdr:rowOff>
    </xdr:from>
    <xdr:ext cx="532130" cy="256540"/>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318750" y="1253807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56515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220960" y="126803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44450</xdr:rowOff>
    </xdr:from>
    <xdr:to>
      <xdr:col>50</xdr:col>
      <xdr:colOff>114300</xdr:colOff>
      <xdr:row>78</xdr:row>
      <xdr:rowOff>80010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578850" y="12928600"/>
          <a:ext cx="8699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139065</xdr:rowOff>
    </xdr:from>
    <xdr:to>
      <xdr:col>50</xdr:col>
      <xdr:colOff>165100</xdr:colOff>
      <xdr:row>77</xdr:row>
      <xdr:rowOff>69215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693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86360</xdr:rowOff>
    </xdr:from>
    <xdr:ext cx="525145" cy="24955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185275" y="124752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80010</xdr:rowOff>
    </xdr:from>
    <xdr:to>
      <xdr:col>45</xdr:col>
      <xdr:colOff>177800</xdr:colOff>
      <xdr:row>78</xdr:row>
      <xdr:rowOff>89535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705090" y="12964160"/>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52705</xdr:rowOff>
    </xdr:from>
    <xdr:to>
      <xdr:col>46</xdr:col>
      <xdr:colOff>38100</xdr:colOff>
      <xdr:row>77</xdr:row>
      <xdr:rowOff>154940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528050" y="1277175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165100</xdr:rowOff>
    </xdr:from>
    <xdr:ext cx="52514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315325" y="12553950"/>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87630</xdr:rowOff>
    </xdr:from>
    <xdr:to>
      <xdr:col>41</xdr:col>
      <xdr:colOff>50800</xdr:colOff>
      <xdr:row>78</xdr:row>
      <xdr:rowOff>89535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835140" y="12971780"/>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37465</xdr:rowOff>
    </xdr:from>
    <xdr:to>
      <xdr:col>41</xdr:col>
      <xdr:colOff>101600</xdr:colOff>
      <xdr:row>77</xdr:row>
      <xdr:rowOff>139065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654290" y="1275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155575</xdr:rowOff>
    </xdr:from>
    <xdr:ext cx="525145" cy="24955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445375" y="12544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164465</xdr:rowOff>
    </xdr:from>
    <xdr:to>
      <xdr:col>36</xdr:col>
      <xdr:colOff>165100</xdr:colOff>
      <xdr:row>77</xdr:row>
      <xdr:rowOff>94615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784340" y="1271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111125</xdr:rowOff>
    </xdr:from>
    <xdr:ext cx="525145" cy="25209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571615" y="1249997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946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26211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5946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39216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1840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946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64845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4445</xdr:rowOff>
    </xdr:from>
    <xdr:to>
      <xdr:col>55</xdr:col>
      <xdr:colOff>50800</xdr:colOff>
      <xdr:row>78</xdr:row>
      <xdr:rowOff>106045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220960" y="128885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90805</xdr:rowOff>
    </xdr:from>
    <xdr:ext cx="532130" cy="25654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318750" y="128098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165100</xdr:rowOff>
    </xdr:from>
    <xdr:to>
      <xdr:col>50</xdr:col>
      <xdr:colOff>165100</xdr:colOff>
      <xdr:row>78</xdr:row>
      <xdr:rowOff>95250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88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86360</xdr:rowOff>
    </xdr:from>
    <xdr:ext cx="525145" cy="24955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185275" y="1297051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29210</xdr:rowOff>
    </xdr:from>
    <xdr:to>
      <xdr:col>46</xdr:col>
      <xdr:colOff>38100</xdr:colOff>
      <xdr:row>78</xdr:row>
      <xdr:rowOff>130810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528050" y="129133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121920</xdr:rowOff>
    </xdr:from>
    <xdr:ext cx="525145" cy="24955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315325" y="130060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38735</xdr:rowOff>
    </xdr:from>
    <xdr:to>
      <xdr:col>41</xdr:col>
      <xdr:colOff>101600</xdr:colOff>
      <xdr:row>78</xdr:row>
      <xdr:rowOff>140335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654290" y="129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132080</xdr:rowOff>
    </xdr:from>
    <xdr:ext cx="525145" cy="25209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445375" y="1301623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36830</xdr:rowOff>
    </xdr:from>
    <xdr:to>
      <xdr:col>36</xdr:col>
      <xdr:colOff>165100</xdr:colOff>
      <xdr:row>78</xdr:row>
      <xdr:rowOff>138430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78434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129540</xdr:rowOff>
    </xdr:from>
    <xdr:ext cx="525145" cy="25654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71615" y="13013690"/>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844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436360" y="14376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229350" y="163042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864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890260" y="15923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4955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890260" y="155422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64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890260" y="15161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654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90260" y="1479296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8815" cy="24955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800090" y="14424660"/>
          <a:ext cx="67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186690</xdr:colOff>
      <xdr:row>89</xdr:row>
      <xdr:rowOff>139065</xdr:rowOff>
    </xdr:from>
    <xdr:to>
      <xdr:col>54</xdr:col>
      <xdr:colOff>186690</xdr:colOff>
      <xdr:row>98</xdr:row>
      <xdr:rowOff>147320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267950" y="1483931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151130</xdr:rowOff>
    </xdr:from>
    <xdr:ext cx="53213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318750" y="16381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147320</xdr:rowOff>
    </xdr:from>
    <xdr:to>
      <xdr:col>55</xdr:col>
      <xdr:colOff>88900</xdr:colOff>
      <xdr:row>98</xdr:row>
      <xdr:rowOff>147320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182860" y="16377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86360</xdr:rowOff>
    </xdr:from>
    <xdr:ext cx="596265" cy="24955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318750" y="14621510"/>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850,365</a:t>
          </a:r>
          <a:endParaRPr kumimoji="1" lang="ja-JP" altLang="en-US" sz="1000" b="1">
            <a:latin typeface="ＭＳ Ｐゴシック"/>
          </a:endParaRPr>
        </a:p>
      </xdr:txBody>
    </xdr:sp>
    <xdr:clientData/>
  </xdr:oneCellAnchor>
  <xdr:twoCellAnchor>
    <xdr:from>
      <xdr:col>54</xdr:col>
      <xdr:colOff>101600</xdr:colOff>
      <xdr:row>89</xdr:row>
      <xdr:rowOff>139065</xdr:rowOff>
    </xdr:from>
    <xdr:to>
      <xdr:col>55</xdr:col>
      <xdr:colOff>88900</xdr:colOff>
      <xdr:row>89</xdr:row>
      <xdr:rowOff>139065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182860" y="148393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3175</xdr:rowOff>
    </xdr:from>
    <xdr:to>
      <xdr:col>55</xdr:col>
      <xdr:colOff>0</xdr:colOff>
      <xdr:row>98</xdr:row>
      <xdr:rowOff>66675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448800" y="16233775"/>
          <a:ext cx="8191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93980</xdr:rowOff>
    </xdr:from>
    <xdr:ext cx="596265" cy="25908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318750" y="1598168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71120</xdr:rowOff>
    </xdr:from>
    <xdr:to>
      <xdr:col>55</xdr:col>
      <xdr:colOff>50800</xdr:colOff>
      <xdr:row>98</xdr:row>
      <xdr:rowOff>1270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220960" y="16130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54610</xdr:rowOff>
    </xdr:from>
    <xdr:to>
      <xdr:col>50</xdr:col>
      <xdr:colOff>114300</xdr:colOff>
      <xdr:row>98</xdr:row>
      <xdr:rowOff>66675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578850" y="1628521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69850</xdr:rowOff>
    </xdr:from>
    <xdr:to>
      <xdr:col>50</xdr:col>
      <xdr:colOff>165100</xdr:colOff>
      <xdr:row>98</xdr:row>
      <xdr:rowOff>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98000" y="1612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16510</xdr:rowOff>
    </xdr:from>
    <xdr:ext cx="59182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152890" y="159042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40640</xdr:rowOff>
    </xdr:from>
    <xdr:to>
      <xdr:col>45</xdr:col>
      <xdr:colOff>177800</xdr:colOff>
      <xdr:row>98</xdr:row>
      <xdr:rowOff>54610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705090" y="16271240"/>
          <a:ext cx="8737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106045</xdr:rowOff>
    </xdr:from>
    <xdr:to>
      <xdr:col>46</xdr:col>
      <xdr:colOff>38100</xdr:colOff>
      <xdr:row>98</xdr:row>
      <xdr:rowOff>36195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528050" y="161651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52705</xdr:rowOff>
    </xdr:from>
    <xdr:ext cx="591820" cy="25082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282940" y="15940405"/>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93345</xdr:rowOff>
    </xdr:from>
    <xdr:to>
      <xdr:col>41</xdr:col>
      <xdr:colOff>50800</xdr:colOff>
      <xdr:row>98</xdr:row>
      <xdr:rowOff>40640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835140" y="16152495"/>
          <a:ext cx="8699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94615</xdr:rowOff>
    </xdr:from>
    <xdr:to>
      <xdr:col>41</xdr:col>
      <xdr:colOff>101600</xdr:colOff>
      <xdr:row>98</xdr:row>
      <xdr:rowOff>24765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654290" y="1615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41275</xdr:rowOff>
    </xdr:from>
    <xdr:ext cx="591820" cy="25082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412990" y="15928975"/>
          <a:ext cx="591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50165</xdr:rowOff>
    </xdr:from>
    <xdr:to>
      <xdr:col>36</xdr:col>
      <xdr:colOff>165100</xdr:colOff>
      <xdr:row>97</xdr:row>
      <xdr:rowOff>151765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784340" y="1610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143510</xdr:rowOff>
    </xdr:from>
    <xdr:ext cx="591820" cy="25146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539230" y="1620266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946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26211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5946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39216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1840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946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4845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123825</xdr:rowOff>
    </xdr:from>
    <xdr:to>
      <xdr:col>55</xdr:col>
      <xdr:colOff>50800</xdr:colOff>
      <xdr:row>98</xdr:row>
      <xdr:rowOff>53975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220960" y="16182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102235</xdr:rowOff>
    </xdr:from>
    <xdr:ext cx="596265" cy="2584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318750" y="161613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15875</xdr:rowOff>
    </xdr:from>
    <xdr:to>
      <xdr:col>50</xdr:col>
      <xdr:colOff>165100</xdr:colOff>
      <xdr:row>98</xdr:row>
      <xdr:rowOff>117475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98000" y="162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109220</xdr:rowOff>
    </xdr:from>
    <xdr:ext cx="525145" cy="25146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185275" y="163398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3810</xdr:rowOff>
    </xdr:from>
    <xdr:to>
      <xdr:col>46</xdr:col>
      <xdr:colOff>38100</xdr:colOff>
      <xdr:row>98</xdr:row>
      <xdr:rowOff>105410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528050" y="16234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96520</xdr:rowOff>
    </xdr:from>
    <xdr:ext cx="52514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315325" y="163271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161290</xdr:rowOff>
    </xdr:from>
    <xdr:to>
      <xdr:col>41</xdr:col>
      <xdr:colOff>101600</xdr:colOff>
      <xdr:row>98</xdr:row>
      <xdr:rowOff>91440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654290"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82550</xdr:rowOff>
    </xdr:from>
    <xdr:ext cx="52514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445375" y="16313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42545</xdr:rowOff>
    </xdr:from>
    <xdr:to>
      <xdr:col>36</xdr:col>
      <xdr:colOff>165100</xdr:colOff>
      <xdr:row>97</xdr:row>
      <xdr:rowOff>144145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78434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160655</xdr:rowOff>
    </xdr:from>
    <xdr:ext cx="59182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539230" y="158769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83185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844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60250" y="4470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177800</xdr:colOff>
      <xdr:row>41</xdr:row>
      <xdr:rowOff>83185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198350" y="6544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935" cy="25654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53240" y="640842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198350" y="6229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88645" cy="25209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614150" y="6094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198350" y="5916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88645" cy="25654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614150" y="5780405"/>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198350" y="5602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88645" cy="25209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614150" y="5461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198350" y="5288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8645" cy="25590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614150" y="5146675"/>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198350" y="4968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864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614150" y="4832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4955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614150" y="4518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83185</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35560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993745" y="500189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39370</xdr:rowOff>
    </xdr:from>
    <xdr:ext cx="532130" cy="25908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046450" y="6484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19,371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35560</xdr:rowOff>
    </xdr:from>
    <xdr:to>
      <xdr:col>86</xdr:col>
      <xdr:colOff>25400</xdr:colOff>
      <xdr:row>39</xdr:row>
      <xdr:rowOff>35560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906750" y="6480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160655</xdr:rowOff>
    </xdr:from>
    <xdr:ext cx="596265" cy="256540"/>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046450" y="47898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489,709</a:t>
          </a:r>
          <a:endParaRPr kumimoji="1" lang="ja-JP" altLang="en-US" sz="1000" b="1">
            <a:latin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906750" y="50018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102870</xdr:rowOff>
    </xdr:from>
    <xdr:to>
      <xdr:col>85</xdr:col>
      <xdr:colOff>127000</xdr:colOff>
      <xdr:row>38</xdr:row>
      <xdr:rowOff>110490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172690" y="6383020"/>
          <a:ext cx="8229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34925</xdr:rowOff>
    </xdr:from>
    <xdr:ext cx="532130" cy="25908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046450" y="614997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944850" y="62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107950</xdr:rowOff>
    </xdr:from>
    <xdr:to>
      <xdr:col>81</xdr:col>
      <xdr:colOff>50800</xdr:colOff>
      <xdr:row>38</xdr:row>
      <xdr:rowOff>110490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302740" y="6388100"/>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22860</xdr:rowOff>
    </xdr:from>
    <xdr:to>
      <xdr:col>81</xdr:col>
      <xdr:colOff>101600</xdr:colOff>
      <xdr:row>38</xdr:row>
      <xdr:rowOff>124460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12189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140970</xdr:rowOff>
    </xdr:from>
    <xdr:ext cx="52514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912975" y="6090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89535</xdr:rowOff>
    </xdr:from>
    <xdr:to>
      <xdr:col>76</xdr:col>
      <xdr:colOff>114300</xdr:colOff>
      <xdr:row>38</xdr:row>
      <xdr:rowOff>107950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432790" y="6369685"/>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163830</xdr:rowOff>
    </xdr:from>
    <xdr:to>
      <xdr:col>76</xdr:col>
      <xdr:colOff>165100</xdr:colOff>
      <xdr:row>38</xdr:row>
      <xdr:rowOff>93980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251940" y="6278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111125</xdr:rowOff>
    </xdr:from>
    <xdr:ext cx="525145" cy="25209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039215" y="606107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89535</xdr:rowOff>
    </xdr:from>
    <xdr:to>
      <xdr:col>71</xdr:col>
      <xdr:colOff>177800</xdr:colOff>
      <xdr:row>38</xdr:row>
      <xdr:rowOff>114300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559030" y="6369685"/>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381990" y="6320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133350</xdr:rowOff>
    </xdr:from>
    <xdr:ext cx="525145" cy="25209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169265" y="641350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77470</xdr:rowOff>
    </xdr:from>
    <xdr:to>
      <xdr:col>67</xdr:col>
      <xdr:colOff>101600</xdr:colOff>
      <xdr:row>39</xdr:row>
      <xdr:rowOff>7620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508230" y="635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165100</xdr:rowOff>
    </xdr:from>
    <xdr:ext cx="52514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99315" y="64452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98600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946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11605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5946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24610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37234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94485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161925</xdr:rowOff>
    </xdr:from>
    <xdr:ext cx="532130" cy="256540"/>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046450" y="62769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12189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152400</xdr:rowOff>
    </xdr:from>
    <xdr:ext cx="525145" cy="25654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912975" y="6432550"/>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57150</xdr:rowOff>
    </xdr:from>
    <xdr:to>
      <xdr:col>76</xdr:col>
      <xdr:colOff>165100</xdr:colOff>
      <xdr:row>38</xdr:row>
      <xdr:rowOff>158750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25194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149860</xdr:rowOff>
    </xdr:from>
    <xdr:ext cx="525145" cy="25654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039215" y="6430010"/>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38735</xdr:rowOff>
    </xdr:from>
    <xdr:to>
      <xdr:col>72</xdr:col>
      <xdr:colOff>38100</xdr:colOff>
      <xdr:row>38</xdr:row>
      <xdr:rowOff>140335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381990" y="63188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156845</xdr:rowOff>
    </xdr:from>
    <xdr:ext cx="525145" cy="24955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169265" y="61067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63500</xdr:rowOff>
    </xdr:from>
    <xdr:to>
      <xdr:col>67</xdr:col>
      <xdr:colOff>101600</xdr:colOff>
      <xdr:row>38</xdr:row>
      <xdr:rowOff>165100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50823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10160</xdr:rowOff>
    </xdr:from>
    <xdr:ext cx="52514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299315" y="6125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83185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844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60250" y="7772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177800</xdr:colOff>
      <xdr:row>61</xdr:row>
      <xdr:rowOff>83185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9835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1935" cy="25654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53240" y="971042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9835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88645" cy="25209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614150" y="939609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98350" y="92189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88645" cy="25654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614150" y="9082405"/>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9835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645" cy="25209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614150" y="87630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9835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590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614150" y="8448675"/>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9835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614150" y="8134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4955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614150" y="7820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83185</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143510</xdr:rowOff>
    </xdr:from>
    <xdr:to>
      <xdr:col>85</xdr:col>
      <xdr:colOff>126365</xdr:colOff>
      <xdr:row>58</xdr:row>
      <xdr:rowOff>78105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993745" y="840486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81915</xdr:rowOff>
    </xdr:from>
    <xdr:ext cx="532130" cy="259080"/>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046450" y="9664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58,786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78105</xdr:rowOff>
    </xdr:from>
    <xdr:to>
      <xdr:col>86</xdr:col>
      <xdr:colOff>25400</xdr:colOff>
      <xdr:row>58</xdr:row>
      <xdr:rowOff>78105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906750" y="9660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89535</xdr:rowOff>
    </xdr:from>
    <xdr:ext cx="596265" cy="24955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046450" y="8185785"/>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458,952</a:t>
          </a:r>
          <a:endParaRPr kumimoji="1" lang="ja-JP" altLang="en-US" sz="1000" b="1">
            <a:latin typeface="ＭＳ Ｐゴシック"/>
          </a:endParaRPr>
        </a:p>
      </xdr:txBody>
    </xdr:sp>
    <xdr:clientData/>
  </xdr:oneCellAnchor>
  <xdr:twoCellAnchor>
    <xdr:from>
      <xdr:col>85</xdr:col>
      <xdr:colOff>38100</xdr:colOff>
      <xdr:row>50</xdr:row>
      <xdr:rowOff>143510</xdr:rowOff>
    </xdr:from>
    <xdr:to>
      <xdr:col>86</xdr:col>
      <xdr:colOff>25400</xdr:colOff>
      <xdr:row>50</xdr:row>
      <xdr:rowOff>143510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906750" y="84048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165100</xdr:rowOff>
    </xdr:from>
    <xdr:to>
      <xdr:col>85</xdr:col>
      <xdr:colOff>127000</xdr:colOff>
      <xdr:row>58</xdr:row>
      <xdr:rowOff>64135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172690" y="9417050"/>
          <a:ext cx="82296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165100</xdr:rowOff>
    </xdr:from>
    <xdr:ext cx="596265" cy="25209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046450" y="9417050"/>
          <a:ext cx="59626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19050</xdr:rowOff>
    </xdr:from>
    <xdr:to>
      <xdr:col>85</xdr:col>
      <xdr:colOff>177800</xdr:colOff>
      <xdr:row>57</xdr:row>
      <xdr:rowOff>120650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94485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128270</xdr:rowOff>
    </xdr:from>
    <xdr:to>
      <xdr:col>81</xdr:col>
      <xdr:colOff>50800</xdr:colOff>
      <xdr:row>58</xdr:row>
      <xdr:rowOff>64135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302740" y="9545320"/>
          <a:ext cx="8699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24765</xdr:rowOff>
    </xdr:from>
    <xdr:to>
      <xdr:col>81</xdr:col>
      <xdr:colOff>101600</xdr:colOff>
      <xdr:row>57</xdr:row>
      <xdr:rowOff>126365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121890" y="944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143510</xdr:rowOff>
    </xdr:from>
    <xdr:ext cx="591820" cy="25209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880590" y="92303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128270</xdr:rowOff>
    </xdr:from>
    <xdr:to>
      <xdr:col>76</xdr:col>
      <xdr:colOff>114300</xdr:colOff>
      <xdr:row>57</xdr:row>
      <xdr:rowOff>162560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432790" y="9545320"/>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29845</xdr:rowOff>
    </xdr:from>
    <xdr:to>
      <xdr:col>76</xdr:col>
      <xdr:colOff>165100</xdr:colOff>
      <xdr:row>57</xdr:row>
      <xdr:rowOff>132080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251940" y="944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147955</xdr:rowOff>
    </xdr:from>
    <xdr:ext cx="591820" cy="2584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006830" y="923480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162560</xdr:rowOff>
    </xdr:from>
    <xdr:to>
      <xdr:col>71</xdr:col>
      <xdr:colOff>177800</xdr:colOff>
      <xdr:row>58</xdr:row>
      <xdr:rowOff>38735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559030" y="9579610"/>
          <a:ext cx="8737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31750</xdr:rowOff>
    </xdr:from>
    <xdr:to>
      <xdr:col>72</xdr:col>
      <xdr:colOff>38100</xdr:colOff>
      <xdr:row>57</xdr:row>
      <xdr:rowOff>133350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381990" y="94488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149860</xdr:rowOff>
    </xdr:from>
    <xdr:ext cx="591820" cy="25654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36880" y="923671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161925</xdr:rowOff>
    </xdr:from>
    <xdr:to>
      <xdr:col>67</xdr:col>
      <xdr:colOff>101600</xdr:colOff>
      <xdr:row>57</xdr:row>
      <xdr:rowOff>92075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508230" y="9413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109220</xdr:rowOff>
    </xdr:from>
    <xdr:ext cx="591820" cy="25209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266930" y="91960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98600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946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11605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5946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24610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37234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944850" y="9366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137795</xdr:rowOff>
    </xdr:from>
    <xdr:ext cx="596265" cy="259080"/>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046450" y="92246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137,010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13335</xdr:rowOff>
    </xdr:from>
    <xdr:to>
      <xdr:col>81</xdr:col>
      <xdr:colOff>101600</xdr:colOff>
      <xdr:row>58</xdr:row>
      <xdr:rowOff>114935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121890" y="95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106045</xdr:rowOff>
    </xdr:from>
    <xdr:ext cx="52514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912975" y="96881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77470</xdr:rowOff>
    </xdr:from>
    <xdr:to>
      <xdr:col>76</xdr:col>
      <xdr:colOff>165100</xdr:colOff>
      <xdr:row>58</xdr:row>
      <xdr:rowOff>7620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251940" y="9494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165100</xdr:rowOff>
    </xdr:from>
    <xdr:ext cx="525145"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039215" y="9582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111760</xdr:rowOff>
    </xdr:from>
    <xdr:to>
      <xdr:col>72</xdr:col>
      <xdr:colOff>38100</xdr:colOff>
      <xdr:row>58</xdr:row>
      <xdr:rowOff>41910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381990" y="95288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33020</xdr:rowOff>
    </xdr:from>
    <xdr:ext cx="52514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169265" y="96151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159385</xdr:rowOff>
    </xdr:from>
    <xdr:to>
      <xdr:col>67</xdr:col>
      <xdr:colOff>101600</xdr:colOff>
      <xdr:row>58</xdr:row>
      <xdr:rowOff>89535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508230" y="9576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81280</xdr:rowOff>
    </xdr:from>
    <xdr:ext cx="52514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299315" y="96634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83185</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844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60250" y="11074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177800</xdr:colOff>
      <xdr:row>81</xdr:row>
      <xdr:rowOff>83185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165100</xdr:rowOff>
    </xdr:from>
    <xdr:ext cx="241935" cy="25209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53240" y="12884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8645" cy="24955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614150" y="124434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83185</xdr:rowOff>
    </xdr:from>
    <xdr:to>
      <xdr:col>89</xdr:col>
      <xdr:colOff>177800</xdr:colOff>
      <xdr:row>73</xdr:row>
      <xdr:rowOff>83185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8645" cy="25209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614150" y="12005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165100</xdr:rowOff>
    </xdr:from>
    <xdr:ext cx="588645" cy="25209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614150" y="11563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4955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614150" y="11122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83185</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165100</xdr:rowOff>
    </xdr:from>
    <xdr:to>
      <xdr:col>85</xdr:col>
      <xdr:colOff>126365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993745" y="1189355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7015" cy="25209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046450" y="13027660"/>
          <a:ext cx="247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90675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116205</xdr:rowOff>
    </xdr:from>
    <xdr:ext cx="596265" cy="25654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046450" y="11679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512,150</a:t>
          </a:r>
          <a:endParaRPr kumimoji="1" lang="ja-JP" altLang="en-US" sz="1000" b="1">
            <a:latin typeface="ＭＳ Ｐゴシック"/>
          </a:endParaRPr>
        </a:p>
      </xdr:txBody>
    </xdr:sp>
    <xdr:clientData/>
  </xdr:oneCellAnchor>
  <xdr:twoCellAnchor>
    <xdr:from>
      <xdr:col>85</xdr:col>
      <xdr:colOff>38100</xdr:colOff>
      <xdr:row>71</xdr:row>
      <xdr:rowOff>165100</xdr:rowOff>
    </xdr:from>
    <xdr:to>
      <xdr:col>86</xdr:col>
      <xdr:colOff>25400</xdr:colOff>
      <xdr:row>71</xdr:row>
      <xdr:rowOff>165100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906750" y="11893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59690</xdr:rowOff>
    </xdr:from>
    <xdr:to>
      <xdr:col>85</xdr:col>
      <xdr:colOff>127000</xdr:colOff>
      <xdr:row>77</xdr:row>
      <xdr:rowOff>147955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172690" y="12778740"/>
          <a:ext cx="8229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164465</xdr:rowOff>
    </xdr:from>
    <xdr:ext cx="532130" cy="25654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046450" y="1288351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14605</xdr:rowOff>
    </xdr:from>
    <xdr:to>
      <xdr:col>85</xdr:col>
      <xdr:colOff>177800</xdr:colOff>
      <xdr:row>78</xdr:row>
      <xdr:rowOff>116205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944850" y="1289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59690</xdr:rowOff>
    </xdr:from>
    <xdr:to>
      <xdr:col>81</xdr:col>
      <xdr:colOff>50800</xdr:colOff>
      <xdr:row>78</xdr:row>
      <xdr:rowOff>31115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302740" y="12778740"/>
          <a:ext cx="86995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17145</xdr:rowOff>
    </xdr:from>
    <xdr:to>
      <xdr:col>81</xdr:col>
      <xdr:colOff>101600</xdr:colOff>
      <xdr:row>78</xdr:row>
      <xdr:rowOff>118110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121890" y="129012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109220</xdr:rowOff>
    </xdr:from>
    <xdr:ext cx="525145" cy="25209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912975" y="1299337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31115</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432790" y="12915265"/>
          <a:ext cx="8699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56515</xdr:rowOff>
    </xdr:from>
    <xdr:to>
      <xdr:col>76</xdr:col>
      <xdr:colOff>165100</xdr:colOff>
      <xdr:row>78</xdr:row>
      <xdr:rowOff>158115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251940" y="129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149225</xdr:rowOff>
    </xdr:from>
    <xdr:ext cx="525145" cy="25654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039215" y="13033375"/>
          <a:ext cx="5251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559030" y="13023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60960</xdr:rowOff>
    </xdr:from>
    <xdr:to>
      <xdr:col>72</xdr:col>
      <xdr:colOff>38100</xdr:colOff>
      <xdr:row>78</xdr:row>
      <xdr:rowOff>162560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381990" y="12945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7620</xdr:rowOff>
    </xdr:from>
    <xdr:ext cx="525145" cy="25209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169265" y="1272667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63500</xdr:rowOff>
    </xdr:from>
    <xdr:to>
      <xdr:col>67</xdr:col>
      <xdr:colOff>101600</xdr:colOff>
      <xdr:row>78</xdr:row>
      <xdr:rowOff>165100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50823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10160</xdr:rowOff>
    </xdr:from>
    <xdr:ext cx="525145"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299315" y="12729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98600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94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11605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5946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24610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372340" y="1345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97790</xdr:rowOff>
    </xdr:from>
    <xdr:to>
      <xdr:col>85</xdr:col>
      <xdr:colOff>177800</xdr:colOff>
      <xdr:row>78</xdr:row>
      <xdr:rowOff>27305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944850" y="128168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120650</xdr:rowOff>
    </xdr:from>
    <xdr:ext cx="532130" cy="24955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046450" y="1267460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8890</xdr:rowOff>
    </xdr:from>
    <xdr:to>
      <xdr:col>81</xdr:col>
      <xdr:colOff>101600</xdr:colOff>
      <xdr:row>77</xdr:row>
      <xdr:rowOff>110490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12189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127000</xdr:rowOff>
    </xdr:from>
    <xdr:ext cx="591820" cy="25654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880590" y="1251585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151765</xdr:rowOff>
    </xdr:from>
    <xdr:to>
      <xdr:col>76</xdr:col>
      <xdr:colOff>165100</xdr:colOff>
      <xdr:row>78</xdr:row>
      <xdr:rowOff>81915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251940" y="12870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98425</xdr:rowOff>
    </xdr:from>
    <xdr:ext cx="525145" cy="24955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039215" y="126523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381990" y="12973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003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308330" y="1305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50823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003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38380" y="13059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844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60250" y="14376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4955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53240" y="16228060"/>
          <a:ext cx="241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4955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614150" y="157708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4955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614150" y="15313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165100</xdr:rowOff>
    </xdr:from>
    <xdr:ext cx="588645" cy="25209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614150" y="14865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4955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614150" y="14424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36830</xdr:rowOff>
    </xdr:from>
    <xdr:to>
      <xdr:col>85</xdr:col>
      <xdr:colOff>126365</xdr:colOff>
      <xdr:row>98</xdr:row>
      <xdr:rowOff>138430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993745" y="1506728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5920" cy="259080"/>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046450" y="163728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906750" y="16369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154940</xdr:rowOff>
    </xdr:from>
    <xdr:ext cx="596265" cy="250190"/>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046450" y="14855190"/>
          <a:ext cx="596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570,137</a:t>
          </a:r>
          <a:endParaRPr kumimoji="1" lang="ja-JP" altLang="en-US" sz="1000" b="1">
            <a:latin typeface="ＭＳ Ｐゴシック"/>
          </a:endParaRPr>
        </a:p>
      </xdr:txBody>
    </xdr:sp>
    <xdr:clientData/>
  </xdr:oneCellAnchor>
  <xdr:twoCellAnchor>
    <xdr:from>
      <xdr:col>85</xdr:col>
      <xdr:colOff>38100</xdr:colOff>
      <xdr:row>91</xdr:row>
      <xdr:rowOff>36830</xdr:rowOff>
    </xdr:from>
    <xdr:to>
      <xdr:col>86</xdr:col>
      <xdr:colOff>25400</xdr:colOff>
      <xdr:row>91</xdr:row>
      <xdr:rowOff>36830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906750" y="15067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52070</xdr:rowOff>
    </xdr:from>
    <xdr:to>
      <xdr:col>85</xdr:col>
      <xdr:colOff>127000</xdr:colOff>
      <xdr:row>97</xdr:row>
      <xdr:rowOff>75565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172690" y="16111220"/>
          <a:ext cx="8229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166370</xdr:rowOff>
    </xdr:from>
    <xdr:ext cx="596265" cy="251460"/>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046450" y="15882620"/>
          <a:ext cx="5962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143510</xdr:rowOff>
    </xdr:from>
    <xdr:to>
      <xdr:col>85</xdr:col>
      <xdr:colOff>177800</xdr:colOff>
      <xdr:row>97</xdr:row>
      <xdr:rowOff>73660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944850" y="1603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75565</xdr:rowOff>
    </xdr:from>
    <xdr:to>
      <xdr:col>81</xdr:col>
      <xdr:colOff>50800</xdr:colOff>
      <xdr:row>97</xdr:row>
      <xdr:rowOff>86995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302740" y="16134715"/>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150495</xdr:rowOff>
    </xdr:from>
    <xdr:to>
      <xdr:col>81</xdr:col>
      <xdr:colOff>101600</xdr:colOff>
      <xdr:row>97</xdr:row>
      <xdr:rowOff>80645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12189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97790</xdr:rowOff>
    </xdr:from>
    <xdr:ext cx="591820" cy="25146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880590" y="15814040"/>
          <a:ext cx="591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86995</xdr:rowOff>
    </xdr:from>
    <xdr:to>
      <xdr:col>76</xdr:col>
      <xdr:colOff>114300</xdr:colOff>
      <xdr:row>97</xdr:row>
      <xdr:rowOff>93980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432790" y="1614614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169545</xdr:rowOff>
    </xdr:from>
    <xdr:to>
      <xdr:col>76</xdr:col>
      <xdr:colOff>165100</xdr:colOff>
      <xdr:row>97</xdr:row>
      <xdr:rowOff>99695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25194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116205</xdr:rowOff>
    </xdr:from>
    <xdr:ext cx="59182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006830" y="158324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69850</xdr:rowOff>
    </xdr:from>
    <xdr:to>
      <xdr:col>71</xdr:col>
      <xdr:colOff>177800</xdr:colOff>
      <xdr:row>97</xdr:row>
      <xdr:rowOff>93980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559030" y="16129000"/>
          <a:ext cx="87376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16510</xdr:rowOff>
    </xdr:from>
    <xdr:to>
      <xdr:col>72</xdr:col>
      <xdr:colOff>38100</xdr:colOff>
      <xdr:row>97</xdr:row>
      <xdr:rowOff>118110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381990" y="16075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134620</xdr:rowOff>
    </xdr:from>
    <xdr:ext cx="591820" cy="24955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136880" y="1585087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18415</xdr:rowOff>
    </xdr:from>
    <xdr:to>
      <xdr:col>67</xdr:col>
      <xdr:colOff>101600</xdr:colOff>
      <xdr:row>97</xdr:row>
      <xdr:rowOff>120650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508230" y="16077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136525</xdr:rowOff>
    </xdr:from>
    <xdr:ext cx="591820"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266930" y="158527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98600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946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11605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5946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24610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372340" y="168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635</xdr:rowOff>
    </xdr:from>
    <xdr:to>
      <xdr:col>85</xdr:col>
      <xdr:colOff>177800</xdr:colOff>
      <xdr:row>97</xdr:row>
      <xdr:rowOff>102235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944850" y="160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150495</xdr:rowOff>
    </xdr:from>
    <xdr:ext cx="596265" cy="259080"/>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046450" y="160381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24765</xdr:rowOff>
    </xdr:from>
    <xdr:to>
      <xdr:col>81</xdr:col>
      <xdr:colOff>101600</xdr:colOff>
      <xdr:row>97</xdr:row>
      <xdr:rowOff>126365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12189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117475</xdr:rowOff>
    </xdr:from>
    <xdr:ext cx="59182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880590" y="161766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36195</xdr:rowOff>
    </xdr:from>
    <xdr:to>
      <xdr:col>76</xdr:col>
      <xdr:colOff>165100</xdr:colOff>
      <xdr:row>97</xdr:row>
      <xdr:rowOff>137795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251940" y="160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128905</xdr:rowOff>
    </xdr:from>
    <xdr:ext cx="52514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039215" y="161880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43180</xdr:rowOff>
    </xdr:from>
    <xdr:to>
      <xdr:col>72</xdr:col>
      <xdr:colOff>38100</xdr:colOff>
      <xdr:row>97</xdr:row>
      <xdr:rowOff>144780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381990" y="161023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135890</xdr:rowOff>
    </xdr:from>
    <xdr:ext cx="52514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169265" y="16195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19050</xdr:rowOff>
    </xdr:from>
    <xdr:to>
      <xdr:col>67</xdr:col>
      <xdr:colOff>101600</xdr:colOff>
      <xdr:row>97</xdr:row>
      <xdr:rowOff>120650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508230" y="16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97</xdr:row>
      <xdr:rowOff>111760</xdr:rowOff>
    </xdr:from>
    <xdr:ext cx="591820" cy="24955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266930" y="16170910"/>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844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87950" y="4470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1935" cy="25209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80940" y="62801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54610</xdr:rowOff>
    </xdr:from>
    <xdr:ext cx="588645" cy="24955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341850" y="58394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83185</xdr:rowOff>
    </xdr:from>
    <xdr:to>
      <xdr:col>120</xdr:col>
      <xdr:colOff>114300</xdr:colOff>
      <xdr:row>33</xdr:row>
      <xdr:rowOff>83185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111760</xdr:rowOff>
    </xdr:from>
    <xdr:ext cx="588645" cy="25209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341850" y="54013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29</xdr:row>
      <xdr:rowOff>165100</xdr:rowOff>
    </xdr:from>
    <xdr:ext cx="588645" cy="25209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341850" y="49593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8645" cy="24955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341850" y="4518660"/>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717635" y="525653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14605</xdr:rowOff>
    </xdr:from>
    <xdr:ext cx="247015" cy="259080"/>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1770340" y="645985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78740</xdr:rowOff>
    </xdr:from>
    <xdr:ext cx="596265" cy="259080"/>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1770340" y="50380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264,123</a:t>
          </a:r>
          <a:endParaRPr kumimoji="1" lang="ja-JP" altLang="en-US" sz="1000" b="1">
            <a:latin typeface="ＭＳ Ｐゴシック"/>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634450" y="5256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103505</xdr:rowOff>
    </xdr:from>
    <xdr:ext cx="467360" cy="259080"/>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1770340" y="621855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668740" y="6360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849590" y="63677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34290</xdr:rowOff>
    </xdr:from>
    <xdr:ext cx="37592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714970" y="61493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15668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975830" y="636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03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905980" y="6455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673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87630</xdr:rowOff>
    </xdr:from>
    <xdr:to>
      <xdr:col>102</xdr:col>
      <xdr:colOff>165100</xdr:colOff>
      <xdr:row>39</xdr:row>
      <xdr:rowOff>17780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10588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34290</xdr:rowOff>
    </xdr:from>
    <xdr:ext cx="37592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971260" y="614934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235930" y="63633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29845</xdr:rowOff>
    </xdr:from>
    <xdr:ext cx="462915" cy="25146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055590" y="6144895"/>
          <a:ext cx="462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5946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71370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83994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9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96999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59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100040" y="6855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59055</xdr:rowOff>
    </xdr:from>
    <xdr:ext cx="247015" cy="256540"/>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1770340" y="6339205"/>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003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775930" y="6455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35560</xdr:rowOff>
    </xdr:from>
    <xdr:ext cx="24003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905980" y="61506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1058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003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036030" y="6455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03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162270" y="6455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844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87950" y="7772400"/>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1935" cy="25209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680940" y="892175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4955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680940" y="7820660"/>
          <a:ext cx="241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7015" cy="259080"/>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177034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7015" cy="259080"/>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1770340" y="8766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7015" cy="259080"/>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1770340" y="898906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03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775930" y="9097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03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905980" y="9097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03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036030" y="9097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03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162270" y="9097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5946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71370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83994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946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96999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5946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100040" y="1015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7015" cy="256540"/>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1770340" y="88811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03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775930" y="8792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03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905980" y="8792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03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036030" y="8792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03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162270" y="8792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議会費は、類似団体と比べ、人口に対する議員定数が多いことなどから高い数値となっている。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民生費が類似団体平均を上回っているのは、村が平成２７年度と平成２９年度に高齢者福祉施設を整備し、運営を開始したことによる高齢者福祉費の増加によるものである。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教育費の増加は、義務教育学校整備事業に伴う普通建設事業費の増によるものである。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災害復旧費は</a:t>
          </a:r>
          <a:r>
            <a:rPr kumimoji="1" lang="ja-JP" altLang="en-US" sz="1300">
              <a:solidFill>
                <a:schemeClr val="dk1"/>
              </a:solidFill>
              <a:effectLst/>
              <a:latin typeface="ＭＳ Ｐゴシック"/>
              <a:ea typeface="ＭＳ Ｐゴシック"/>
              <a:cs typeface="+mn-cs"/>
            </a:rPr>
            <a:t>令和元年の台風</a:t>
          </a:r>
          <a:r>
            <a:rPr kumimoji="1" lang="ja-JP" altLang="ja-JP" sz="1300">
              <a:solidFill>
                <a:schemeClr val="dk1"/>
              </a:solidFill>
              <a:effectLst/>
              <a:latin typeface="ＭＳ Ｐゴシック"/>
              <a:ea typeface="ＭＳ Ｐゴシック"/>
              <a:cs typeface="+mn-cs"/>
            </a:rPr>
            <a:t>災害</a:t>
          </a:r>
          <a:r>
            <a:rPr kumimoji="1" lang="ja-JP" altLang="en-US" sz="1300">
              <a:solidFill>
                <a:schemeClr val="dk1"/>
              </a:solidFill>
              <a:effectLst/>
              <a:latin typeface="ＭＳ Ｐゴシック"/>
              <a:ea typeface="ＭＳ Ｐゴシック"/>
              <a:cs typeface="+mn-cs"/>
            </a:rPr>
            <a:t>の復旧工事が長期化していることが要因で類似団体平均を上回っている。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行財政改革の成果もあり、実質収支は、継続的に黒字を確保している。実質単年度収支についても、地方交付税の増などをはじめ、行政改革の取り組みによる一般経費の削減により、令和元年度から黒字に改善し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財政調整基金</a:t>
          </a:r>
          <a:r>
            <a:rPr kumimoji="1" lang="ja-JP" altLang="en-US" sz="1300">
              <a:solidFill>
                <a:schemeClr val="dk1"/>
              </a:solidFill>
              <a:effectLst/>
              <a:latin typeface="ＭＳ Ｐゴシック"/>
              <a:ea typeface="ＭＳ Ｐゴシック"/>
              <a:cs typeface="+mn-cs"/>
            </a:rPr>
            <a:t>は、前年度決算剰余金の積み立て等に伴い増加している。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今後も</a:t>
          </a:r>
          <a:r>
            <a:rPr kumimoji="1" lang="ja-JP" altLang="en-US" sz="1300">
              <a:solidFill>
                <a:schemeClr val="dk1"/>
              </a:solidFill>
              <a:effectLst/>
              <a:latin typeface="ＭＳ Ｐゴシック"/>
              <a:ea typeface="ＭＳ Ｐゴシック"/>
              <a:cs typeface="+mn-cs"/>
            </a:rPr>
            <a:t>事務事業の見直し等、</a:t>
          </a:r>
          <a:r>
            <a:rPr kumimoji="1" lang="ja-JP" altLang="ja-JP" sz="1300">
              <a:solidFill>
                <a:schemeClr val="dk1"/>
              </a:solidFill>
              <a:effectLst/>
              <a:latin typeface="ＭＳ Ｐゴシック"/>
              <a:ea typeface="ＭＳ Ｐゴシック"/>
              <a:cs typeface="+mn-cs"/>
            </a:rPr>
            <a:t>行政改革への取組を通じて健全な行政運営に努めていく。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公営企業会計においては、一般会計からの繰入金により、経常収支の赤字化を抑制できている状況のため、独立採算制の原則に基づき、速やかに料金の見直しを検討する必要がある。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836930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17525" y="7934325"/>
          <a:ext cx="414401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a:ea typeface="ＭＳ Ｐゴシック"/>
              <a:cs typeface="+mn-cs"/>
            </a:rPr>
            <a:t>一般会計における元利償還金は、近年の大型投資事業の償還開始により、増加傾向に</a:t>
          </a:r>
          <a:r>
            <a:rPr kumimoji="1" lang="ja-JP" altLang="ja-JP" sz="1300">
              <a:solidFill>
                <a:schemeClr val="dk1"/>
              </a:solidFill>
              <a:effectLst/>
              <a:latin typeface="ＭＳ Ｐゴシック"/>
              <a:ea typeface="ＭＳ Ｐゴシック"/>
              <a:cs typeface="+mn-cs"/>
            </a:rPr>
            <a:t>ある</a:t>
          </a:r>
          <a:r>
            <a:rPr kumimoji="1" lang="ja-JP" altLang="en-US" sz="1300">
              <a:solidFill>
                <a:schemeClr val="dk1"/>
              </a:solidFill>
              <a:effectLst/>
              <a:latin typeface="ＭＳ Ｐゴシック"/>
              <a:ea typeface="ＭＳ Ｐゴシック"/>
              <a:cs typeface="+mn-cs"/>
            </a:rPr>
            <a:t>。今後は、義務教育学校の整備に伴う借入金の増加により、更なる増加が見込まれる。　</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交付税措置率の高い起債を計画的に活用することにより、実質的な負担額を軽減し、必要な公共投資と健全な財政運営の両立</a:t>
          </a:r>
          <a:r>
            <a:rPr kumimoji="1" lang="ja-JP" altLang="ja-JP" sz="1300">
              <a:solidFill>
                <a:schemeClr val="dk1"/>
              </a:solidFill>
              <a:effectLst/>
              <a:latin typeface="ＭＳ Ｐゴシック"/>
              <a:ea typeface="ＭＳ Ｐゴシック"/>
              <a:cs typeface="+mn-cs"/>
            </a:rPr>
            <a:t>に努めたい。</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523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094335" y="12115800"/>
          <a:ext cx="443674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116205</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19100" y="121062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199745" y="12325985"/>
          <a:ext cx="42297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100">
              <a:latin typeface="ＭＳ Ｐゴシック"/>
              <a:ea typeface="ＭＳ Ｐゴシック"/>
            </a:rPr>
            <a:t>減債基金においては、満期一括償還地方債の財源として積み立てた額はない。今後、義務教育学校整備により多額の借入を予定しているため、償還に備え、積み立てを検討することも必要となる。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近年の大型投資事業に</a:t>
          </a:r>
          <a:r>
            <a:rPr kumimoji="1" lang="ja-JP" altLang="en-US" sz="1300">
              <a:solidFill>
                <a:schemeClr val="dk1"/>
              </a:solidFill>
              <a:effectLst/>
              <a:latin typeface="ＭＳ Ｐゴシック"/>
              <a:ea typeface="ＭＳ Ｐゴシック"/>
              <a:cs typeface="+mn-cs"/>
            </a:rPr>
            <a:t>係</a:t>
          </a:r>
          <a:r>
            <a:rPr kumimoji="1" lang="ja-JP" altLang="ja-JP" sz="1300">
              <a:solidFill>
                <a:schemeClr val="dk1"/>
              </a:solidFill>
              <a:effectLst/>
              <a:latin typeface="ＭＳ Ｐゴシック"/>
              <a:ea typeface="ＭＳ Ｐゴシック"/>
              <a:cs typeface="+mn-cs"/>
            </a:rPr>
            <a:t>る地方債の</a:t>
          </a:r>
          <a:r>
            <a:rPr kumimoji="1" lang="ja-JP" altLang="en-US" sz="1300">
              <a:solidFill>
                <a:schemeClr val="dk1"/>
              </a:solidFill>
              <a:effectLst/>
              <a:latin typeface="ＭＳ Ｐゴシック"/>
              <a:ea typeface="ＭＳ Ｐゴシック"/>
              <a:cs typeface="+mn-cs"/>
            </a:rPr>
            <a:t>償還開始と新規発行額の抑制により、地方債現在高が減少した。また、</a:t>
          </a:r>
          <a:r>
            <a:rPr kumimoji="1" lang="ja-JP" altLang="ja-JP" sz="1300">
              <a:solidFill>
                <a:schemeClr val="dk1"/>
              </a:solidFill>
              <a:effectLst/>
              <a:latin typeface="ＭＳ Ｐゴシック"/>
              <a:ea typeface="ＭＳ Ｐゴシック"/>
              <a:cs typeface="+mn-cs"/>
            </a:rPr>
            <a:t>財政調整基金残高の増により、充当可能財源が増加し、比率の上昇を抑制できた。</a:t>
          </a:r>
          <a:r>
            <a:rPr kumimoji="1" lang="ja-JP" altLang="en-US" sz="1300">
              <a:solidFill>
                <a:schemeClr val="dk1"/>
              </a:solidFill>
              <a:effectLst/>
              <a:latin typeface="ＭＳ Ｐゴシック"/>
              <a:ea typeface="ＭＳ Ｐゴシック"/>
              <a:cs typeface="+mn-cs"/>
            </a:rPr>
            <a:t>今後は、令和５年度整備する義務教育学校の建設に伴う借入金の増により、地方債現在高は、大幅に増加する見込みである。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行政改革大綱に沿った適正な定員管理に努めるとともに、交付税措置率の高い起債を活用することで、比率の上昇を最小限にとどめたい。</a:t>
          </a:r>
          <a:endParaRPr kumimoji="1" lang="ja-JP" altLang="en-US" sz="13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群馬県南牧村</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新型コロナウイルス感染症対策や義務教育学校整備等のため、３,６００万円を取り崩したが、財政調整基金に１億１００万円、福祉安心基金に６,０００万円、教育施設整備基金に１億円を積み立てたこと等により、基金全体としては、２億４</a:t>
          </a:r>
          <a:r>
            <a:rPr kumimoji="1" lang="en-US" altLang="ja-JP" sz="1300">
              <a:solidFill>
                <a:schemeClr val="dk1"/>
              </a:solidFill>
              <a:effectLst/>
              <a:latin typeface="ＭＳ Ｐゴシック"/>
              <a:ea typeface="ＭＳ Ｐゴシック"/>
              <a:cs typeface="+mn-cs"/>
            </a:rPr>
            <a:t>,４</a:t>
          </a:r>
          <a:r>
            <a:rPr kumimoji="1" lang="ja-JP" altLang="en-US" sz="1300">
              <a:solidFill>
                <a:schemeClr val="dk1"/>
              </a:solidFill>
              <a:effectLst/>
              <a:latin typeface="ＭＳ Ｐゴシック"/>
              <a:ea typeface="ＭＳ Ｐゴシック"/>
              <a:cs typeface="+mn-cs"/>
            </a:rPr>
            <a:t>００万円の増加となっている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人口減少により</a:t>
          </a:r>
          <a:r>
            <a:rPr kumimoji="1" lang="ja-JP" altLang="en-US" sz="1300">
              <a:solidFill>
                <a:schemeClr val="dk1"/>
              </a:solidFill>
              <a:effectLst/>
              <a:latin typeface="ＭＳ Ｐゴシック"/>
              <a:ea typeface="ＭＳ Ｐゴシック"/>
              <a:cs typeface="+mn-cs"/>
            </a:rPr>
            <a:t>想定される村税の減収及び</a:t>
          </a:r>
          <a:r>
            <a:rPr kumimoji="1" lang="ja-JP" altLang="ja-JP" sz="1300">
              <a:solidFill>
                <a:schemeClr val="dk1"/>
              </a:solidFill>
              <a:effectLst/>
              <a:latin typeface="ＭＳ Ｐゴシック"/>
              <a:ea typeface="ＭＳ Ｐゴシック"/>
              <a:cs typeface="+mn-cs"/>
            </a:rPr>
            <a:t>地方交付税の減額</a:t>
          </a:r>
          <a:r>
            <a:rPr kumimoji="1" lang="ja-JP" altLang="en-US" sz="1300">
              <a:solidFill>
                <a:schemeClr val="dk1"/>
              </a:solidFill>
              <a:effectLst/>
              <a:latin typeface="ＭＳ Ｐゴシック"/>
              <a:ea typeface="ＭＳ Ｐゴシック"/>
              <a:cs typeface="+mn-cs"/>
            </a:rPr>
            <a:t>への対応をはじめ、公共施設の老朽化対策、</a:t>
          </a:r>
          <a:r>
            <a:rPr kumimoji="1" lang="ja-JP" altLang="ja-JP" sz="1300">
              <a:solidFill>
                <a:schemeClr val="dk1"/>
              </a:solidFill>
              <a:effectLst/>
              <a:latin typeface="ＭＳ Ｐゴシック"/>
              <a:ea typeface="ＭＳ Ｐゴシック"/>
              <a:cs typeface="+mn-cs"/>
            </a:rPr>
            <a:t>新型コロナウイルス感染症対策</a:t>
          </a:r>
          <a:r>
            <a:rPr kumimoji="1" lang="ja-JP" altLang="en-US" sz="1300">
              <a:solidFill>
                <a:schemeClr val="dk1"/>
              </a:solidFill>
              <a:effectLst/>
              <a:latin typeface="ＭＳ Ｐゴシック"/>
              <a:ea typeface="ＭＳ Ｐゴシック"/>
              <a:cs typeface="+mn-cs"/>
            </a:rPr>
            <a:t>など、</a:t>
          </a:r>
          <a:r>
            <a:rPr kumimoji="1" lang="ja-JP" altLang="ja-JP" sz="1300">
              <a:solidFill>
                <a:schemeClr val="dk1"/>
              </a:solidFill>
              <a:effectLst/>
              <a:latin typeface="ＭＳ Ｐゴシック"/>
              <a:ea typeface="ＭＳ Ｐゴシック"/>
              <a:cs typeface="+mn-cs"/>
            </a:rPr>
            <a:t>今後</a:t>
          </a:r>
          <a:r>
            <a:rPr kumimoji="1" lang="ja-JP" altLang="en-US" sz="1300">
              <a:solidFill>
                <a:schemeClr val="dk1"/>
              </a:solidFill>
              <a:effectLst/>
              <a:latin typeface="ＭＳ Ｐゴシック"/>
              <a:ea typeface="ＭＳ Ｐゴシック"/>
              <a:cs typeface="+mn-cs"/>
            </a:rPr>
            <a:t>の財政需要の増大に適切に対応していけるよう、財政調整基金の一定額の確保と、特定目的基金の計画的な積立を行う。</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教育施設整備基金：</a:t>
          </a:r>
          <a:r>
            <a:rPr lang="ja-JP" altLang="ja-JP" sz="1300">
              <a:solidFill>
                <a:schemeClr val="dk1"/>
              </a:solidFill>
              <a:effectLst/>
              <a:latin typeface="ＭＳ Ｐゴシック"/>
              <a:ea typeface="ＭＳ Ｐゴシック"/>
              <a:cs typeface="+mn-cs"/>
            </a:rPr>
            <a:t>教育施設の整備に要する経費の財源に充てる。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・福祉安心基金：村民誰もが安心で豊かな日常生活を営める明るい福祉社会の実現を目指し、住民福祉の充実及び推進を図る。</a:t>
          </a:r>
          <a:r>
            <a:rPr kumimoji="1" lang="ja-JP" altLang="en-US" sz="1300">
              <a:solidFill>
                <a:schemeClr val="dk1"/>
              </a:solidFill>
              <a:effectLst/>
              <a:latin typeface="ＭＳ Ｐゴシック"/>
              <a:ea typeface="ＭＳ Ｐゴシック"/>
              <a:cs typeface="+mn-cs"/>
            </a:rPr>
            <a:t>感染症対策への財源確保。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森林環境譲与税</a:t>
          </a:r>
          <a:r>
            <a:rPr kumimoji="1" lang="ja-JP" altLang="ja-JP" sz="1300">
              <a:solidFill>
                <a:schemeClr val="dk1"/>
              </a:solidFill>
              <a:effectLst/>
              <a:latin typeface="ＭＳ Ｐゴシック"/>
              <a:ea typeface="ＭＳ Ｐゴシック"/>
              <a:cs typeface="+mn-cs"/>
            </a:rPr>
            <a:t>基金：</a:t>
          </a:r>
          <a:r>
            <a:rPr lang="ja-JP" altLang="en-US" sz="1300">
              <a:latin typeface="ＭＳ Ｐゴシック"/>
              <a:ea typeface="ＭＳ Ｐゴシック"/>
            </a:rPr>
            <a:t>林業経営の効率化及び森林の管理の適正化の一体的な促進等を図り、林業の持続的発展及び森林の有する多面的機能の発揮に資する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・村基金：村の財政の充実を図るとともに、長期にわたる財政の健全な運営に資する。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・元気な村づくり基金：</a:t>
          </a:r>
          <a:r>
            <a:rPr lang="ja-JP" altLang="ja-JP" sz="1300">
              <a:solidFill>
                <a:schemeClr val="dk1"/>
              </a:solidFill>
              <a:effectLst/>
              <a:latin typeface="ＭＳ Ｐゴシック"/>
              <a:ea typeface="ＭＳ Ｐゴシック"/>
              <a:cs typeface="+mn-cs"/>
            </a:rPr>
            <a:t>高齢者福祉･子育て･教育活動の充実に関する事業、森林の保全及び景観の維持、水源の保全及び生活排水の浄化等。</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教育施設整備基金：義務教育学校整備費用として１,１００万円を取り崩し、１億円を積み立てたことによる増額。</a:t>
          </a:r>
          <a:endParaRPr kumimoji="1" lang="en-US" altLang="ja-JP" sz="1300">
            <a:solidFill>
              <a:schemeClr val="dk1"/>
            </a:solidFill>
            <a:effectLst/>
            <a:latin typeface="ＭＳ Ｐゴシック"/>
            <a:ea typeface="ＭＳ Ｐゴシック"/>
            <a:cs typeface="+mn-cs"/>
          </a:endParaRPr>
        </a:p>
        <a:p>
          <a:r>
            <a:rPr lang="ja-JP" altLang="en-US" sz="1300">
              <a:effectLst/>
              <a:latin typeface="ＭＳ Ｐゴシック"/>
              <a:ea typeface="ＭＳ Ｐゴシック"/>
            </a:rPr>
            <a:t>・福祉安心基金：新型コロナウイルス感染症対策として、１,０００万円取り崩したが、６，０００万円積み立てたことによる増額。</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・森林環境譲与税基金：森林環境整備費用として、１,４４０万円を取り崩したが、森林環境譲与税を１,６６１万円積み立てたことによる増額。</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・村基金：</a:t>
          </a:r>
          <a:r>
            <a:rPr kumimoji="1" lang="ja-JP" altLang="en-US" sz="1300">
              <a:solidFill>
                <a:schemeClr val="dk1"/>
              </a:solidFill>
              <a:effectLst/>
              <a:latin typeface="ＭＳ Ｐゴシック"/>
              <a:ea typeface="ＭＳ Ｐゴシック"/>
              <a:cs typeface="+mn-cs"/>
            </a:rPr>
            <a:t>一般</a:t>
          </a:r>
          <a:r>
            <a:rPr kumimoji="1" lang="ja-JP" altLang="ja-JP" sz="1300">
              <a:solidFill>
                <a:schemeClr val="dk1"/>
              </a:solidFill>
              <a:effectLst/>
              <a:latin typeface="ＭＳ Ｐゴシック"/>
              <a:ea typeface="ＭＳ Ｐゴシック"/>
              <a:cs typeface="+mn-cs"/>
            </a:rPr>
            <a:t>寄附金として受け入れ</a:t>
          </a:r>
          <a:r>
            <a:rPr kumimoji="1" lang="ja-JP" altLang="en-US" sz="1300">
              <a:solidFill>
                <a:schemeClr val="dk1"/>
              </a:solidFill>
              <a:effectLst/>
              <a:latin typeface="ＭＳ Ｐゴシック"/>
              <a:ea typeface="ＭＳ Ｐゴシック"/>
              <a:cs typeface="+mn-cs"/>
            </a:rPr>
            <a:t>た１３４</a:t>
          </a:r>
          <a:r>
            <a:rPr kumimoji="1" lang="ja-JP" altLang="ja-JP" sz="1300">
              <a:solidFill>
                <a:schemeClr val="dk1"/>
              </a:solidFill>
              <a:effectLst/>
              <a:latin typeface="ＭＳ Ｐゴシック"/>
              <a:ea typeface="ＭＳ Ｐゴシック"/>
              <a:cs typeface="+mn-cs"/>
            </a:rPr>
            <a:t>万円を積み立てたことによる増額</a:t>
          </a:r>
          <a:r>
            <a:rPr kumimoji="1" lang="ja-JP" altLang="en-US"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・元気な村づくり基金：ふるさと納税寄附金</a:t>
          </a:r>
          <a:r>
            <a:rPr kumimoji="1" lang="ja-JP" altLang="en-US" sz="1300">
              <a:solidFill>
                <a:schemeClr val="dk1"/>
              </a:solidFill>
              <a:effectLst/>
              <a:latin typeface="ＭＳ Ｐゴシック"/>
              <a:ea typeface="ＭＳ Ｐゴシック"/>
              <a:cs typeface="+mn-cs"/>
            </a:rPr>
            <a:t>を１２８</a:t>
          </a:r>
          <a:r>
            <a:rPr kumimoji="1" lang="ja-JP" altLang="ja-JP" sz="1300">
              <a:solidFill>
                <a:schemeClr val="dk1"/>
              </a:solidFill>
              <a:effectLst/>
              <a:latin typeface="ＭＳ Ｐゴシック"/>
              <a:ea typeface="ＭＳ Ｐゴシック"/>
              <a:cs typeface="+mn-cs"/>
            </a:rPr>
            <a:t>万円を積み立てたことによる増額。</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コロナ禍からの経済活動正常化に向けた住民生活の支援が継続的に実施できるよう、福祉安心基金については、計画的な積み立てを行い、一定額を確保していく。</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300">
              <a:solidFill>
                <a:schemeClr val="dk1"/>
              </a:solidFill>
              <a:effectLst/>
              <a:latin typeface="ＭＳ Ｐゴシック"/>
              <a:ea typeface="ＭＳ Ｐゴシック"/>
              <a:cs typeface="+mn-cs"/>
            </a:rPr>
            <a:t>　令和３年度末の財政調整基金残高は、１０億１</a:t>
          </a:r>
          <a:r>
            <a:rPr kumimoji="1" lang="en-US" altLang="ja-JP" sz="1300">
              <a:solidFill>
                <a:schemeClr val="dk1"/>
              </a:solidFill>
              <a:effectLst/>
              <a:latin typeface="ＭＳ Ｐゴシック"/>
              <a:ea typeface="ＭＳ Ｐゴシック"/>
              <a:cs typeface="+mn-cs"/>
            </a:rPr>
            <a:t>,６</a:t>
          </a:r>
          <a:r>
            <a:rPr kumimoji="1" lang="ja-JP" altLang="en-US" sz="1300">
              <a:solidFill>
                <a:schemeClr val="dk1"/>
              </a:solidFill>
              <a:effectLst/>
              <a:latin typeface="ＭＳ Ｐゴシック"/>
              <a:ea typeface="ＭＳ Ｐゴシック"/>
              <a:cs typeface="+mn-cs"/>
            </a:rPr>
            <a:t>００万円となっており、前年度から１億１００万円増加となっている。</a:t>
          </a:r>
          <a:endParaRPr lang="ja-JP" altLang="ja-JP" sz="1300">
            <a:effectLst/>
            <a:latin typeface="ＭＳ Ｐゴシック"/>
            <a:ea typeface="ＭＳ Ｐゴシック"/>
          </a:endParaRPr>
        </a:p>
        <a:p>
          <a:pPr eaLnBrk="1" fontAlgn="auto" latinLnBrk="0" hangingPunct="1"/>
          <a:r>
            <a:rPr kumimoji="1" lang="ja-JP" altLang="en-US" sz="1300">
              <a:solidFill>
                <a:schemeClr val="dk1"/>
              </a:solidFill>
              <a:effectLst/>
              <a:latin typeface="ＭＳ Ｐゴシック"/>
              <a:ea typeface="ＭＳ Ｐゴシック"/>
              <a:cs typeface="+mn-cs"/>
            </a:rPr>
            <a:t>新型コロナウイルス感染症の影響による通常事業の縮小・廃止等による歳出事業費の減をはじめ、普通交付税の増等による歳入の増により、取崩しを回避でき、決算剰余金を１億円積立てたことが主な要因であ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人口減少による村税収入の減少、普通交付税の減額及び大規模</a:t>
          </a:r>
          <a:r>
            <a:rPr kumimoji="1" lang="ja-JP" altLang="ja-JP" sz="1300">
              <a:solidFill>
                <a:schemeClr val="dk1"/>
              </a:solidFill>
              <a:effectLst/>
              <a:latin typeface="ＭＳ Ｐゴシック"/>
              <a:ea typeface="ＭＳ Ｐゴシック"/>
              <a:cs typeface="+mn-cs"/>
            </a:rPr>
            <a:t>災害等の</a:t>
          </a:r>
          <a:r>
            <a:rPr kumimoji="1" lang="ja-JP" altLang="en-US" sz="1300">
              <a:solidFill>
                <a:schemeClr val="dk1"/>
              </a:solidFill>
              <a:effectLst/>
              <a:latin typeface="ＭＳ Ｐゴシック"/>
              <a:ea typeface="ＭＳ Ｐゴシック"/>
              <a:cs typeface="+mn-cs"/>
            </a:rPr>
            <a:t>不測の事態に備える</a:t>
          </a:r>
          <a:r>
            <a:rPr kumimoji="1" lang="ja-JP" altLang="ja-JP" sz="1300">
              <a:solidFill>
                <a:schemeClr val="dk1"/>
              </a:solidFill>
              <a:effectLst/>
              <a:latin typeface="ＭＳ Ｐゴシック"/>
              <a:ea typeface="ＭＳ Ｐゴシック"/>
              <a:cs typeface="+mn-cs"/>
            </a:rPr>
            <a:t>ため、</a:t>
          </a:r>
          <a:r>
            <a:rPr kumimoji="1" lang="ja-JP" altLang="en-US" sz="1300">
              <a:solidFill>
                <a:schemeClr val="dk1"/>
              </a:solidFill>
              <a:effectLst/>
              <a:latin typeface="ＭＳ Ｐゴシック"/>
              <a:ea typeface="ＭＳ Ｐゴシック"/>
              <a:cs typeface="+mn-cs"/>
            </a:rPr>
            <a:t>行政改革の取組みを通じた事務事業の効率化を着実に進め、</a:t>
          </a:r>
          <a:r>
            <a:rPr kumimoji="1" lang="ja-JP" altLang="ja-JP" sz="1300">
              <a:solidFill>
                <a:schemeClr val="dk1"/>
              </a:solidFill>
              <a:effectLst/>
              <a:latin typeface="ＭＳ Ｐゴシック"/>
              <a:ea typeface="ＭＳ Ｐゴシック"/>
              <a:cs typeface="+mn-cs"/>
            </a:rPr>
            <a:t>取崩し額を極力抑制し、</a:t>
          </a:r>
          <a:r>
            <a:rPr kumimoji="1" lang="ja-JP" altLang="en-US" sz="1300">
              <a:solidFill>
                <a:schemeClr val="dk1"/>
              </a:solidFill>
              <a:effectLst/>
              <a:latin typeface="ＭＳ Ｐゴシック"/>
              <a:ea typeface="ＭＳ Ｐゴシック"/>
              <a:cs typeface="+mn-cs"/>
            </a:rPr>
            <a:t>残高の確保に</a:t>
          </a:r>
          <a:r>
            <a:rPr kumimoji="1" lang="ja-JP" altLang="ja-JP" sz="1300">
              <a:solidFill>
                <a:schemeClr val="dk1"/>
              </a:solidFill>
              <a:effectLst/>
              <a:latin typeface="ＭＳ Ｐゴシック"/>
              <a:ea typeface="ＭＳ Ｐゴシック"/>
              <a:cs typeface="+mn-cs"/>
            </a:rPr>
            <a:t>努める。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令和３年度末の減債基金残高は、５</a:t>
          </a: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４００万円となっており、</a:t>
          </a:r>
          <a:r>
            <a:rPr kumimoji="1" lang="ja-JP" altLang="ja-JP" sz="1300">
              <a:solidFill>
                <a:schemeClr val="dk1"/>
              </a:solidFill>
              <a:effectLst/>
              <a:latin typeface="ＭＳ Ｐゴシック"/>
              <a:ea typeface="ＭＳ Ｐゴシック"/>
              <a:cs typeface="+mn-cs"/>
            </a:rPr>
            <a:t>基金の運用から生ずる少額の利息を積み立て</a:t>
          </a:r>
          <a:r>
            <a:rPr kumimoji="1" lang="ja-JP" altLang="en-US" sz="1300">
              <a:solidFill>
                <a:schemeClr val="dk1"/>
              </a:solidFill>
              <a:effectLst/>
              <a:latin typeface="ＭＳ Ｐゴシック"/>
              <a:ea typeface="ＭＳ Ｐゴシック"/>
              <a:cs typeface="+mn-cs"/>
            </a:rPr>
            <a:t>たのみで、前年度からの大きな増減はない。</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義務教育学校整備に伴い、令和１１年度に地方債償還のピークを迎えるため、それに備えて積み増しを検討する。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1,636
1,628
118.83
2,528,251
2,275,091
219,299
1,607,876
1,819,411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2" name="直線コネクタ 31">
          <a:extLst>
            <a:ext uri="{FF2B5EF4-FFF2-40B4-BE49-F238E27FC236}">
              <a16:creationId xmlns:a16="http://schemas.microsoft.com/office/drawing/2014/main" id="{00000000-0008-0000-0E00-000020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3" name="楕円 32">
          <a:extLst>
            <a:ext uri="{FF2B5EF4-FFF2-40B4-BE49-F238E27FC236}">
              <a16:creationId xmlns:a16="http://schemas.microsoft.com/office/drawing/2014/main" id="{00000000-0008-0000-0E00-000021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E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E00-000023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6" name="直線コネクタ 35">
          <a:extLst>
            <a:ext uri="{FF2B5EF4-FFF2-40B4-BE49-F238E27FC236}">
              <a16:creationId xmlns:a16="http://schemas.microsoft.com/office/drawing/2014/main" id="{00000000-0008-0000-0E00-000024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E00-000038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が急激に下降したことにより、類似団体平均より大幅に高い水準となった。公共施設等個別施設計画を策定済みであり、当該計画に基づき老朽化した施設の集約化や除却を進めることで比率の改善が見込まれる。</a:t>
          </a:r>
        </a:p>
      </xdr:txBody>
    </xdr:sp>
    <xdr:clientData/>
  </xdr:twoCellAnchor>
  <xdr:oneCellAnchor>
    <xdr:from>
      <xdr:col>4</xdr:col>
      <xdr:colOff>174625</xdr:colOff>
      <xdr:row>23</xdr:row>
      <xdr:rowOff>47625</xdr:rowOff>
    </xdr:from>
    <xdr:ext cx="349885"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E00-00004A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10795</xdr:rowOff>
    </xdr:from>
    <xdr:to>
      <xdr:col>23</xdr:col>
      <xdr:colOff>85090</xdr:colOff>
      <xdr:row>34</xdr:row>
      <xdr:rowOff>116205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4760595" y="524002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120650</xdr:rowOff>
    </xdr:from>
    <xdr:ext cx="402590" cy="256540"/>
    <xdr:sp macro="" textlink="">
      <xdr:nvSpPr>
        <xdr:cNvPr id="76" name="有形固定資産減価償却率最小値テキスト">
          <a:extLst>
            <a:ext uri="{FF2B5EF4-FFF2-40B4-BE49-F238E27FC236}">
              <a16:creationId xmlns:a16="http://schemas.microsoft.com/office/drawing/2014/main" id="{00000000-0008-0000-0E00-00004C000000}"/>
            </a:ext>
          </a:extLst>
        </xdr:cNvPr>
        <xdr:cNvSpPr txBox="1"/>
      </xdr:nvSpPr>
      <xdr:spPr>
        <a:xfrm>
          <a:off x="4813300" y="6721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116205</xdr:rowOff>
    </xdr:from>
    <xdr:to>
      <xdr:col>23</xdr:col>
      <xdr:colOff>174625</xdr:colOff>
      <xdr:row>34</xdr:row>
      <xdr:rowOff>116205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673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128905</xdr:rowOff>
    </xdr:from>
    <xdr:ext cx="402590" cy="259080"/>
    <xdr:sp macro="" textlink="">
      <xdr:nvSpPr>
        <xdr:cNvPr id="78" name="有形固定資産減価償却率最大値テキスト">
          <a:extLst>
            <a:ext uri="{FF2B5EF4-FFF2-40B4-BE49-F238E27FC236}">
              <a16:creationId xmlns:a16="http://schemas.microsoft.com/office/drawing/2014/main" id="{00000000-0008-0000-0E00-00004E000000}"/>
            </a:ext>
          </a:extLst>
        </xdr:cNvPr>
        <xdr:cNvSpPr txBox="1"/>
      </xdr:nvSpPr>
      <xdr:spPr>
        <a:xfrm>
          <a:off x="4813300" y="501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10795</xdr:rowOff>
    </xdr:from>
    <xdr:to>
      <xdr:col>23</xdr:col>
      <xdr:colOff>174625</xdr:colOff>
      <xdr:row>26</xdr:row>
      <xdr:rowOff>10795</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673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79375</xdr:rowOff>
    </xdr:from>
    <xdr:ext cx="402590" cy="258445"/>
    <xdr:sp macro="" textlink="">
      <xdr:nvSpPr>
        <xdr:cNvPr id="80" name="有形固定資産減価償却率平均値テキスト">
          <a:extLst>
            <a:ext uri="{FF2B5EF4-FFF2-40B4-BE49-F238E27FC236}">
              <a16:creationId xmlns:a16="http://schemas.microsoft.com/office/drawing/2014/main" id="{00000000-0008-0000-0E00-000050000000}"/>
            </a:ext>
          </a:extLst>
        </xdr:cNvPr>
        <xdr:cNvSpPr txBox="1"/>
      </xdr:nvSpPr>
      <xdr:spPr>
        <a:xfrm>
          <a:off x="4813300" y="5308600"/>
          <a:ext cx="4025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27</xdr:row>
      <xdr:rowOff>56515</xdr:rowOff>
    </xdr:from>
    <xdr:to>
      <xdr:col>23</xdr:col>
      <xdr:colOff>136525</xdr:colOff>
      <xdr:row>27</xdr:row>
      <xdr:rowOff>158115</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4711700" y="545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2" name="フローチャート: 判断 81">
          <a:extLst>
            <a:ext uri="{FF2B5EF4-FFF2-40B4-BE49-F238E27FC236}">
              <a16:creationId xmlns:a16="http://schemas.microsoft.com/office/drawing/2014/main" id="{00000000-0008-0000-0E00-000052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8255</xdr:rowOff>
    </xdr:from>
    <xdr:to>
      <xdr:col>15</xdr:col>
      <xdr:colOff>187325</xdr:colOff>
      <xdr:row>30</xdr:row>
      <xdr:rowOff>109855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3238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139700</xdr:rowOff>
    </xdr:from>
    <xdr:to>
      <xdr:col>11</xdr:col>
      <xdr:colOff>187325</xdr:colOff>
      <xdr:row>30</xdr:row>
      <xdr:rowOff>69850</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24765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34290</xdr:rowOff>
    </xdr:from>
    <xdr:to>
      <xdr:col>7</xdr:col>
      <xdr:colOff>187325</xdr:colOff>
      <xdr:row>29</xdr:row>
      <xdr:rowOff>135890</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1714500" y="57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29</xdr:row>
      <xdr:rowOff>109220</xdr:rowOff>
    </xdr:from>
    <xdr:to>
      <xdr:col>23</xdr:col>
      <xdr:colOff>136525</xdr:colOff>
      <xdr:row>30</xdr:row>
      <xdr:rowOff>38735</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47117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86995</xdr:rowOff>
    </xdr:from>
    <xdr:ext cx="402590" cy="256540"/>
    <xdr:sp macro="" textlink="">
      <xdr:nvSpPr>
        <xdr:cNvPr id="92" name="有形固定資産減価償却率該当値テキスト">
          <a:extLst>
            <a:ext uri="{FF2B5EF4-FFF2-40B4-BE49-F238E27FC236}">
              <a16:creationId xmlns:a16="http://schemas.microsoft.com/office/drawing/2014/main" id="{00000000-0008-0000-0E00-00005C000000}"/>
            </a:ext>
          </a:extLst>
        </xdr:cNvPr>
        <xdr:cNvSpPr txBox="1"/>
      </xdr:nvSpPr>
      <xdr:spPr>
        <a:xfrm>
          <a:off x="4813300" y="5830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50165</xdr:rowOff>
    </xdr:from>
    <xdr:to>
      <xdr:col>19</xdr:col>
      <xdr:colOff>187325</xdr:colOff>
      <xdr:row>29</xdr:row>
      <xdr:rowOff>151765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4000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100965</xdr:rowOff>
    </xdr:from>
    <xdr:to>
      <xdr:col>23</xdr:col>
      <xdr:colOff>85725</xdr:colOff>
      <xdr:row>29</xdr:row>
      <xdr:rowOff>159385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4051300" y="5844540"/>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166370</xdr:rowOff>
    </xdr:from>
    <xdr:to>
      <xdr:col>15</xdr:col>
      <xdr:colOff>187325</xdr:colOff>
      <xdr:row>29</xdr:row>
      <xdr:rowOff>95885</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3238500" y="57384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45085</xdr:rowOff>
    </xdr:from>
    <xdr:to>
      <xdr:col>19</xdr:col>
      <xdr:colOff>136525</xdr:colOff>
      <xdr:row>29</xdr:row>
      <xdr:rowOff>100965</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3289300" y="578866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110490</xdr:rowOff>
    </xdr:from>
    <xdr:to>
      <xdr:col>11</xdr:col>
      <xdr:colOff>187325</xdr:colOff>
      <xdr:row>29</xdr:row>
      <xdr:rowOff>40640</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2476500" y="56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161290</xdr:rowOff>
    </xdr:from>
    <xdr:to>
      <xdr:col>15</xdr:col>
      <xdr:colOff>136525</xdr:colOff>
      <xdr:row>29</xdr:row>
      <xdr:rowOff>45085</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2527300" y="573341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107315</xdr:rowOff>
    </xdr:from>
    <xdr:to>
      <xdr:col>7</xdr:col>
      <xdr:colOff>187325</xdr:colOff>
      <xdr:row>29</xdr:row>
      <xdr:rowOff>37465</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1714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158115</xdr:rowOff>
    </xdr:from>
    <xdr:to>
      <xdr:col>11</xdr:col>
      <xdr:colOff>136525</xdr:colOff>
      <xdr:row>28</xdr:row>
      <xdr:rowOff>161290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765300" y="573024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73025</xdr:rowOff>
    </xdr:from>
    <xdr:ext cx="402590" cy="259080"/>
    <xdr:sp macro="" textlink="">
      <xdr:nvSpPr>
        <xdr:cNvPr id="101" name="n_1aveValue有形固定資産減価償却率">
          <a:extLst>
            <a:ext uri="{FF2B5EF4-FFF2-40B4-BE49-F238E27FC236}">
              <a16:creationId xmlns:a16="http://schemas.microsoft.com/office/drawing/2014/main" id="{00000000-0008-0000-0E00-000065000000}"/>
            </a:ext>
          </a:extLst>
        </xdr:cNvPr>
        <xdr:cNvSpPr txBox="1"/>
      </xdr:nvSpPr>
      <xdr:spPr>
        <a:xfrm>
          <a:off x="3836035" y="5988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100965</xdr:rowOff>
    </xdr:from>
    <xdr:ext cx="402590" cy="256540"/>
    <xdr:sp macro="" textlink="">
      <xdr:nvSpPr>
        <xdr:cNvPr id="102" name="n_2aveValue有形固定資産減価償却率">
          <a:extLst>
            <a:ext uri="{FF2B5EF4-FFF2-40B4-BE49-F238E27FC236}">
              <a16:creationId xmlns:a16="http://schemas.microsoft.com/office/drawing/2014/main" id="{00000000-0008-0000-0E00-000066000000}"/>
            </a:ext>
          </a:extLst>
        </xdr:cNvPr>
        <xdr:cNvSpPr txBox="1"/>
      </xdr:nvSpPr>
      <xdr:spPr>
        <a:xfrm>
          <a:off x="3086735" y="60159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60960</xdr:rowOff>
    </xdr:from>
    <xdr:ext cx="402590" cy="259080"/>
    <xdr:sp macro="" textlink="">
      <xdr:nvSpPr>
        <xdr:cNvPr id="103" name="n_3aveValue有形固定資産減価償却率">
          <a:extLst>
            <a:ext uri="{FF2B5EF4-FFF2-40B4-BE49-F238E27FC236}">
              <a16:creationId xmlns:a16="http://schemas.microsoft.com/office/drawing/2014/main" id="{00000000-0008-0000-0E00-000067000000}"/>
            </a:ext>
          </a:extLst>
        </xdr:cNvPr>
        <xdr:cNvSpPr txBox="1"/>
      </xdr:nvSpPr>
      <xdr:spPr>
        <a:xfrm>
          <a:off x="2324735" y="5975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127000</xdr:rowOff>
    </xdr:from>
    <xdr:ext cx="402590" cy="259080"/>
    <xdr:sp macro="" textlink="">
      <xdr:nvSpPr>
        <xdr:cNvPr id="104" name="n_4aveValue有形固定資産減価償却率">
          <a:extLst>
            <a:ext uri="{FF2B5EF4-FFF2-40B4-BE49-F238E27FC236}">
              <a16:creationId xmlns:a16="http://schemas.microsoft.com/office/drawing/2014/main" id="{00000000-0008-0000-0E00-000068000000}"/>
            </a:ext>
          </a:extLst>
        </xdr:cNvPr>
        <xdr:cNvSpPr txBox="1"/>
      </xdr:nvSpPr>
      <xdr:spPr>
        <a:xfrm>
          <a:off x="1562735" y="5870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168275</xdr:rowOff>
    </xdr:from>
    <xdr:ext cx="402590" cy="256540"/>
    <xdr:sp macro="" textlink="">
      <xdr:nvSpPr>
        <xdr:cNvPr id="105" name="n_1mainValue有形固定資産減価償却率">
          <a:extLst>
            <a:ext uri="{FF2B5EF4-FFF2-40B4-BE49-F238E27FC236}">
              <a16:creationId xmlns:a16="http://schemas.microsoft.com/office/drawing/2014/main" id="{00000000-0008-0000-0E00-000069000000}"/>
            </a:ext>
          </a:extLst>
        </xdr:cNvPr>
        <xdr:cNvSpPr txBox="1"/>
      </xdr:nvSpPr>
      <xdr:spPr>
        <a:xfrm>
          <a:off x="3836035" y="5568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112395</xdr:rowOff>
    </xdr:from>
    <xdr:ext cx="402590" cy="256540"/>
    <xdr:sp macro="" textlink="">
      <xdr:nvSpPr>
        <xdr:cNvPr id="106" name="n_2mainValue有形固定資産減価償却率">
          <a:extLst>
            <a:ext uri="{FF2B5EF4-FFF2-40B4-BE49-F238E27FC236}">
              <a16:creationId xmlns:a16="http://schemas.microsoft.com/office/drawing/2014/main" id="{00000000-0008-0000-0E00-00006A000000}"/>
            </a:ext>
          </a:extLst>
        </xdr:cNvPr>
        <xdr:cNvSpPr txBox="1"/>
      </xdr:nvSpPr>
      <xdr:spPr>
        <a:xfrm>
          <a:off x="3086735" y="5513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57150</xdr:rowOff>
    </xdr:from>
    <xdr:ext cx="402590" cy="259080"/>
    <xdr:sp macro="" textlink="">
      <xdr:nvSpPr>
        <xdr:cNvPr id="107" name="n_3mainValue有形固定資産減価償却率">
          <a:extLst>
            <a:ext uri="{FF2B5EF4-FFF2-40B4-BE49-F238E27FC236}">
              <a16:creationId xmlns:a16="http://schemas.microsoft.com/office/drawing/2014/main" id="{00000000-0008-0000-0E00-00006B000000}"/>
            </a:ext>
          </a:extLst>
        </xdr:cNvPr>
        <xdr:cNvSpPr txBox="1"/>
      </xdr:nvSpPr>
      <xdr:spPr>
        <a:xfrm>
          <a:off x="2324735" y="5457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53975</xdr:rowOff>
    </xdr:from>
    <xdr:ext cx="402590" cy="256540"/>
    <xdr:sp macro="" textlink="">
      <xdr:nvSpPr>
        <xdr:cNvPr id="108" name="n_4mainValue有形固定資産減価償却率">
          <a:extLst>
            <a:ext uri="{FF2B5EF4-FFF2-40B4-BE49-F238E27FC236}">
              <a16:creationId xmlns:a16="http://schemas.microsoft.com/office/drawing/2014/main" id="{00000000-0008-0000-0E00-00006C000000}"/>
            </a:ext>
          </a:extLst>
        </xdr:cNvPr>
        <xdr:cNvSpPr txBox="1"/>
      </xdr:nvSpPr>
      <xdr:spPr>
        <a:xfrm>
          <a:off x="1562735" y="5454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[ 196.7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債務償還比率は、類似団体平均よりも高い水準にある。その要因は、類似団体と比較して経常収支比率が高く、特に人件費の水準が高いことが考えられる。今後は、事業の見直しや職員数の削減により業務支出の改善を図り、比率の圧縮に取り組んで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74930</xdr:rowOff>
    </xdr:from>
    <xdr:ext cx="408305" cy="22288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33</xdr:row>
      <xdr:rowOff>156845</xdr:rowOff>
    </xdr:from>
    <xdr:ext cx="408305" cy="22288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65862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08305" cy="22415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6154420"/>
          <a:ext cx="4083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08305" cy="22542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57226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61595</xdr:rowOff>
    </xdr:from>
    <xdr:ext cx="307975" cy="22542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E00-000086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21590</xdr:colOff>
      <xdr:row>33</xdr:row>
      <xdr:rowOff>122555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14793595" y="538480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126365</xdr:rowOff>
    </xdr:from>
    <xdr:ext cx="467360" cy="259080"/>
    <xdr:sp macro="" textlink="">
      <xdr:nvSpPr>
        <xdr:cNvPr id="136" name="債務償還比率最小値テキスト">
          <a:extLst>
            <a:ext uri="{FF2B5EF4-FFF2-40B4-BE49-F238E27FC236}">
              <a16:creationId xmlns:a16="http://schemas.microsoft.com/office/drawing/2014/main" id="{00000000-0008-0000-0E00-000088000000}"/>
            </a:ext>
          </a:extLst>
        </xdr:cNvPr>
        <xdr:cNvSpPr txBox="1"/>
      </xdr:nvSpPr>
      <xdr:spPr>
        <a:xfrm>
          <a:off x="14846300" y="6555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122555</xdr:rowOff>
    </xdr:from>
    <xdr:to>
      <xdr:col>76</xdr:col>
      <xdr:colOff>111125</xdr:colOff>
      <xdr:row>33</xdr:row>
      <xdr:rowOff>122555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4706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102235</xdr:rowOff>
    </xdr:from>
    <xdr:ext cx="337820" cy="258445"/>
    <xdr:sp macro="" textlink="">
      <xdr:nvSpPr>
        <xdr:cNvPr id="138" name="債務償還比率最大値テキスト">
          <a:extLst>
            <a:ext uri="{FF2B5EF4-FFF2-40B4-BE49-F238E27FC236}">
              <a16:creationId xmlns:a16="http://schemas.microsoft.com/office/drawing/2014/main" id="{00000000-0008-0000-0E00-00008A000000}"/>
            </a:ext>
          </a:extLst>
        </xdr:cNvPr>
        <xdr:cNvSpPr txBox="1"/>
      </xdr:nvSpPr>
      <xdr:spPr>
        <a:xfrm>
          <a:off x="14846300" y="5160010"/>
          <a:ext cx="337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30480</xdr:rowOff>
    </xdr:from>
    <xdr:ext cx="467360" cy="256540"/>
    <xdr:sp macro="" textlink="">
      <xdr:nvSpPr>
        <xdr:cNvPr id="140" name="債務償還比率平均値テキスト">
          <a:extLst>
            <a:ext uri="{FF2B5EF4-FFF2-40B4-BE49-F238E27FC236}">
              <a16:creationId xmlns:a16="http://schemas.microsoft.com/office/drawing/2014/main" id="{00000000-0008-0000-0E00-00008C000000}"/>
            </a:ext>
          </a:extLst>
        </xdr:cNvPr>
        <xdr:cNvSpPr txBox="1"/>
      </xdr:nvSpPr>
      <xdr:spPr>
        <a:xfrm>
          <a:off x="14846300" y="543115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7620</xdr:rowOff>
    </xdr:from>
    <xdr:to>
      <xdr:col>76</xdr:col>
      <xdr:colOff>73025</xdr:colOff>
      <xdr:row>28</xdr:row>
      <xdr:rowOff>109220</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4744700" y="557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63500</xdr:rowOff>
    </xdr:from>
    <xdr:to>
      <xdr:col>72</xdr:col>
      <xdr:colOff>123825</xdr:colOff>
      <xdr:row>29</xdr:row>
      <xdr:rowOff>164465</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4033500" y="58070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13970</xdr:rowOff>
    </xdr:from>
    <xdr:to>
      <xdr:col>68</xdr:col>
      <xdr:colOff>123825</xdr:colOff>
      <xdr:row>30</xdr:row>
      <xdr:rowOff>115570</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3271500" y="592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93980</xdr:rowOff>
    </xdr:from>
    <xdr:to>
      <xdr:col>64</xdr:col>
      <xdr:colOff>123825</xdr:colOff>
      <xdr:row>30</xdr:row>
      <xdr:rowOff>24130</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12509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136525</xdr:rowOff>
    </xdr:from>
    <xdr:to>
      <xdr:col>60</xdr:col>
      <xdr:colOff>123825</xdr:colOff>
      <xdr:row>30</xdr:row>
      <xdr:rowOff>66675</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1747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15240</xdr:rowOff>
    </xdr:from>
    <xdr:to>
      <xdr:col>76</xdr:col>
      <xdr:colOff>73025</xdr:colOff>
      <xdr:row>29</xdr:row>
      <xdr:rowOff>116840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47447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165100</xdr:rowOff>
    </xdr:from>
    <xdr:ext cx="467360" cy="259080"/>
    <xdr:sp macro="" textlink="">
      <xdr:nvSpPr>
        <xdr:cNvPr id="152" name="債務償還比率該当値テキスト">
          <a:extLst>
            <a:ext uri="{FF2B5EF4-FFF2-40B4-BE49-F238E27FC236}">
              <a16:creationId xmlns:a16="http://schemas.microsoft.com/office/drawing/2014/main" id="{00000000-0008-0000-0E00-000098000000}"/>
            </a:ext>
          </a:extLst>
        </xdr:cNvPr>
        <xdr:cNvSpPr txBox="1"/>
      </xdr:nvSpPr>
      <xdr:spPr>
        <a:xfrm>
          <a:off x="14846300" y="5737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99060</xdr:rowOff>
    </xdr:from>
    <xdr:to>
      <xdr:col>72</xdr:col>
      <xdr:colOff>123825</xdr:colOff>
      <xdr:row>31</xdr:row>
      <xdr:rowOff>29210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4033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66040</xdr:rowOff>
    </xdr:from>
    <xdr:to>
      <xdr:col>76</xdr:col>
      <xdr:colOff>22225</xdr:colOff>
      <xdr:row>30</xdr:row>
      <xdr:rowOff>149860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14084300" y="5809615"/>
          <a:ext cx="711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50800</xdr:rowOff>
    </xdr:from>
    <xdr:to>
      <xdr:col>68</xdr:col>
      <xdr:colOff>123825</xdr:colOff>
      <xdr:row>32</xdr:row>
      <xdr:rowOff>152400</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3271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149860</xdr:rowOff>
    </xdr:from>
    <xdr:to>
      <xdr:col>72</xdr:col>
      <xdr:colOff>73025</xdr:colOff>
      <xdr:row>32</xdr:row>
      <xdr:rowOff>101600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3322300" y="6064885"/>
          <a:ext cx="762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29210</xdr:rowOff>
    </xdr:from>
    <xdr:to>
      <xdr:col>64</xdr:col>
      <xdr:colOff>123825</xdr:colOff>
      <xdr:row>32</xdr:row>
      <xdr:rowOff>130810</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250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80010</xdr:rowOff>
    </xdr:from>
    <xdr:to>
      <xdr:col>68</xdr:col>
      <xdr:colOff>73025</xdr:colOff>
      <xdr:row>32</xdr:row>
      <xdr:rowOff>101600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12560300" y="633793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6350</xdr:rowOff>
    </xdr:from>
    <xdr:to>
      <xdr:col>60</xdr:col>
      <xdr:colOff>123825</xdr:colOff>
      <xdr:row>32</xdr:row>
      <xdr:rowOff>107315</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11747500" y="62642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56515</xdr:rowOff>
    </xdr:from>
    <xdr:to>
      <xdr:col>64</xdr:col>
      <xdr:colOff>73025</xdr:colOff>
      <xdr:row>32</xdr:row>
      <xdr:rowOff>80010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11798300" y="631444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9525</xdr:rowOff>
    </xdr:from>
    <xdr:ext cx="467360" cy="256540"/>
    <xdr:sp macro="" textlink="">
      <xdr:nvSpPr>
        <xdr:cNvPr id="161" name="n_1aveValue債務償還比率">
          <a:extLst>
            <a:ext uri="{FF2B5EF4-FFF2-40B4-BE49-F238E27FC236}">
              <a16:creationId xmlns:a16="http://schemas.microsoft.com/office/drawing/2014/main" id="{00000000-0008-0000-0E00-0000A1000000}"/>
            </a:ext>
          </a:extLst>
        </xdr:cNvPr>
        <xdr:cNvSpPr txBox="1"/>
      </xdr:nvSpPr>
      <xdr:spPr>
        <a:xfrm>
          <a:off x="13836650" y="55816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132080</xdr:rowOff>
    </xdr:from>
    <xdr:ext cx="467360" cy="256540"/>
    <xdr:sp macro="" textlink="">
      <xdr:nvSpPr>
        <xdr:cNvPr id="162" name="n_2aveValue債務償還比率">
          <a:extLst>
            <a:ext uri="{FF2B5EF4-FFF2-40B4-BE49-F238E27FC236}">
              <a16:creationId xmlns:a16="http://schemas.microsoft.com/office/drawing/2014/main" id="{00000000-0008-0000-0E00-0000A2000000}"/>
            </a:ext>
          </a:extLst>
        </xdr:cNvPr>
        <xdr:cNvSpPr txBox="1"/>
      </xdr:nvSpPr>
      <xdr:spPr>
        <a:xfrm>
          <a:off x="13087350" y="57042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40640</xdr:rowOff>
    </xdr:from>
    <xdr:ext cx="467360" cy="256540"/>
    <xdr:sp macro="" textlink="">
      <xdr:nvSpPr>
        <xdr:cNvPr id="163" name="n_3aveValue債務償還比率">
          <a:extLst>
            <a:ext uri="{FF2B5EF4-FFF2-40B4-BE49-F238E27FC236}">
              <a16:creationId xmlns:a16="http://schemas.microsoft.com/office/drawing/2014/main" id="{00000000-0008-0000-0E00-0000A3000000}"/>
            </a:ext>
          </a:extLst>
        </xdr:cNvPr>
        <xdr:cNvSpPr txBox="1"/>
      </xdr:nvSpPr>
      <xdr:spPr>
        <a:xfrm>
          <a:off x="12325350" y="56127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83185</xdr:rowOff>
    </xdr:from>
    <xdr:ext cx="467360" cy="259080"/>
    <xdr:sp macro="" textlink="">
      <xdr:nvSpPr>
        <xdr:cNvPr id="164" name="n_4aveValue債務償還比率">
          <a:extLst>
            <a:ext uri="{FF2B5EF4-FFF2-40B4-BE49-F238E27FC236}">
              <a16:creationId xmlns:a16="http://schemas.microsoft.com/office/drawing/2014/main" id="{00000000-0008-0000-0E00-0000A4000000}"/>
            </a:ext>
          </a:extLst>
        </xdr:cNvPr>
        <xdr:cNvSpPr txBox="1"/>
      </xdr:nvSpPr>
      <xdr:spPr>
        <a:xfrm>
          <a:off x="11563350" y="5655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20320</xdr:rowOff>
    </xdr:from>
    <xdr:ext cx="467360" cy="256540"/>
    <xdr:sp macro="" textlink="">
      <xdr:nvSpPr>
        <xdr:cNvPr id="165" name="n_1mainValue債務償還比率">
          <a:extLst>
            <a:ext uri="{FF2B5EF4-FFF2-40B4-BE49-F238E27FC236}">
              <a16:creationId xmlns:a16="http://schemas.microsoft.com/office/drawing/2014/main" id="{00000000-0008-0000-0E00-0000A5000000}"/>
            </a:ext>
          </a:extLst>
        </xdr:cNvPr>
        <xdr:cNvSpPr txBox="1"/>
      </xdr:nvSpPr>
      <xdr:spPr>
        <a:xfrm>
          <a:off x="13836650" y="6106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143510</xdr:rowOff>
    </xdr:from>
    <xdr:ext cx="467360" cy="256540"/>
    <xdr:sp macro="" textlink="">
      <xdr:nvSpPr>
        <xdr:cNvPr id="166" name="n_2mainValue債務償還比率">
          <a:extLst>
            <a:ext uri="{FF2B5EF4-FFF2-40B4-BE49-F238E27FC236}">
              <a16:creationId xmlns:a16="http://schemas.microsoft.com/office/drawing/2014/main" id="{00000000-0008-0000-0E00-0000A6000000}"/>
            </a:ext>
          </a:extLst>
        </xdr:cNvPr>
        <xdr:cNvSpPr txBox="1"/>
      </xdr:nvSpPr>
      <xdr:spPr>
        <a:xfrm>
          <a:off x="13087350" y="64014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121920</xdr:rowOff>
    </xdr:from>
    <xdr:ext cx="467360" cy="256540"/>
    <xdr:sp macro="" textlink="">
      <xdr:nvSpPr>
        <xdr:cNvPr id="167" name="n_3mainValue債務償還比率">
          <a:extLst>
            <a:ext uri="{FF2B5EF4-FFF2-40B4-BE49-F238E27FC236}">
              <a16:creationId xmlns:a16="http://schemas.microsoft.com/office/drawing/2014/main" id="{00000000-0008-0000-0E00-0000A7000000}"/>
            </a:ext>
          </a:extLst>
        </xdr:cNvPr>
        <xdr:cNvSpPr txBox="1"/>
      </xdr:nvSpPr>
      <xdr:spPr>
        <a:xfrm>
          <a:off x="12325350" y="6379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98425</xdr:rowOff>
    </xdr:from>
    <xdr:ext cx="467360" cy="256540"/>
    <xdr:sp macro="" textlink="">
      <xdr:nvSpPr>
        <xdr:cNvPr id="168" name="n_4mainValue債務償還比率">
          <a:extLst>
            <a:ext uri="{FF2B5EF4-FFF2-40B4-BE49-F238E27FC236}">
              <a16:creationId xmlns:a16="http://schemas.microsoft.com/office/drawing/2014/main" id="{00000000-0008-0000-0E00-0000A8000000}"/>
            </a:ext>
          </a:extLst>
        </xdr:cNvPr>
        <xdr:cNvSpPr txBox="1"/>
      </xdr:nvSpPr>
      <xdr:spPr>
        <a:xfrm>
          <a:off x="11563350" y="63563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1,636
1,628
118.83
2,528,251
2,275,091
219,299
1,607,876
1,819,411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482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66991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34290</xdr:rowOff>
    </xdr:from>
    <xdr:ext cx="405130" cy="259080"/>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6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5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130175</xdr:rowOff>
    </xdr:from>
    <xdr:ext cx="405130" cy="25908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445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xdr:rowOff>
    </xdr:from>
    <xdr:to>
      <xdr:col>24</xdr:col>
      <xdr:colOff>152400</xdr:colOff>
      <xdr:row>33</xdr:row>
      <xdr:rowOff>12065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66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156845</xdr:rowOff>
    </xdr:from>
    <xdr:ext cx="405130" cy="25654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290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6985</xdr:rowOff>
    </xdr:from>
    <xdr:to>
      <xdr:col>24</xdr:col>
      <xdr:colOff>114300</xdr:colOff>
      <xdr:row>37</xdr:row>
      <xdr:rowOff>109220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144145</xdr:rowOff>
    </xdr:from>
    <xdr:to>
      <xdr:col>20</xdr:col>
      <xdr:colOff>38100</xdr:colOff>
      <xdr:row>37</xdr:row>
      <xdr:rowOff>74930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109855</xdr:rowOff>
    </xdr:from>
    <xdr:to>
      <xdr:col>15</xdr:col>
      <xdr:colOff>101600</xdr:colOff>
      <xdr:row>37</xdr:row>
      <xdr:rowOff>40640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0</xdr:rowOff>
    </xdr:from>
    <xdr:to>
      <xdr:col>6</xdr:col>
      <xdr:colOff>38100</xdr:colOff>
      <xdr:row>36</xdr:row>
      <xdr:rowOff>101600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68580</xdr:rowOff>
    </xdr:from>
    <xdr:to>
      <xdr:col>24</xdr:col>
      <xdr:colOff>114300</xdr:colOff>
      <xdr:row>35</xdr:row>
      <xdr:rowOff>170180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91440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920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32385</xdr:rowOff>
    </xdr:from>
    <xdr:to>
      <xdr:col>20</xdr:col>
      <xdr:colOff>38100</xdr:colOff>
      <xdr:row>35</xdr:row>
      <xdr:rowOff>133985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83185</xdr:rowOff>
    </xdr:from>
    <xdr:to>
      <xdr:col>24</xdr:col>
      <xdr:colOff>63500</xdr:colOff>
      <xdr:row>35</xdr:row>
      <xdr:rowOff>119380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0839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167005</xdr:rowOff>
    </xdr:from>
    <xdr:to>
      <xdr:col>15</xdr:col>
      <xdr:colOff>101600</xdr:colOff>
      <xdr:row>35</xdr:row>
      <xdr:rowOff>97790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46355</xdr:rowOff>
    </xdr:from>
    <xdr:to>
      <xdr:col>19</xdr:col>
      <xdr:colOff>177800</xdr:colOff>
      <xdr:row>35</xdr:row>
      <xdr:rowOff>83185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04710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137160</xdr:rowOff>
    </xdr:from>
    <xdr:to>
      <xdr:col>10</xdr:col>
      <xdr:colOff>165100</xdr:colOff>
      <xdr:row>35</xdr:row>
      <xdr:rowOff>67310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16510</xdr:rowOff>
    </xdr:from>
    <xdr:to>
      <xdr:col>15</xdr:col>
      <xdr:colOff>50800</xdr:colOff>
      <xdr:row>35</xdr:row>
      <xdr:rowOff>46355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0172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135255</xdr:rowOff>
    </xdr:from>
    <xdr:to>
      <xdr:col>6</xdr:col>
      <xdr:colOff>38100</xdr:colOff>
      <xdr:row>35</xdr:row>
      <xdr:rowOff>65405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14605</xdr:rowOff>
    </xdr:from>
    <xdr:to>
      <xdr:col>10</xdr:col>
      <xdr:colOff>114300</xdr:colOff>
      <xdr:row>35</xdr:row>
      <xdr:rowOff>16510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015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65405</xdr:rowOff>
    </xdr:from>
    <xdr:ext cx="405130" cy="256540"/>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409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31115</xdr:rowOff>
    </xdr:from>
    <xdr:ext cx="402590" cy="256540"/>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374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3810</xdr:rowOff>
    </xdr:from>
    <xdr:ext cx="402590" cy="259080"/>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347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92710</xdr:rowOff>
    </xdr:from>
    <xdr:ext cx="402590" cy="25908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264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150495</xdr:rowOff>
    </xdr:from>
    <xdr:ext cx="405130" cy="259080"/>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5808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113665</xdr:rowOff>
    </xdr:from>
    <xdr:ext cx="402590" cy="258445"/>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57715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83820</xdr:rowOff>
    </xdr:from>
    <xdr:ext cx="402590" cy="259080"/>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5741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81915</xdr:rowOff>
    </xdr:from>
    <xdr:ext cx="402590" cy="259080"/>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5739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3090"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08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3090"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08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3090" cy="25654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46355</xdr:rowOff>
    </xdr:from>
    <xdr:to>
      <xdr:col>54</xdr:col>
      <xdr:colOff>189865</xdr:colOff>
      <xdr:row>41</xdr:row>
      <xdr:rowOff>146050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04205"/>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149860</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7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164465</xdr:rowOff>
    </xdr:from>
    <xdr:ext cx="598805" cy="259080"/>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479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201.427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46355</xdr:rowOff>
    </xdr:from>
    <xdr:to>
      <xdr:col>55</xdr:col>
      <xdr:colOff>88900</xdr:colOff>
      <xdr:row>33</xdr:row>
      <xdr:rowOff>46355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0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9525</xdr:rowOff>
    </xdr:from>
    <xdr:ext cx="534670" cy="256540"/>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69607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16510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92075</xdr:rowOff>
    </xdr:from>
    <xdr:to>
      <xdr:col>46</xdr:col>
      <xdr:colOff>38100</xdr:colOff>
      <xdr:row>40</xdr:row>
      <xdr:rowOff>22225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99060</xdr:rowOff>
    </xdr:from>
    <xdr:to>
      <xdr:col>41</xdr:col>
      <xdr:colOff>101600</xdr:colOff>
      <xdr:row>40</xdr:row>
      <xdr:rowOff>29210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137795</xdr:rowOff>
    </xdr:from>
    <xdr:to>
      <xdr:col>55</xdr:col>
      <xdr:colOff>50800</xdr:colOff>
      <xdr:row>38</xdr:row>
      <xdr:rowOff>67945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160655</xdr:rowOff>
    </xdr:from>
    <xdr:ext cx="534670" cy="259080"/>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33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171450</xdr:rowOff>
    </xdr:from>
    <xdr:to>
      <xdr:col>50</xdr:col>
      <xdr:colOff>165100</xdr:colOff>
      <xdr:row>38</xdr:row>
      <xdr:rowOff>101600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17780</xdr:rowOff>
    </xdr:from>
    <xdr:to>
      <xdr:col>55</xdr:col>
      <xdr:colOff>0</xdr:colOff>
      <xdr:row>38</xdr:row>
      <xdr:rowOff>50800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5328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26670</xdr:rowOff>
    </xdr:from>
    <xdr:to>
      <xdr:col>46</xdr:col>
      <xdr:colOff>38100</xdr:colOff>
      <xdr:row>38</xdr:row>
      <xdr:rowOff>128270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77470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5659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59055</xdr:rowOff>
    </xdr:from>
    <xdr:to>
      <xdr:col>41</xdr:col>
      <xdr:colOff>101600</xdr:colOff>
      <xdr:row>38</xdr:row>
      <xdr:rowOff>160655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77470</xdr:rowOff>
    </xdr:from>
    <xdr:to>
      <xdr:col>45</xdr:col>
      <xdr:colOff>177800</xdr:colOff>
      <xdr:row>38</xdr:row>
      <xdr:rowOff>109855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5925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40640</xdr:rowOff>
    </xdr:from>
    <xdr:to>
      <xdr:col>36</xdr:col>
      <xdr:colOff>165100</xdr:colOff>
      <xdr:row>38</xdr:row>
      <xdr:rowOff>141605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90805</xdr:rowOff>
    </xdr:from>
    <xdr:to>
      <xdr:col>41</xdr:col>
      <xdr:colOff>50800</xdr:colOff>
      <xdr:row>38</xdr:row>
      <xdr:rowOff>109855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6059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7620</xdr:rowOff>
    </xdr:from>
    <xdr:ext cx="534670" cy="256540"/>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8656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13335</xdr:rowOff>
    </xdr:from>
    <xdr:ext cx="532130" cy="259080"/>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871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20320</xdr:rowOff>
    </xdr:from>
    <xdr:ext cx="532130" cy="256540"/>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878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15240</xdr:rowOff>
    </xdr:from>
    <xdr:ext cx="532130" cy="25908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873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118110</xdr:rowOff>
    </xdr:from>
    <xdr:ext cx="534670" cy="259080"/>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629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144780</xdr:rowOff>
    </xdr:from>
    <xdr:ext cx="532130" cy="256540"/>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6316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84.826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6350</xdr:rowOff>
    </xdr:from>
    <xdr:ext cx="532130" cy="25654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6350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158115</xdr:rowOff>
    </xdr:from>
    <xdr:ext cx="532130" cy="256540"/>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63303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133985</xdr:rowOff>
    </xdr:from>
    <xdr:to>
      <xdr:col>24</xdr:col>
      <xdr:colOff>62865</xdr:colOff>
      <xdr:row>63</xdr:row>
      <xdr:rowOff>125730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6373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129540</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80645</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389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133985</xdr:rowOff>
    </xdr:from>
    <xdr:to>
      <xdr:col>24</xdr:col>
      <xdr:colOff>152400</xdr:colOff>
      <xdr:row>55</xdr:row>
      <xdr:rowOff>133985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6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76200</xdr:rowOff>
    </xdr:from>
    <xdr:ext cx="405130" cy="25654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5346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43815</xdr:rowOff>
    </xdr:from>
    <xdr:to>
      <xdr:col>20</xdr:col>
      <xdr:colOff>38100</xdr:colOff>
      <xdr:row>61</xdr:row>
      <xdr:rowOff>145415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26035</xdr:rowOff>
    </xdr:from>
    <xdr:to>
      <xdr:col>15</xdr:col>
      <xdr:colOff>101600</xdr:colOff>
      <xdr:row>61</xdr:row>
      <xdr:rowOff>127635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117475</xdr:rowOff>
    </xdr:from>
    <xdr:to>
      <xdr:col>6</xdr:col>
      <xdr:colOff>38100</xdr:colOff>
      <xdr:row>61</xdr:row>
      <xdr:rowOff>47625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146685</xdr:rowOff>
    </xdr:from>
    <xdr:to>
      <xdr:col>24</xdr:col>
      <xdr:colOff>114300</xdr:colOff>
      <xdr:row>60</xdr:row>
      <xdr:rowOff>76835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169545</xdr:rowOff>
    </xdr:from>
    <xdr:ext cx="405130" cy="25654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113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26035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28509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92710</xdr:rowOff>
    </xdr:from>
    <xdr:to>
      <xdr:col>15</xdr:col>
      <xdr:colOff>101600</xdr:colOff>
      <xdr:row>60</xdr:row>
      <xdr:rowOff>22860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143510</xdr:rowOff>
    </xdr:from>
    <xdr:to>
      <xdr:col>19</xdr:col>
      <xdr:colOff>177800</xdr:colOff>
      <xdr:row>59</xdr:row>
      <xdr:rowOff>169545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2590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143510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2317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14605</xdr:rowOff>
    </xdr:from>
    <xdr:to>
      <xdr:col>6</xdr:col>
      <xdr:colOff>38100</xdr:colOff>
      <xdr:row>59</xdr:row>
      <xdr:rowOff>116205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65405</xdr:rowOff>
    </xdr:from>
    <xdr:to>
      <xdr:col>10</xdr:col>
      <xdr:colOff>114300</xdr:colOff>
      <xdr:row>59</xdr:row>
      <xdr:rowOff>116205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18095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136525</xdr:rowOff>
    </xdr:from>
    <xdr:ext cx="405130" cy="258445"/>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594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118745</xdr:rowOff>
    </xdr:from>
    <xdr:ext cx="402590" cy="259080"/>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577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66675</xdr:rowOff>
    </xdr:from>
    <xdr:ext cx="402590" cy="256540"/>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525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38735</xdr:rowOff>
    </xdr:from>
    <xdr:ext cx="402590" cy="25908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497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65405</xdr:rowOff>
    </xdr:from>
    <xdr:ext cx="405130" cy="25654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009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39370</xdr:rowOff>
    </xdr:from>
    <xdr:ext cx="402590" cy="25908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9983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12065</xdr:rowOff>
    </xdr:from>
    <xdr:ext cx="402590" cy="25908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9956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132715</xdr:rowOff>
    </xdr:from>
    <xdr:ext cx="402590" cy="25654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99053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224,231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326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918200" y="1063434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3260" cy="25654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918200" y="1030795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326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918200" y="9981565"/>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3260" cy="25654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54</xdr:row>
      <xdr:rowOff>69850</xdr:rowOff>
    </xdr:from>
    <xdr:ext cx="74993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854065" y="93281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139065</xdr:colOff>
      <xdr:row>52</xdr:row>
      <xdr:rowOff>86360</xdr:rowOff>
    </xdr:from>
    <xdr:ext cx="749935" cy="25654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854065" y="9001760"/>
          <a:ext cx="749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8890</xdr:rowOff>
    </xdr:from>
    <xdr:to>
      <xdr:col>54</xdr:col>
      <xdr:colOff>189865</xdr:colOff>
      <xdr:row>64</xdr:row>
      <xdr:rowOff>123825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10090"/>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127635</xdr:rowOff>
    </xdr:from>
    <xdr:ext cx="534670" cy="25908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100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40,226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123825</xdr:rowOff>
    </xdr:from>
    <xdr:to>
      <xdr:col>55</xdr:col>
      <xdr:colOff>88900</xdr:colOff>
      <xdr:row>64</xdr:row>
      <xdr:rowOff>123825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127000</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3853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9,145,281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8890</xdr:rowOff>
    </xdr:from>
    <xdr:to>
      <xdr:col>55</xdr:col>
      <xdr:colOff>88900</xdr:colOff>
      <xdr:row>56</xdr:row>
      <xdr:rowOff>8890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1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20955</xdr:rowOff>
    </xdr:from>
    <xdr:ext cx="690245" cy="25654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822305"/>
          <a:ext cx="69024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1,278,388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42545</xdr:rowOff>
    </xdr:from>
    <xdr:to>
      <xdr:col>55</xdr:col>
      <xdr:colOff>50800</xdr:colOff>
      <xdr:row>63</xdr:row>
      <xdr:rowOff>144145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65405</xdr:rowOff>
    </xdr:from>
    <xdr:to>
      <xdr:col>50</xdr:col>
      <xdr:colOff>165100</xdr:colOff>
      <xdr:row>63</xdr:row>
      <xdr:rowOff>167005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86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59055</xdr:rowOff>
    </xdr:from>
    <xdr:to>
      <xdr:col>46</xdr:col>
      <xdr:colOff>38100</xdr:colOff>
      <xdr:row>63</xdr:row>
      <xdr:rowOff>160655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86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95885</xdr:rowOff>
    </xdr:from>
    <xdr:to>
      <xdr:col>41</xdr:col>
      <xdr:colOff>101600</xdr:colOff>
      <xdr:row>64</xdr:row>
      <xdr:rowOff>26035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100330</xdr:rowOff>
    </xdr:from>
    <xdr:to>
      <xdr:col>36</xdr:col>
      <xdr:colOff>165100</xdr:colOff>
      <xdr:row>64</xdr:row>
      <xdr:rowOff>30480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90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9525</xdr:rowOff>
    </xdr:from>
    <xdr:to>
      <xdr:col>55</xdr:col>
      <xdr:colOff>50800</xdr:colOff>
      <xdr:row>63</xdr:row>
      <xdr:rowOff>111125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32385</xdr:rowOff>
    </xdr:from>
    <xdr:ext cx="690245" cy="25654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66228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1,479,329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20955</xdr:rowOff>
    </xdr:from>
    <xdr:to>
      <xdr:col>50</xdr:col>
      <xdr:colOff>165100</xdr:colOff>
      <xdr:row>63</xdr:row>
      <xdr:rowOff>122555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60325</xdr:rowOff>
    </xdr:from>
    <xdr:to>
      <xdr:col>55</xdr:col>
      <xdr:colOff>0</xdr:colOff>
      <xdr:row>63</xdr:row>
      <xdr:rowOff>71755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8616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29845</xdr:rowOff>
    </xdr:from>
    <xdr:to>
      <xdr:col>46</xdr:col>
      <xdr:colOff>38100</xdr:colOff>
      <xdr:row>63</xdr:row>
      <xdr:rowOff>132080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71755</xdr:rowOff>
    </xdr:from>
    <xdr:to>
      <xdr:col>50</xdr:col>
      <xdr:colOff>114300</xdr:colOff>
      <xdr:row>63</xdr:row>
      <xdr:rowOff>80645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731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80645</xdr:rowOff>
    </xdr:from>
    <xdr:to>
      <xdr:col>45</xdr:col>
      <xdr:colOff>177800</xdr:colOff>
      <xdr:row>63</xdr:row>
      <xdr:rowOff>91440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8819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46990</xdr:rowOff>
    </xdr:from>
    <xdr:to>
      <xdr:col>36</xdr:col>
      <xdr:colOff>165100</xdr:colOff>
      <xdr:row>63</xdr:row>
      <xdr:rowOff>148590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91440</xdr:rowOff>
    </xdr:from>
    <xdr:to>
      <xdr:col>41</xdr:col>
      <xdr:colOff>50800</xdr:colOff>
      <xdr:row>63</xdr:row>
      <xdr:rowOff>97790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927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63</xdr:row>
      <xdr:rowOff>158115</xdr:rowOff>
    </xdr:from>
    <xdr:ext cx="690245" cy="25654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281795" y="1095946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63</xdr:row>
      <xdr:rowOff>151765</xdr:rowOff>
    </xdr:from>
    <xdr:ext cx="687705"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05495" y="10953115"/>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1,178,272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64</xdr:row>
      <xdr:rowOff>17780</xdr:rowOff>
    </xdr:from>
    <xdr:ext cx="596265" cy="25654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9905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64</xdr:row>
      <xdr:rowOff>21590</xdr:rowOff>
    </xdr:from>
    <xdr:ext cx="596265"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9943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925,324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61</xdr:row>
      <xdr:rowOff>139065</xdr:rowOff>
    </xdr:from>
    <xdr:ext cx="690245"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281795" y="105975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1,409,529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61</xdr:row>
      <xdr:rowOff>147955</xdr:rowOff>
    </xdr:from>
    <xdr:ext cx="687705" cy="258445"/>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05495" y="10606405"/>
          <a:ext cx="687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1,355,073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61</xdr:row>
      <xdr:rowOff>158750</xdr:rowOff>
    </xdr:from>
    <xdr:ext cx="687705"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16495" y="10617200"/>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1,289,377</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61</xdr:row>
      <xdr:rowOff>165100</xdr:rowOff>
    </xdr:from>
    <xdr:ext cx="687705" cy="25908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27495" y="10623550"/>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1,250,729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27023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15240</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045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27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93980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981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52070</xdr:rowOff>
    </xdr:from>
    <xdr:ext cx="405130" cy="256540"/>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1109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123825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11605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57150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04937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161925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9827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9141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129540</xdr:rowOff>
    </xdr:from>
    <xdr:ext cx="405130" cy="259080"/>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4188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166370</xdr:rowOff>
    </xdr:from>
    <xdr:ext cx="402590" cy="25654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4225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24765</xdr:rowOff>
    </xdr:from>
    <xdr:ext cx="402590" cy="259080"/>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42551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97790</xdr:rowOff>
    </xdr:from>
    <xdr:ext cx="402590" cy="256540"/>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4156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124460</xdr:rowOff>
    </xdr:from>
    <xdr:ext cx="405130" cy="259080"/>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384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57785</xdr:rowOff>
    </xdr:from>
    <xdr:ext cx="402590" cy="25908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3773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162560</xdr:rowOff>
    </xdr:from>
    <xdr:ext cx="402590" cy="25908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370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93980</xdr:rowOff>
    </xdr:from>
    <xdr:ext cx="402590" cy="25908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3638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139700</xdr:rowOff>
    </xdr:from>
    <xdr:to>
      <xdr:col>54</xdr:col>
      <xdr:colOff>189865</xdr:colOff>
      <xdr:row>86</xdr:row>
      <xdr:rowOff>36830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34135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654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5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36830</xdr:rowOff>
    </xdr:from>
    <xdr:to>
      <xdr:col>55</xdr:col>
      <xdr:colOff>88900</xdr:colOff>
      <xdr:row>86</xdr:row>
      <xdr:rowOff>36830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8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86360</xdr:rowOff>
    </xdr:from>
    <xdr:ext cx="469900" cy="256540"/>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10515600" y="13116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139700</xdr:rowOff>
    </xdr:from>
    <xdr:to>
      <xdr:col>55</xdr:col>
      <xdr:colOff>88900</xdr:colOff>
      <xdr:row>77</xdr:row>
      <xdr:rowOff>139700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27940</xdr:rowOff>
    </xdr:from>
    <xdr:ext cx="469900" cy="259080"/>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10515600" y="14258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5080</xdr:rowOff>
    </xdr:from>
    <xdr:to>
      <xdr:col>55</xdr:col>
      <xdr:colOff>50800</xdr:colOff>
      <xdr:row>84</xdr:row>
      <xdr:rowOff>106680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90805</xdr:rowOff>
    </xdr:from>
    <xdr:to>
      <xdr:col>50</xdr:col>
      <xdr:colOff>165100</xdr:colOff>
      <xdr:row>84</xdr:row>
      <xdr:rowOff>20955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65405</xdr:rowOff>
    </xdr:from>
    <xdr:to>
      <xdr:col>46</xdr:col>
      <xdr:colOff>38100</xdr:colOff>
      <xdr:row>83</xdr:row>
      <xdr:rowOff>167005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33655</xdr:rowOff>
    </xdr:from>
    <xdr:to>
      <xdr:col>41</xdr:col>
      <xdr:colOff>101600</xdr:colOff>
      <xdr:row>83</xdr:row>
      <xdr:rowOff>135255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94615</xdr:rowOff>
    </xdr:from>
    <xdr:to>
      <xdr:col>36</xdr:col>
      <xdr:colOff>165100</xdr:colOff>
      <xdr:row>84</xdr:row>
      <xdr:rowOff>24765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136525</xdr:rowOff>
    </xdr:from>
    <xdr:to>
      <xdr:col>55</xdr:col>
      <xdr:colOff>50800</xdr:colOff>
      <xdr:row>85</xdr:row>
      <xdr:rowOff>66675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5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114935</xdr:rowOff>
    </xdr:from>
    <xdr:ext cx="469900" cy="259080"/>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10515600" y="14516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149225</xdr:rowOff>
    </xdr:from>
    <xdr:to>
      <xdr:col>50</xdr:col>
      <xdr:colOff>165100</xdr:colOff>
      <xdr:row>85</xdr:row>
      <xdr:rowOff>79375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15875</xdr:rowOff>
    </xdr:from>
    <xdr:to>
      <xdr:col>55</xdr:col>
      <xdr:colOff>0</xdr:colOff>
      <xdr:row>85</xdr:row>
      <xdr:rowOff>29210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5891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159385</xdr:rowOff>
    </xdr:from>
    <xdr:to>
      <xdr:col>46</xdr:col>
      <xdr:colOff>38100</xdr:colOff>
      <xdr:row>85</xdr:row>
      <xdr:rowOff>89535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5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29210</xdr:rowOff>
    </xdr:from>
    <xdr:to>
      <xdr:col>50</xdr:col>
      <xdr:colOff>114300</xdr:colOff>
      <xdr:row>85</xdr:row>
      <xdr:rowOff>38735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6024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171450</xdr:rowOff>
    </xdr:from>
    <xdr:to>
      <xdr:col>41</xdr:col>
      <xdr:colOff>101600</xdr:colOff>
      <xdr:row>85</xdr:row>
      <xdr:rowOff>101600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38735</xdr:rowOff>
    </xdr:from>
    <xdr:to>
      <xdr:col>45</xdr:col>
      <xdr:colOff>177800</xdr:colOff>
      <xdr:row>85</xdr:row>
      <xdr:rowOff>50800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6119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6985</xdr:rowOff>
    </xdr:from>
    <xdr:to>
      <xdr:col>36</xdr:col>
      <xdr:colOff>165100</xdr:colOff>
      <xdr:row>85</xdr:row>
      <xdr:rowOff>109220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580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50800</xdr:rowOff>
    </xdr:from>
    <xdr:to>
      <xdr:col>41</xdr:col>
      <xdr:colOff>50800</xdr:colOff>
      <xdr:row>85</xdr:row>
      <xdr:rowOff>57785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6240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37465</xdr:rowOff>
    </xdr:from>
    <xdr:ext cx="469900" cy="259080"/>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9391650" y="14096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12065</xdr:rowOff>
    </xdr:from>
    <xdr:ext cx="467360" cy="259080"/>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8515350" y="14070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151765</xdr:rowOff>
    </xdr:from>
    <xdr:ext cx="467360" cy="259080"/>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7626350" y="14039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41275</xdr:rowOff>
    </xdr:from>
    <xdr:ext cx="467360" cy="256540"/>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737350" y="14100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70485</xdr:rowOff>
    </xdr:from>
    <xdr:ext cx="469900" cy="259080"/>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9391650" y="1464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80645</xdr:rowOff>
    </xdr:from>
    <xdr:ext cx="467360" cy="259080"/>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8515350" y="146538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92710</xdr:rowOff>
    </xdr:from>
    <xdr:ext cx="467360" cy="259080"/>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7626350" y="14665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99695</xdr:rowOff>
    </xdr:from>
    <xdr:ext cx="467360" cy="256540"/>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737350" y="146729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F00-0000B2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167640</xdr:rowOff>
    </xdr:from>
    <xdr:to>
      <xdr:col>85</xdr:col>
      <xdr:colOff>126365</xdr:colOff>
      <xdr:row>64</xdr:row>
      <xdr:rowOff>68580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6318865" y="959739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72390</xdr:rowOff>
    </xdr:from>
    <xdr:ext cx="405130" cy="259080"/>
    <xdr:sp macro="" textlink="">
      <xdr:nvSpPr>
        <xdr:cNvPr id="436" name="【学校施設】&#10;有形固定資産減価償却率最小値テキスト">
          <a:extLst>
            <a:ext uri="{FF2B5EF4-FFF2-40B4-BE49-F238E27FC236}">
              <a16:creationId xmlns:a16="http://schemas.microsoft.com/office/drawing/2014/main" id="{00000000-0008-0000-0F00-0000B4010000}"/>
            </a:ext>
          </a:extLst>
        </xdr:cNvPr>
        <xdr:cNvSpPr txBox="1"/>
      </xdr:nvSpPr>
      <xdr:spPr>
        <a:xfrm>
          <a:off x="16357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114300</xdr:rowOff>
    </xdr:from>
    <xdr:ext cx="405130" cy="259080"/>
    <xdr:sp macro="" textlink="">
      <xdr:nvSpPr>
        <xdr:cNvPr id="438" name="【学校施設】&#10;有形固定資産減価償却率最大値テキスト">
          <a:extLst>
            <a:ext uri="{FF2B5EF4-FFF2-40B4-BE49-F238E27FC236}">
              <a16:creationId xmlns:a16="http://schemas.microsoft.com/office/drawing/2014/main" id="{00000000-0008-0000-0F00-0000B6010000}"/>
            </a:ext>
          </a:extLst>
        </xdr:cNvPr>
        <xdr:cNvSpPr txBox="1"/>
      </xdr:nvSpPr>
      <xdr:spPr>
        <a:xfrm>
          <a:off x="16357600" y="937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959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44450</xdr:rowOff>
    </xdr:from>
    <xdr:ext cx="405130" cy="259080"/>
    <xdr:sp macro="" textlink="">
      <xdr:nvSpPr>
        <xdr:cNvPr id="440" name="【学校施設】&#10;有形固定資産減価償却率平均値テキスト">
          <a:extLst>
            <a:ext uri="{FF2B5EF4-FFF2-40B4-BE49-F238E27FC236}">
              <a16:creationId xmlns:a16="http://schemas.microsoft.com/office/drawing/2014/main" id="{00000000-0008-0000-0F00-0000B8010000}"/>
            </a:ext>
          </a:extLst>
        </xdr:cNvPr>
        <xdr:cNvSpPr txBox="1"/>
      </xdr:nvSpPr>
      <xdr:spPr>
        <a:xfrm>
          <a:off x="16357600" y="10160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114935</xdr:rowOff>
    </xdr:from>
    <xdr:to>
      <xdr:col>85</xdr:col>
      <xdr:colOff>177800</xdr:colOff>
      <xdr:row>64</xdr:row>
      <xdr:rowOff>45085</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62687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29845</xdr:rowOff>
    </xdr:from>
    <xdr:ext cx="405130" cy="256540"/>
    <xdr:sp macro="" textlink="">
      <xdr:nvSpPr>
        <xdr:cNvPr id="452" name="【学校施設】&#10;有形固定資産減価償却率該当値テキスト">
          <a:extLst>
            <a:ext uri="{FF2B5EF4-FFF2-40B4-BE49-F238E27FC236}">
              <a16:creationId xmlns:a16="http://schemas.microsoft.com/office/drawing/2014/main" id="{00000000-0008-0000-0F00-0000C4010000}"/>
            </a:ext>
          </a:extLst>
        </xdr:cNvPr>
        <xdr:cNvSpPr txBox="1"/>
      </xdr:nvSpPr>
      <xdr:spPr>
        <a:xfrm>
          <a:off x="16357600" y="108311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80645</xdr:rowOff>
    </xdr:from>
    <xdr:to>
      <xdr:col>81</xdr:col>
      <xdr:colOff>101600</xdr:colOff>
      <xdr:row>64</xdr:row>
      <xdr:rowOff>10795</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5430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132080</xdr:rowOff>
    </xdr:from>
    <xdr:to>
      <xdr:col>85</xdr:col>
      <xdr:colOff>127000</xdr:colOff>
      <xdr:row>63</xdr:row>
      <xdr:rowOff>166370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5481300" y="109334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46355</xdr:rowOff>
    </xdr:from>
    <xdr:to>
      <xdr:col>76</xdr:col>
      <xdr:colOff>165100</xdr:colOff>
      <xdr:row>63</xdr:row>
      <xdr:rowOff>147955</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4541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97790</xdr:rowOff>
    </xdr:from>
    <xdr:to>
      <xdr:col>81</xdr:col>
      <xdr:colOff>50800</xdr:colOff>
      <xdr:row>63</xdr:row>
      <xdr:rowOff>132080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4592300" y="108991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21590</xdr:rowOff>
    </xdr:from>
    <xdr:to>
      <xdr:col>72</xdr:col>
      <xdr:colOff>38100</xdr:colOff>
      <xdr:row>63</xdr:row>
      <xdr:rowOff>123190</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365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72390</xdr:rowOff>
    </xdr:from>
    <xdr:to>
      <xdr:col>76</xdr:col>
      <xdr:colOff>114300</xdr:colOff>
      <xdr:row>63</xdr:row>
      <xdr:rowOff>97790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3703300" y="108737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158750</xdr:rowOff>
    </xdr:from>
    <xdr:to>
      <xdr:col>67</xdr:col>
      <xdr:colOff>101600</xdr:colOff>
      <xdr:row>63</xdr:row>
      <xdr:rowOff>88900</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276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38100</xdr:rowOff>
    </xdr:from>
    <xdr:to>
      <xdr:col>71</xdr:col>
      <xdr:colOff>177800</xdr:colOff>
      <xdr:row>63</xdr:row>
      <xdr:rowOff>72390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814300" y="10839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124460</xdr:rowOff>
    </xdr:from>
    <xdr:ext cx="405130" cy="259080"/>
    <xdr:sp macro="" textlink="">
      <xdr:nvSpPr>
        <xdr:cNvPr id="461" name="n_1aveValue【学校施設】&#10;有形固定資産減価償却率">
          <a:extLst>
            <a:ext uri="{FF2B5EF4-FFF2-40B4-BE49-F238E27FC236}">
              <a16:creationId xmlns:a16="http://schemas.microsoft.com/office/drawing/2014/main" id="{00000000-0008-0000-0F00-0000CD010000}"/>
            </a:ext>
          </a:extLst>
        </xdr:cNvPr>
        <xdr:cNvSpPr txBox="1"/>
      </xdr:nvSpPr>
      <xdr:spPr>
        <a:xfrm>
          <a:off x="15266035"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145415</xdr:rowOff>
    </xdr:from>
    <xdr:ext cx="402590" cy="256540"/>
    <xdr:sp macro="" textlink="">
      <xdr:nvSpPr>
        <xdr:cNvPr id="462" name="n_2aveValue【学校施設】&#10;有形固定資産減価償却率">
          <a:extLst>
            <a:ext uri="{FF2B5EF4-FFF2-40B4-BE49-F238E27FC236}">
              <a16:creationId xmlns:a16="http://schemas.microsoft.com/office/drawing/2014/main" id="{00000000-0008-0000-0F00-0000CE010000}"/>
            </a:ext>
          </a:extLst>
        </xdr:cNvPr>
        <xdr:cNvSpPr txBox="1"/>
      </xdr:nvSpPr>
      <xdr:spPr>
        <a:xfrm>
          <a:off x="14389735" y="10089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109220</xdr:rowOff>
    </xdr:from>
    <xdr:ext cx="402590" cy="256540"/>
    <xdr:sp macro="" textlink="">
      <xdr:nvSpPr>
        <xdr:cNvPr id="463" name="n_3aveValue【学校施設】&#10;有形固定資産減価償却率">
          <a:extLst>
            <a:ext uri="{FF2B5EF4-FFF2-40B4-BE49-F238E27FC236}">
              <a16:creationId xmlns:a16="http://schemas.microsoft.com/office/drawing/2014/main" id="{00000000-0008-0000-0F00-0000CF010000}"/>
            </a:ext>
          </a:extLst>
        </xdr:cNvPr>
        <xdr:cNvSpPr txBox="1"/>
      </xdr:nvSpPr>
      <xdr:spPr>
        <a:xfrm>
          <a:off x="13500735" y="10053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44450</xdr:rowOff>
    </xdr:from>
    <xdr:ext cx="402590" cy="259080"/>
    <xdr:sp macro="" textlink="">
      <xdr:nvSpPr>
        <xdr:cNvPr id="464" name="n_4aveValue【学校施設】&#10;有形固定資産減価償却率">
          <a:extLst>
            <a:ext uri="{FF2B5EF4-FFF2-40B4-BE49-F238E27FC236}">
              <a16:creationId xmlns:a16="http://schemas.microsoft.com/office/drawing/2014/main" id="{00000000-0008-0000-0F00-0000D0010000}"/>
            </a:ext>
          </a:extLst>
        </xdr:cNvPr>
        <xdr:cNvSpPr txBox="1"/>
      </xdr:nvSpPr>
      <xdr:spPr>
        <a:xfrm>
          <a:off x="12611735" y="9988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64</xdr:row>
      <xdr:rowOff>1905</xdr:rowOff>
    </xdr:from>
    <xdr:ext cx="405130" cy="259080"/>
    <xdr:sp macro="" textlink="">
      <xdr:nvSpPr>
        <xdr:cNvPr id="465" name="n_1mainValue【学校施設】&#10;有形固定資産減価償却率">
          <a:extLst>
            <a:ext uri="{FF2B5EF4-FFF2-40B4-BE49-F238E27FC236}">
              <a16:creationId xmlns:a16="http://schemas.microsoft.com/office/drawing/2014/main" id="{00000000-0008-0000-0F00-0000D1010000}"/>
            </a:ext>
          </a:extLst>
        </xdr:cNvPr>
        <xdr:cNvSpPr txBox="1"/>
      </xdr:nvSpPr>
      <xdr:spPr>
        <a:xfrm>
          <a:off x="15266035" y="1097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139065</xdr:rowOff>
    </xdr:from>
    <xdr:ext cx="402590" cy="259080"/>
    <xdr:sp macro="" textlink="">
      <xdr:nvSpPr>
        <xdr:cNvPr id="466" name="n_2mainValue【学校施設】&#10;有形固定資産減価償却率">
          <a:extLst>
            <a:ext uri="{FF2B5EF4-FFF2-40B4-BE49-F238E27FC236}">
              <a16:creationId xmlns:a16="http://schemas.microsoft.com/office/drawing/2014/main" id="{00000000-0008-0000-0F00-0000D2010000}"/>
            </a:ext>
          </a:extLst>
        </xdr:cNvPr>
        <xdr:cNvSpPr txBox="1"/>
      </xdr:nvSpPr>
      <xdr:spPr>
        <a:xfrm>
          <a:off x="14389735" y="10940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114300</xdr:rowOff>
    </xdr:from>
    <xdr:ext cx="402590" cy="259080"/>
    <xdr:sp macro="" textlink="">
      <xdr:nvSpPr>
        <xdr:cNvPr id="467" name="n_3mainValue【学校施設】&#10;有形固定資産減価償却率">
          <a:extLst>
            <a:ext uri="{FF2B5EF4-FFF2-40B4-BE49-F238E27FC236}">
              <a16:creationId xmlns:a16="http://schemas.microsoft.com/office/drawing/2014/main" id="{00000000-0008-0000-0F00-0000D3010000}"/>
            </a:ext>
          </a:extLst>
        </xdr:cNvPr>
        <xdr:cNvSpPr txBox="1"/>
      </xdr:nvSpPr>
      <xdr:spPr>
        <a:xfrm>
          <a:off x="13500735" y="10915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80010</xdr:rowOff>
    </xdr:from>
    <xdr:ext cx="402590" cy="259080"/>
    <xdr:sp macro="" textlink="">
      <xdr:nvSpPr>
        <xdr:cNvPr id="468" name="n_4mainValue【学校施設】&#10;有形固定資産減価償却率">
          <a:extLst>
            <a:ext uri="{FF2B5EF4-FFF2-40B4-BE49-F238E27FC236}">
              <a16:creationId xmlns:a16="http://schemas.microsoft.com/office/drawing/2014/main" id="{00000000-0008-0000-0F00-0000D4010000}"/>
            </a:ext>
          </a:extLst>
        </xdr:cNvPr>
        <xdr:cNvSpPr txBox="1"/>
      </xdr:nvSpPr>
      <xdr:spPr>
        <a:xfrm>
          <a:off x="12611735" y="10881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F00-0000ED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161925</xdr:rowOff>
    </xdr:from>
    <xdr:to>
      <xdr:col>116</xdr:col>
      <xdr:colOff>62865</xdr:colOff>
      <xdr:row>64</xdr:row>
      <xdr:rowOff>19050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2160865" y="942022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22860</xdr:rowOff>
    </xdr:from>
    <xdr:ext cx="469900" cy="259080"/>
    <xdr:sp macro="" textlink="">
      <xdr:nvSpPr>
        <xdr:cNvPr id="495" name="【学校施設】&#10;一人当たり面積最小値テキスト">
          <a:extLst>
            <a:ext uri="{FF2B5EF4-FFF2-40B4-BE49-F238E27FC236}">
              <a16:creationId xmlns:a16="http://schemas.microsoft.com/office/drawing/2014/main" id="{00000000-0008-0000-0F00-0000EF010000}"/>
            </a:ext>
          </a:extLst>
        </xdr:cNvPr>
        <xdr:cNvSpPr txBox="1"/>
      </xdr:nvSpPr>
      <xdr:spPr>
        <a:xfrm>
          <a:off x="22199600" y="1099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19050</xdr:rowOff>
    </xdr:from>
    <xdr:to>
      <xdr:col>116</xdr:col>
      <xdr:colOff>152400</xdr:colOff>
      <xdr:row>64</xdr:row>
      <xdr:rowOff>19050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1099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109220</xdr:rowOff>
    </xdr:from>
    <xdr:ext cx="534670" cy="256540"/>
    <xdr:sp macro="" textlink="">
      <xdr:nvSpPr>
        <xdr:cNvPr id="497" name="【学校施設】&#10;一人当たり面積最大値テキスト">
          <a:extLst>
            <a:ext uri="{FF2B5EF4-FFF2-40B4-BE49-F238E27FC236}">
              <a16:creationId xmlns:a16="http://schemas.microsoft.com/office/drawing/2014/main" id="{00000000-0008-0000-0F00-0000F1010000}"/>
            </a:ext>
          </a:extLst>
        </xdr:cNvPr>
        <xdr:cNvSpPr txBox="1"/>
      </xdr:nvSpPr>
      <xdr:spPr>
        <a:xfrm>
          <a:off x="22199600" y="91960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10.309</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161925</xdr:rowOff>
    </xdr:from>
    <xdr:to>
      <xdr:col>116</xdr:col>
      <xdr:colOff>152400</xdr:colOff>
      <xdr:row>54</xdr:row>
      <xdr:rowOff>161925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942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26035</xdr:rowOff>
    </xdr:from>
    <xdr:ext cx="469900" cy="259080"/>
    <xdr:sp macro="" textlink="">
      <xdr:nvSpPr>
        <xdr:cNvPr id="499" name="【学校施設】&#10;一人当たり面積平均値テキスト">
          <a:extLst>
            <a:ext uri="{FF2B5EF4-FFF2-40B4-BE49-F238E27FC236}">
              <a16:creationId xmlns:a16="http://schemas.microsoft.com/office/drawing/2014/main" id="{00000000-0008-0000-0F00-0000F3010000}"/>
            </a:ext>
          </a:extLst>
        </xdr:cNvPr>
        <xdr:cNvSpPr txBox="1"/>
      </xdr:nvSpPr>
      <xdr:spPr>
        <a:xfrm>
          <a:off x="22199600" y="10484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47625</xdr:rowOff>
    </xdr:from>
    <xdr:to>
      <xdr:col>116</xdr:col>
      <xdr:colOff>114300</xdr:colOff>
      <xdr:row>61</xdr:row>
      <xdr:rowOff>149225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21107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11430</xdr:rowOff>
    </xdr:from>
    <xdr:to>
      <xdr:col>112</xdr:col>
      <xdr:colOff>38100</xdr:colOff>
      <xdr:row>61</xdr:row>
      <xdr:rowOff>113030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12725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163195</xdr:rowOff>
    </xdr:from>
    <xdr:to>
      <xdr:col>107</xdr:col>
      <xdr:colOff>101600</xdr:colOff>
      <xdr:row>61</xdr:row>
      <xdr:rowOff>93345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0383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15240</xdr:rowOff>
    </xdr:from>
    <xdr:to>
      <xdr:col>102</xdr:col>
      <xdr:colOff>165100</xdr:colOff>
      <xdr:row>61</xdr:row>
      <xdr:rowOff>116840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94945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141605</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8605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88265</xdr:rowOff>
    </xdr:from>
    <xdr:to>
      <xdr:col>116</xdr:col>
      <xdr:colOff>114300</xdr:colOff>
      <xdr:row>61</xdr:row>
      <xdr:rowOff>18415</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22110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111125</xdr:rowOff>
    </xdr:from>
    <xdr:ext cx="469900" cy="256540"/>
    <xdr:sp macro="" textlink="">
      <xdr:nvSpPr>
        <xdr:cNvPr id="511" name="【学校施設】&#10;一人当たり面積該当値テキスト">
          <a:extLst>
            <a:ext uri="{FF2B5EF4-FFF2-40B4-BE49-F238E27FC236}">
              <a16:creationId xmlns:a16="http://schemas.microsoft.com/office/drawing/2014/main" id="{00000000-0008-0000-0F00-0000FF010000}"/>
            </a:ext>
          </a:extLst>
        </xdr:cNvPr>
        <xdr:cNvSpPr txBox="1"/>
      </xdr:nvSpPr>
      <xdr:spPr>
        <a:xfrm>
          <a:off x="22199600" y="102266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120650</xdr:rowOff>
    </xdr:from>
    <xdr:to>
      <xdr:col>112</xdr:col>
      <xdr:colOff>38100</xdr:colOff>
      <xdr:row>61</xdr:row>
      <xdr:rowOff>50165</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21272500" y="10407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139065</xdr:rowOff>
    </xdr:from>
    <xdr:to>
      <xdr:col>116</xdr:col>
      <xdr:colOff>63500</xdr:colOff>
      <xdr:row>60</xdr:row>
      <xdr:rowOff>170815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21323300" y="104260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144780</xdr:rowOff>
    </xdr:from>
    <xdr:to>
      <xdr:col>107</xdr:col>
      <xdr:colOff>101600</xdr:colOff>
      <xdr:row>61</xdr:row>
      <xdr:rowOff>74930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0383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170815</xdr:rowOff>
    </xdr:from>
    <xdr:to>
      <xdr:col>111</xdr:col>
      <xdr:colOff>177800</xdr:colOff>
      <xdr:row>61</xdr:row>
      <xdr:rowOff>24130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0434300" y="104578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3810</xdr:rowOff>
    </xdr:from>
    <xdr:to>
      <xdr:col>102</xdr:col>
      <xdr:colOff>165100</xdr:colOff>
      <xdr:row>61</xdr:row>
      <xdr:rowOff>105410</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94945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24130</xdr:rowOff>
    </xdr:from>
    <xdr:to>
      <xdr:col>107</xdr:col>
      <xdr:colOff>50800</xdr:colOff>
      <xdr:row>61</xdr:row>
      <xdr:rowOff>54610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9545300" y="10482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38735</xdr:rowOff>
    </xdr:from>
    <xdr:to>
      <xdr:col>98</xdr:col>
      <xdr:colOff>38100</xdr:colOff>
      <xdr:row>61</xdr:row>
      <xdr:rowOff>140335</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8605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54610</xdr:rowOff>
    </xdr:from>
    <xdr:to>
      <xdr:col>102</xdr:col>
      <xdr:colOff>114300</xdr:colOff>
      <xdr:row>61</xdr:row>
      <xdr:rowOff>89535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8656300" y="1051306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104775</xdr:rowOff>
    </xdr:from>
    <xdr:ext cx="469900" cy="259080"/>
    <xdr:sp macro="" textlink="">
      <xdr:nvSpPr>
        <xdr:cNvPr id="520" name="n_1aveValue【学校施設】&#10;一人当たり面積">
          <a:extLst>
            <a:ext uri="{FF2B5EF4-FFF2-40B4-BE49-F238E27FC236}">
              <a16:creationId xmlns:a16="http://schemas.microsoft.com/office/drawing/2014/main" id="{00000000-0008-0000-0F00-000008020000}"/>
            </a:ext>
          </a:extLst>
        </xdr:cNvPr>
        <xdr:cNvSpPr txBox="1"/>
      </xdr:nvSpPr>
      <xdr:spPr>
        <a:xfrm>
          <a:off x="21075650" y="10563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84455</xdr:rowOff>
    </xdr:from>
    <xdr:ext cx="467360" cy="259080"/>
    <xdr:sp macro="" textlink="">
      <xdr:nvSpPr>
        <xdr:cNvPr id="521" name="n_2aveValue【学校施設】&#10;一人当たり面積">
          <a:extLst>
            <a:ext uri="{FF2B5EF4-FFF2-40B4-BE49-F238E27FC236}">
              <a16:creationId xmlns:a16="http://schemas.microsoft.com/office/drawing/2014/main" id="{00000000-0008-0000-0F00-000009020000}"/>
            </a:ext>
          </a:extLst>
        </xdr:cNvPr>
        <xdr:cNvSpPr txBox="1"/>
      </xdr:nvSpPr>
      <xdr:spPr>
        <a:xfrm>
          <a:off x="20199350" y="10542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107950</xdr:rowOff>
    </xdr:from>
    <xdr:ext cx="467360" cy="259080"/>
    <xdr:sp macro="" textlink="">
      <xdr:nvSpPr>
        <xdr:cNvPr id="522" name="n_3aveValue【学校施設】&#10;一人当たり面積">
          <a:extLst>
            <a:ext uri="{FF2B5EF4-FFF2-40B4-BE49-F238E27FC236}">
              <a16:creationId xmlns:a16="http://schemas.microsoft.com/office/drawing/2014/main" id="{00000000-0008-0000-0F00-00000A020000}"/>
            </a:ext>
          </a:extLst>
        </xdr:cNvPr>
        <xdr:cNvSpPr txBox="1"/>
      </xdr:nvSpPr>
      <xdr:spPr>
        <a:xfrm>
          <a:off x="19310350" y="10566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133350</xdr:rowOff>
    </xdr:from>
    <xdr:ext cx="467360" cy="256540"/>
    <xdr:sp macro="" textlink="">
      <xdr:nvSpPr>
        <xdr:cNvPr id="523" name="n_4aveValue【学校施設】&#10;一人当たり面積">
          <a:extLst>
            <a:ext uri="{FF2B5EF4-FFF2-40B4-BE49-F238E27FC236}">
              <a16:creationId xmlns:a16="http://schemas.microsoft.com/office/drawing/2014/main" id="{00000000-0008-0000-0F00-00000B020000}"/>
            </a:ext>
          </a:extLst>
        </xdr:cNvPr>
        <xdr:cNvSpPr txBox="1"/>
      </xdr:nvSpPr>
      <xdr:spPr>
        <a:xfrm>
          <a:off x="18421350" y="10591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66675</xdr:rowOff>
    </xdr:from>
    <xdr:ext cx="469900" cy="256540"/>
    <xdr:sp macro="" textlink="">
      <xdr:nvSpPr>
        <xdr:cNvPr id="524" name="n_1mainValue【学校施設】&#10;一人当たり面積">
          <a:extLst>
            <a:ext uri="{FF2B5EF4-FFF2-40B4-BE49-F238E27FC236}">
              <a16:creationId xmlns:a16="http://schemas.microsoft.com/office/drawing/2014/main" id="{00000000-0008-0000-0F00-00000C020000}"/>
            </a:ext>
          </a:extLst>
        </xdr:cNvPr>
        <xdr:cNvSpPr txBox="1"/>
      </xdr:nvSpPr>
      <xdr:spPr>
        <a:xfrm>
          <a:off x="21075650" y="101822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91440</xdr:rowOff>
    </xdr:from>
    <xdr:ext cx="467360" cy="259080"/>
    <xdr:sp macro="" textlink="">
      <xdr:nvSpPr>
        <xdr:cNvPr id="525" name="n_2mainValue【学校施設】&#10;一人当たり面積">
          <a:extLst>
            <a:ext uri="{FF2B5EF4-FFF2-40B4-BE49-F238E27FC236}">
              <a16:creationId xmlns:a16="http://schemas.microsoft.com/office/drawing/2014/main" id="{00000000-0008-0000-0F00-00000D020000}"/>
            </a:ext>
          </a:extLst>
        </xdr:cNvPr>
        <xdr:cNvSpPr txBox="1"/>
      </xdr:nvSpPr>
      <xdr:spPr>
        <a:xfrm>
          <a:off x="20199350" y="10206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121920</xdr:rowOff>
    </xdr:from>
    <xdr:ext cx="467360" cy="256540"/>
    <xdr:sp macro="" textlink="">
      <xdr:nvSpPr>
        <xdr:cNvPr id="526" name="n_3mainValue【学校施設】&#10;一人当たり面積">
          <a:extLst>
            <a:ext uri="{FF2B5EF4-FFF2-40B4-BE49-F238E27FC236}">
              <a16:creationId xmlns:a16="http://schemas.microsoft.com/office/drawing/2014/main" id="{00000000-0008-0000-0F00-00000E020000}"/>
            </a:ext>
          </a:extLst>
        </xdr:cNvPr>
        <xdr:cNvSpPr txBox="1"/>
      </xdr:nvSpPr>
      <xdr:spPr>
        <a:xfrm>
          <a:off x="19310350" y="10237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156845</xdr:rowOff>
    </xdr:from>
    <xdr:ext cx="467360" cy="256540"/>
    <xdr:sp macro="" textlink="">
      <xdr:nvSpPr>
        <xdr:cNvPr id="527" name="n_4mainValue【学校施設】&#10;一人当たり面積">
          <a:extLst>
            <a:ext uri="{FF2B5EF4-FFF2-40B4-BE49-F238E27FC236}">
              <a16:creationId xmlns:a16="http://schemas.microsoft.com/office/drawing/2014/main" id="{00000000-0008-0000-0F00-00000F020000}"/>
            </a:ext>
          </a:extLst>
        </xdr:cNvPr>
        <xdr:cNvSpPr txBox="1"/>
      </xdr:nvSpPr>
      <xdr:spPr>
        <a:xfrm>
          <a:off x="18421350" y="102723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0000000-0008-0000-0F00-000038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38735</xdr:rowOff>
    </xdr:from>
    <xdr:to>
      <xdr:col>85</xdr:col>
      <xdr:colOff>126365</xdr:colOff>
      <xdr:row>109</xdr:row>
      <xdr:rowOff>35560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6318865" y="1718373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70" name="【公民館】&#10;有形固定資産減価償却率最小値テキスト">
          <a:extLst>
            <a:ext uri="{FF2B5EF4-FFF2-40B4-BE49-F238E27FC236}">
              <a16:creationId xmlns:a16="http://schemas.microsoft.com/office/drawing/2014/main" id="{00000000-0008-0000-0F00-00003A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156845</xdr:rowOff>
    </xdr:from>
    <xdr:ext cx="340360" cy="256540"/>
    <xdr:sp macro="" textlink="">
      <xdr:nvSpPr>
        <xdr:cNvPr id="572" name="【公民館】&#10;有形固定資産減価償却率最大値テキスト">
          <a:extLst>
            <a:ext uri="{FF2B5EF4-FFF2-40B4-BE49-F238E27FC236}">
              <a16:creationId xmlns:a16="http://schemas.microsoft.com/office/drawing/2014/main" id="{00000000-0008-0000-0F00-00003C020000}"/>
            </a:ext>
          </a:extLst>
        </xdr:cNvPr>
        <xdr:cNvSpPr txBox="1"/>
      </xdr:nvSpPr>
      <xdr:spPr>
        <a:xfrm>
          <a:off x="16357600" y="1695894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38735</xdr:rowOff>
    </xdr:from>
    <xdr:to>
      <xdr:col>86</xdr:col>
      <xdr:colOff>25400</xdr:colOff>
      <xdr:row>100</xdr:row>
      <xdr:rowOff>38735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230600" y="1718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29210</xdr:rowOff>
    </xdr:from>
    <xdr:ext cx="405130" cy="256540"/>
    <xdr:sp macro="" textlink="">
      <xdr:nvSpPr>
        <xdr:cNvPr id="574" name="【公民館】&#10;有形固定資産減価償却率平均値テキスト">
          <a:extLst>
            <a:ext uri="{FF2B5EF4-FFF2-40B4-BE49-F238E27FC236}">
              <a16:creationId xmlns:a16="http://schemas.microsoft.com/office/drawing/2014/main" id="{00000000-0008-0000-0F00-00003E020000}"/>
            </a:ext>
          </a:extLst>
        </xdr:cNvPr>
        <xdr:cNvSpPr txBox="1"/>
      </xdr:nvSpPr>
      <xdr:spPr>
        <a:xfrm>
          <a:off x="16357600" y="180314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6350</xdr:rowOff>
    </xdr:from>
    <xdr:to>
      <xdr:col>85</xdr:col>
      <xdr:colOff>177800</xdr:colOff>
      <xdr:row>106</xdr:row>
      <xdr:rowOff>107315</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6268700" y="18180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20320</xdr:rowOff>
    </xdr:from>
    <xdr:to>
      <xdr:col>81</xdr:col>
      <xdr:colOff>101600</xdr:colOff>
      <xdr:row>106</xdr:row>
      <xdr:rowOff>121920</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5430500" y="1819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90805</xdr:rowOff>
    </xdr:from>
    <xdr:to>
      <xdr:col>76</xdr:col>
      <xdr:colOff>165100</xdr:colOff>
      <xdr:row>106</xdr:row>
      <xdr:rowOff>20955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4541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3652500" y="1808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121920</xdr:rowOff>
    </xdr:from>
    <xdr:to>
      <xdr:col>67</xdr:col>
      <xdr:colOff>101600</xdr:colOff>
      <xdr:row>106</xdr:row>
      <xdr:rowOff>52070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2763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156210</xdr:rowOff>
    </xdr:from>
    <xdr:to>
      <xdr:col>85</xdr:col>
      <xdr:colOff>177800</xdr:colOff>
      <xdr:row>109</xdr:row>
      <xdr:rowOff>86360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62687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71120</xdr:rowOff>
    </xdr:from>
    <xdr:ext cx="469900" cy="259080"/>
    <xdr:sp macro="" textlink="">
      <xdr:nvSpPr>
        <xdr:cNvPr id="586" name="【公民館】&#10;有形固定資産減価償却率該当値テキスト">
          <a:extLst>
            <a:ext uri="{FF2B5EF4-FFF2-40B4-BE49-F238E27FC236}">
              <a16:creationId xmlns:a16="http://schemas.microsoft.com/office/drawing/2014/main" id="{00000000-0008-0000-0F00-00004A020000}"/>
            </a:ext>
          </a:extLst>
        </xdr:cNvPr>
        <xdr:cNvSpPr txBox="1"/>
      </xdr:nvSpPr>
      <xdr:spPr>
        <a:xfrm>
          <a:off x="16357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128270</xdr:rowOff>
    </xdr:from>
    <xdr:to>
      <xdr:col>81</xdr:col>
      <xdr:colOff>101600</xdr:colOff>
      <xdr:row>109</xdr:row>
      <xdr:rowOff>58420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5430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7620</xdr:rowOff>
    </xdr:from>
    <xdr:to>
      <xdr:col>85</xdr:col>
      <xdr:colOff>127000</xdr:colOff>
      <xdr:row>109</xdr:row>
      <xdr:rowOff>35560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5481300" y="186956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95885</xdr:rowOff>
    </xdr:from>
    <xdr:to>
      <xdr:col>76</xdr:col>
      <xdr:colOff>165100</xdr:colOff>
      <xdr:row>109</xdr:row>
      <xdr:rowOff>26035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4541500" y="186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146685</xdr:rowOff>
    </xdr:from>
    <xdr:to>
      <xdr:col>81</xdr:col>
      <xdr:colOff>50800</xdr:colOff>
      <xdr:row>109</xdr:row>
      <xdr:rowOff>7620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4592300" y="186632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63500</xdr:rowOff>
    </xdr:from>
    <xdr:to>
      <xdr:col>72</xdr:col>
      <xdr:colOff>38100</xdr:colOff>
      <xdr:row>108</xdr:row>
      <xdr:rowOff>164465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3652500" y="18580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113665</xdr:rowOff>
    </xdr:from>
    <xdr:to>
      <xdr:col>76</xdr:col>
      <xdr:colOff>114300</xdr:colOff>
      <xdr:row>108</xdr:row>
      <xdr:rowOff>146685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3703300" y="186302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30480</xdr:rowOff>
    </xdr:from>
    <xdr:to>
      <xdr:col>67</xdr:col>
      <xdr:colOff>101600</xdr:colOff>
      <xdr:row>108</xdr:row>
      <xdr:rowOff>132080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27635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81280</xdr:rowOff>
    </xdr:from>
    <xdr:to>
      <xdr:col>71</xdr:col>
      <xdr:colOff>177800</xdr:colOff>
      <xdr:row>108</xdr:row>
      <xdr:rowOff>113665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814300" y="18597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138430</xdr:rowOff>
    </xdr:from>
    <xdr:ext cx="405130" cy="259080"/>
    <xdr:sp macro="" textlink="">
      <xdr:nvSpPr>
        <xdr:cNvPr id="595" name="n_1aveValue【公民館】&#10;有形固定資産減価償却率">
          <a:extLst>
            <a:ext uri="{FF2B5EF4-FFF2-40B4-BE49-F238E27FC236}">
              <a16:creationId xmlns:a16="http://schemas.microsoft.com/office/drawing/2014/main" id="{00000000-0008-0000-0F00-000053020000}"/>
            </a:ext>
          </a:extLst>
        </xdr:cNvPr>
        <xdr:cNvSpPr txBox="1"/>
      </xdr:nvSpPr>
      <xdr:spPr>
        <a:xfrm>
          <a:off x="15266035" y="17969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37465</xdr:rowOff>
    </xdr:from>
    <xdr:ext cx="402590" cy="259080"/>
    <xdr:sp macro="" textlink="">
      <xdr:nvSpPr>
        <xdr:cNvPr id="596" name="n_2aveValue【公民館】&#10;有形固定資産減価償却率">
          <a:extLst>
            <a:ext uri="{FF2B5EF4-FFF2-40B4-BE49-F238E27FC236}">
              <a16:creationId xmlns:a16="http://schemas.microsoft.com/office/drawing/2014/main" id="{00000000-0008-0000-0F00-000054020000}"/>
            </a:ext>
          </a:extLst>
        </xdr:cNvPr>
        <xdr:cNvSpPr txBox="1"/>
      </xdr:nvSpPr>
      <xdr:spPr>
        <a:xfrm>
          <a:off x="14389735" y="17868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31115</xdr:rowOff>
    </xdr:from>
    <xdr:ext cx="402590" cy="256540"/>
    <xdr:sp macro="" textlink="">
      <xdr:nvSpPr>
        <xdr:cNvPr id="597" name="n_3aveValue【公民館】&#10;有形固定資産減価償却率">
          <a:extLst>
            <a:ext uri="{FF2B5EF4-FFF2-40B4-BE49-F238E27FC236}">
              <a16:creationId xmlns:a16="http://schemas.microsoft.com/office/drawing/2014/main" id="{00000000-0008-0000-0F00-000055020000}"/>
            </a:ext>
          </a:extLst>
        </xdr:cNvPr>
        <xdr:cNvSpPr txBox="1"/>
      </xdr:nvSpPr>
      <xdr:spPr>
        <a:xfrm>
          <a:off x="13500735" y="178619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68580</xdr:rowOff>
    </xdr:from>
    <xdr:ext cx="402590" cy="259080"/>
    <xdr:sp macro="" textlink="">
      <xdr:nvSpPr>
        <xdr:cNvPr id="598" name="n_4aveValue【公民館】&#10;有形固定資産減価償却率">
          <a:extLst>
            <a:ext uri="{FF2B5EF4-FFF2-40B4-BE49-F238E27FC236}">
              <a16:creationId xmlns:a16="http://schemas.microsoft.com/office/drawing/2014/main" id="{00000000-0008-0000-0F00-000056020000}"/>
            </a:ext>
          </a:extLst>
        </xdr:cNvPr>
        <xdr:cNvSpPr txBox="1"/>
      </xdr:nvSpPr>
      <xdr:spPr>
        <a:xfrm>
          <a:off x="12611735" y="17899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109</xdr:row>
      <xdr:rowOff>49530</xdr:rowOff>
    </xdr:from>
    <xdr:ext cx="405130" cy="259080"/>
    <xdr:sp macro="" textlink="">
      <xdr:nvSpPr>
        <xdr:cNvPr id="599" name="n_1mainValue【公民館】&#10;有形固定資産減価償却率">
          <a:extLst>
            <a:ext uri="{FF2B5EF4-FFF2-40B4-BE49-F238E27FC236}">
              <a16:creationId xmlns:a16="http://schemas.microsoft.com/office/drawing/2014/main" id="{00000000-0008-0000-0F00-000057020000}"/>
            </a:ext>
          </a:extLst>
        </xdr:cNvPr>
        <xdr:cNvSpPr txBox="1"/>
      </xdr:nvSpPr>
      <xdr:spPr>
        <a:xfrm>
          <a:off x="15266035" y="1873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109</xdr:row>
      <xdr:rowOff>17780</xdr:rowOff>
    </xdr:from>
    <xdr:ext cx="402590" cy="256540"/>
    <xdr:sp macro="" textlink="">
      <xdr:nvSpPr>
        <xdr:cNvPr id="600" name="n_2mainValue【公民館】&#10;有形固定資産減価償却率">
          <a:extLst>
            <a:ext uri="{FF2B5EF4-FFF2-40B4-BE49-F238E27FC236}">
              <a16:creationId xmlns:a16="http://schemas.microsoft.com/office/drawing/2014/main" id="{00000000-0008-0000-0F00-000058020000}"/>
            </a:ext>
          </a:extLst>
        </xdr:cNvPr>
        <xdr:cNvSpPr txBox="1"/>
      </xdr:nvSpPr>
      <xdr:spPr>
        <a:xfrm>
          <a:off x="14389735" y="18705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155575</xdr:rowOff>
    </xdr:from>
    <xdr:ext cx="402590" cy="256540"/>
    <xdr:sp macro="" textlink="">
      <xdr:nvSpPr>
        <xdr:cNvPr id="601" name="n_3mainValue【公民館】&#10;有形固定資産減価償却率">
          <a:extLst>
            <a:ext uri="{FF2B5EF4-FFF2-40B4-BE49-F238E27FC236}">
              <a16:creationId xmlns:a16="http://schemas.microsoft.com/office/drawing/2014/main" id="{00000000-0008-0000-0F00-000059020000}"/>
            </a:ext>
          </a:extLst>
        </xdr:cNvPr>
        <xdr:cNvSpPr txBox="1"/>
      </xdr:nvSpPr>
      <xdr:spPr>
        <a:xfrm>
          <a:off x="13500735" y="186721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123190</xdr:rowOff>
    </xdr:from>
    <xdr:ext cx="402590" cy="256540"/>
    <xdr:sp macro="" textlink="">
      <xdr:nvSpPr>
        <xdr:cNvPr id="602" name="n_4mainValue【公民館】&#10;有形固定資産減価償却率">
          <a:extLst>
            <a:ext uri="{FF2B5EF4-FFF2-40B4-BE49-F238E27FC236}">
              <a16:creationId xmlns:a16="http://schemas.microsoft.com/office/drawing/2014/main" id="{00000000-0008-0000-0F00-00005A020000}"/>
            </a:ext>
          </a:extLst>
        </xdr:cNvPr>
        <xdr:cNvSpPr txBox="1"/>
      </xdr:nvSpPr>
      <xdr:spPr>
        <a:xfrm>
          <a:off x="12611735" y="186397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F00-000071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2540</xdr:rowOff>
    </xdr:from>
    <xdr:to>
      <xdr:col>116</xdr:col>
      <xdr:colOff>62865</xdr:colOff>
      <xdr:row>108</xdr:row>
      <xdr:rowOff>129540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22160865" y="1731899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133350</xdr:rowOff>
    </xdr:from>
    <xdr:ext cx="469900" cy="256540"/>
    <xdr:sp macro="" textlink="">
      <xdr:nvSpPr>
        <xdr:cNvPr id="627" name="【公民館】&#10;一人当たり面積最小値テキスト">
          <a:extLst>
            <a:ext uri="{FF2B5EF4-FFF2-40B4-BE49-F238E27FC236}">
              <a16:creationId xmlns:a16="http://schemas.microsoft.com/office/drawing/2014/main" id="{00000000-0008-0000-0F00-000073020000}"/>
            </a:ext>
          </a:extLst>
        </xdr:cNvPr>
        <xdr:cNvSpPr txBox="1"/>
      </xdr:nvSpPr>
      <xdr:spPr>
        <a:xfrm>
          <a:off x="22199600" y="18649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129540</xdr:rowOff>
    </xdr:from>
    <xdr:to>
      <xdr:col>116</xdr:col>
      <xdr:colOff>152400</xdr:colOff>
      <xdr:row>108</xdr:row>
      <xdr:rowOff>129540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2072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120650</xdr:rowOff>
    </xdr:from>
    <xdr:ext cx="469900" cy="256540"/>
    <xdr:sp macro="" textlink="">
      <xdr:nvSpPr>
        <xdr:cNvPr id="629" name="【公民館】&#10;一人当たり面積最大値テキスト">
          <a:extLst>
            <a:ext uri="{FF2B5EF4-FFF2-40B4-BE49-F238E27FC236}">
              <a16:creationId xmlns:a16="http://schemas.microsoft.com/office/drawing/2014/main" id="{00000000-0008-0000-0F00-000075020000}"/>
            </a:ext>
          </a:extLst>
        </xdr:cNvPr>
        <xdr:cNvSpPr txBox="1"/>
      </xdr:nvSpPr>
      <xdr:spPr>
        <a:xfrm>
          <a:off x="22199600" y="170942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7.086</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2540</xdr:rowOff>
    </xdr:from>
    <xdr:to>
      <xdr:col>116</xdr:col>
      <xdr:colOff>152400</xdr:colOff>
      <xdr:row>101</xdr:row>
      <xdr:rowOff>2540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22072600" y="1731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128905</xdr:rowOff>
    </xdr:from>
    <xdr:ext cx="469900" cy="259080"/>
    <xdr:sp macro="" textlink="">
      <xdr:nvSpPr>
        <xdr:cNvPr id="631" name="【公民館】&#10;一人当たり面積平均値テキスト">
          <a:extLst>
            <a:ext uri="{FF2B5EF4-FFF2-40B4-BE49-F238E27FC236}">
              <a16:creationId xmlns:a16="http://schemas.microsoft.com/office/drawing/2014/main" id="{00000000-0008-0000-0F00-000077020000}"/>
            </a:ext>
          </a:extLst>
        </xdr:cNvPr>
        <xdr:cNvSpPr txBox="1"/>
      </xdr:nvSpPr>
      <xdr:spPr>
        <a:xfrm>
          <a:off x="22199600" y="183026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106045</xdr:rowOff>
    </xdr:from>
    <xdr:to>
      <xdr:col>116</xdr:col>
      <xdr:colOff>114300</xdr:colOff>
      <xdr:row>108</xdr:row>
      <xdr:rowOff>36195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2110700" y="184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116205</xdr:rowOff>
    </xdr:from>
    <xdr:to>
      <xdr:col>112</xdr:col>
      <xdr:colOff>38100</xdr:colOff>
      <xdr:row>108</xdr:row>
      <xdr:rowOff>46355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1272500" y="184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105410</xdr:rowOff>
    </xdr:from>
    <xdr:to>
      <xdr:col>107</xdr:col>
      <xdr:colOff>101600</xdr:colOff>
      <xdr:row>108</xdr:row>
      <xdr:rowOff>35560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20383500" y="184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112395</xdr:rowOff>
    </xdr:from>
    <xdr:to>
      <xdr:col>102</xdr:col>
      <xdr:colOff>165100</xdr:colOff>
      <xdr:row>108</xdr:row>
      <xdr:rowOff>42545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9494500" y="184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140970</xdr:rowOff>
    </xdr:from>
    <xdr:to>
      <xdr:col>98</xdr:col>
      <xdr:colOff>38100</xdr:colOff>
      <xdr:row>108</xdr:row>
      <xdr:rowOff>71120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8605500" y="1848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161925</xdr:rowOff>
    </xdr:from>
    <xdr:to>
      <xdr:col>116</xdr:col>
      <xdr:colOff>114300</xdr:colOff>
      <xdr:row>108</xdr:row>
      <xdr:rowOff>92075</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2110700" y="185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84455</xdr:rowOff>
    </xdr:from>
    <xdr:ext cx="469900" cy="259080"/>
    <xdr:sp macro="" textlink="">
      <xdr:nvSpPr>
        <xdr:cNvPr id="643" name="【公民館】&#10;一人当たり面積該当値テキスト">
          <a:extLst>
            <a:ext uri="{FF2B5EF4-FFF2-40B4-BE49-F238E27FC236}">
              <a16:creationId xmlns:a16="http://schemas.microsoft.com/office/drawing/2014/main" id="{00000000-0008-0000-0F00-000083020000}"/>
            </a:ext>
          </a:extLst>
        </xdr:cNvPr>
        <xdr:cNvSpPr txBox="1"/>
      </xdr:nvSpPr>
      <xdr:spPr>
        <a:xfrm>
          <a:off x="22199600" y="1842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167640</xdr:rowOff>
    </xdr:from>
    <xdr:to>
      <xdr:col>112</xdr:col>
      <xdr:colOff>38100</xdr:colOff>
      <xdr:row>108</xdr:row>
      <xdr:rowOff>97790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1272500" y="185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41275</xdr:rowOff>
    </xdr:from>
    <xdr:to>
      <xdr:col>116</xdr:col>
      <xdr:colOff>63500</xdr:colOff>
      <xdr:row>108</xdr:row>
      <xdr:rowOff>46990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21323300" y="185578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0</xdr:rowOff>
    </xdr:from>
    <xdr:to>
      <xdr:col>107</xdr:col>
      <xdr:colOff>101600</xdr:colOff>
      <xdr:row>108</xdr:row>
      <xdr:rowOff>101600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0383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46990</xdr:rowOff>
    </xdr:from>
    <xdr:to>
      <xdr:col>111</xdr:col>
      <xdr:colOff>177800</xdr:colOff>
      <xdr:row>108</xdr:row>
      <xdr:rowOff>50800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20434300" y="185635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5080</xdr:rowOff>
    </xdr:from>
    <xdr:to>
      <xdr:col>102</xdr:col>
      <xdr:colOff>165100</xdr:colOff>
      <xdr:row>108</xdr:row>
      <xdr:rowOff>106680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94945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50800</xdr:rowOff>
    </xdr:from>
    <xdr:to>
      <xdr:col>107</xdr:col>
      <xdr:colOff>50800</xdr:colOff>
      <xdr:row>108</xdr:row>
      <xdr:rowOff>55880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9545300" y="18567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7620</xdr:rowOff>
    </xdr:from>
    <xdr:to>
      <xdr:col>98</xdr:col>
      <xdr:colOff>38100</xdr:colOff>
      <xdr:row>108</xdr:row>
      <xdr:rowOff>109220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8605500" y="185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55880</xdr:rowOff>
    </xdr:from>
    <xdr:to>
      <xdr:col>102</xdr:col>
      <xdr:colOff>114300</xdr:colOff>
      <xdr:row>108</xdr:row>
      <xdr:rowOff>58420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8656300" y="18572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63500</xdr:rowOff>
    </xdr:from>
    <xdr:ext cx="469900" cy="256540"/>
    <xdr:sp macro="" textlink="">
      <xdr:nvSpPr>
        <xdr:cNvPr id="652" name="n_1aveValue【公民館】&#10;一人当たり面積">
          <a:extLst>
            <a:ext uri="{FF2B5EF4-FFF2-40B4-BE49-F238E27FC236}">
              <a16:creationId xmlns:a16="http://schemas.microsoft.com/office/drawing/2014/main" id="{00000000-0008-0000-0F00-00008C020000}"/>
            </a:ext>
          </a:extLst>
        </xdr:cNvPr>
        <xdr:cNvSpPr txBox="1"/>
      </xdr:nvSpPr>
      <xdr:spPr>
        <a:xfrm>
          <a:off x="21075650" y="182372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52070</xdr:rowOff>
    </xdr:from>
    <xdr:ext cx="467360" cy="256540"/>
    <xdr:sp macro="" textlink="">
      <xdr:nvSpPr>
        <xdr:cNvPr id="653" name="n_2aveValue【公民館】&#10;一人当たり面積">
          <a:extLst>
            <a:ext uri="{FF2B5EF4-FFF2-40B4-BE49-F238E27FC236}">
              <a16:creationId xmlns:a16="http://schemas.microsoft.com/office/drawing/2014/main" id="{00000000-0008-0000-0F00-00008D020000}"/>
            </a:ext>
          </a:extLst>
        </xdr:cNvPr>
        <xdr:cNvSpPr txBox="1"/>
      </xdr:nvSpPr>
      <xdr:spPr>
        <a:xfrm>
          <a:off x="20199350" y="18225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59055</xdr:rowOff>
    </xdr:from>
    <xdr:ext cx="467360" cy="259080"/>
    <xdr:sp macro="" textlink="">
      <xdr:nvSpPr>
        <xdr:cNvPr id="654" name="n_3aveValue【公民館】&#10;一人当たり面積">
          <a:extLst>
            <a:ext uri="{FF2B5EF4-FFF2-40B4-BE49-F238E27FC236}">
              <a16:creationId xmlns:a16="http://schemas.microsoft.com/office/drawing/2014/main" id="{00000000-0008-0000-0F00-00008E020000}"/>
            </a:ext>
          </a:extLst>
        </xdr:cNvPr>
        <xdr:cNvSpPr txBox="1"/>
      </xdr:nvSpPr>
      <xdr:spPr>
        <a:xfrm>
          <a:off x="19310350" y="18232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87630</xdr:rowOff>
    </xdr:from>
    <xdr:ext cx="467360" cy="256540"/>
    <xdr:sp macro="" textlink="">
      <xdr:nvSpPr>
        <xdr:cNvPr id="655" name="n_4aveValue【公民館】&#10;一人当たり面積">
          <a:extLst>
            <a:ext uri="{FF2B5EF4-FFF2-40B4-BE49-F238E27FC236}">
              <a16:creationId xmlns:a16="http://schemas.microsoft.com/office/drawing/2014/main" id="{00000000-0008-0000-0F00-00008F020000}"/>
            </a:ext>
          </a:extLst>
        </xdr:cNvPr>
        <xdr:cNvSpPr txBox="1"/>
      </xdr:nvSpPr>
      <xdr:spPr>
        <a:xfrm>
          <a:off x="18421350" y="18261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88900</xdr:rowOff>
    </xdr:from>
    <xdr:ext cx="469900" cy="256540"/>
    <xdr:sp macro="" textlink="">
      <xdr:nvSpPr>
        <xdr:cNvPr id="656" name="n_1mainValue【公民館】&#10;一人当たり面積">
          <a:extLst>
            <a:ext uri="{FF2B5EF4-FFF2-40B4-BE49-F238E27FC236}">
              <a16:creationId xmlns:a16="http://schemas.microsoft.com/office/drawing/2014/main" id="{00000000-0008-0000-0F00-000090020000}"/>
            </a:ext>
          </a:extLst>
        </xdr:cNvPr>
        <xdr:cNvSpPr txBox="1"/>
      </xdr:nvSpPr>
      <xdr:spPr>
        <a:xfrm>
          <a:off x="21075650" y="18605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92710</xdr:rowOff>
    </xdr:from>
    <xdr:ext cx="467360" cy="259080"/>
    <xdr:sp macro="" textlink="">
      <xdr:nvSpPr>
        <xdr:cNvPr id="657" name="n_2mainValue【公民館】&#10;一人当たり面積">
          <a:extLst>
            <a:ext uri="{FF2B5EF4-FFF2-40B4-BE49-F238E27FC236}">
              <a16:creationId xmlns:a16="http://schemas.microsoft.com/office/drawing/2014/main" id="{00000000-0008-0000-0F00-000091020000}"/>
            </a:ext>
          </a:extLst>
        </xdr:cNvPr>
        <xdr:cNvSpPr txBox="1"/>
      </xdr:nvSpPr>
      <xdr:spPr>
        <a:xfrm>
          <a:off x="20199350" y="18609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97790</xdr:rowOff>
    </xdr:from>
    <xdr:ext cx="467360" cy="256540"/>
    <xdr:sp macro="" textlink="">
      <xdr:nvSpPr>
        <xdr:cNvPr id="658" name="n_3mainValue【公民館】&#10;一人当たり面積">
          <a:extLst>
            <a:ext uri="{FF2B5EF4-FFF2-40B4-BE49-F238E27FC236}">
              <a16:creationId xmlns:a16="http://schemas.microsoft.com/office/drawing/2014/main" id="{00000000-0008-0000-0F00-000092020000}"/>
            </a:ext>
          </a:extLst>
        </xdr:cNvPr>
        <xdr:cNvSpPr txBox="1"/>
      </xdr:nvSpPr>
      <xdr:spPr>
        <a:xfrm>
          <a:off x="19310350" y="18614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100330</xdr:rowOff>
    </xdr:from>
    <xdr:ext cx="467360" cy="256540"/>
    <xdr:sp macro="" textlink="">
      <xdr:nvSpPr>
        <xdr:cNvPr id="659" name="n_4mainValue【公民館】&#10;一人当たり面積">
          <a:extLst>
            <a:ext uri="{FF2B5EF4-FFF2-40B4-BE49-F238E27FC236}">
              <a16:creationId xmlns:a16="http://schemas.microsoft.com/office/drawing/2014/main" id="{00000000-0008-0000-0F00-000093020000}"/>
            </a:ext>
          </a:extLst>
        </xdr:cNvPr>
        <xdr:cNvSpPr txBox="1"/>
      </xdr:nvSpPr>
      <xdr:spPr>
        <a:xfrm>
          <a:off x="18421350" y="18616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類似団体と比較して特に有形固定資産減価償却率が高くなっている施設は、学校施設と公民館であり、特に低くなっている施設は、道路、橋りょうである。　　</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道路関係は、継続して改良に取り組んでいるが、建物関係は小規模改修にとどまっている。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小・中学校、公民館においては、耐震化工事を実施しているものの、築年数が</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０年以上を経過しているため有形固定資産の減価償却率が高くなっている</a:t>
          </a:r>
          <a:r>
            <a:rPr kumimoji="1" lang="ja-JP" altLang="en-US"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
現在、1校ずつある</a:t>
          </a:r>
          <a:r>
            <a:rPr kumimoji="1" lang="ja-JP" altLang="en-US" sz="1100">
              <a:solidFill>
                <a:schemeClr val="dk1"/>
              </a:solidFill>
              <a:effectLst/>
              <a:latin typeface="ＭＳ Ｐゴシック"/>
              <a:ea typeface="ＭＳ Ｐゴシック"/>
              <a:cs typeface="+mn-cs"/>
            </a:rPr>
            <a:t>小・中学校</a:t>
          </a:r>
          <a:r>
            <a:rPr kumimoji="1" lang="ja-JP" altLang="ja-JP" sz="1100">
              <a:solidFill>
                <a:schemeClr val="dk1"/>
              </a:solidFill>
              <a:effectLst/>
              <a:latin typeface="ＭＳ Ｐゴシック"/>
              <a:ea typeface="ＭＳ Ｐゴシック"/>
              <a:cs typeface="+mn-cs"/>
            </a:rPr>
            <a:t>については、</a:t>
          </a:r>
          <a:r>
            <a:rPr kumimoji="1" lang="ja-JP" altLang="en-US" sz="1100">
              <a:solidFill>
                <a:schemeClr val="dk1"/>
              </a:solidFill>
              <a:effectLst/>
              <a:latin typeface="ＭＳ Ｐゴシック"/>
              <a:ea typeface="ＭＳ Ｐゴシック"/>
              <a:cs typeface="+mn-cs"/>
            </a:rPr>
            <a:t>既存施設を集約し、令和６年度までに義務教育学校の建設が予定されているため、学校施設の</a:t>
          </a:r>
          <a:r>
            <a:rPr kumimoji="1" lang="ja-JP" altLang="ja-JP" sz="1100">
              <a:solidFill>
                <a:schemeClr val="dk1"/>
              </a:solidFill>
              <a:effectLst/>
              <a:latin typeface="ＭＳ Ｐゴシック"/>
              <a:ea typeface="ＭＳ Ｐゴシック"/>
              <a:cs typeface="+mn-cs"/>
            </a:rPr>
            <a:t>減価償却比率の上昇は抑制される見込みである。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1,636
1,628
118.83
2,528,251
2,275,091
219,299
1,607,876
1,819,411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1000-000049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130810</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flipV="1">
          <a:off x="4634865" y="9637395"/>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75" name="【体育館・プール】&#10;有形固定資産減価償却率最小値テキスト">
          <a:extLst>
            <a:ext uri="{FF2B5EF4-FFF2-40B4-BE49-F238E27FC236}">
              <a16:creationId xmlns:a16="http://schemas.microsoft.com/office/drawing/2014/main" id="{00000000-0008-0000-1000-00004B000000}"/>
            </a:ext>
          </a:extLst>
        </xdr:cNvPr>
        <xdr:cNvSpPr txBox="1"/>
      </xdr:nvSpPr>
      <xdr:spPr>
        <a:xfrm>
          <a:off x="4673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154940</xdr:rowOff>
    </xdr:from>
    <xdr:ext cx="405130" cy="256540"/>
    <xdr:sp macro="" textlink="">
      <xdr:nvSpPr>
        <xdr:cNvPr id="77" name="【体育館・プール】&#10;有形固定資産減価償却率最大値テキスト">
          <a:extLst>
            <a:ext uri="{FF2B5EF4-FFF2-40B4-BE49-F238E27FC236}">
              <a16:creationId xmlns:a16="http://schemas.microsoft.com/office/drawing/2014/main" id="{00000000-0008-0000-1000-00004D000000}"/>
            </a:ext>
          </a:extLst>
        </xdr:cNvPr>
        <xdr:cNvSpPr txBox="1"/>
      </xdr:nvSpPr>
      <xdr:spPr>
        <a:xfrm>
          <a:off x="4673600" y="94132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4546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171450</xdr:rowOff>
    </xdr:from>
    <xdr:ext cx="405130" cy="259080"/>
    <xdr:sp macro="" textlink="">
      <xdr:nvSpPr>
        <xdr:cNvPr id="79" name="【体育館・プール】&#10;有形固定資産減価償却率平均値テキスト">
          <a:extLst>
            <a:ext uri="{FF2B5EF4-FFF2-40B4-BE49-F238E27FC236}">
              <a16:creationId xmlns:a16="http://schemas.microsoft.com/office/drawing/2014/main" id="{00000000-0008-0000-1000-00004F000000}"/>
            </a:ext>
          </a:extLst>
        </xdr:cNvPr>
        <xdr:cNvSpPr txBox="1"/>
      </xdr:nvSpPr>
      <xdr:spPr>
        <a:xfrm>
          <a:off x="4673600" y="1028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78740</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135255</xdr:rowOff>
    </xdr:from>
    <xdr:to>
      <xdr:col>15</xdr:col>
      <xdr:colOff>101600</xdr:colOff>
      <xdr:row>62</xdr:row>
      <xdr:rowOff>65405</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2857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123825</xdr:rowOff>
    </xdr:from>
    <xdr:to>
      <xdr:col>10</xdr:col>
      <xdr:colOff>165100</xdr:colOff>
      <xdr:row>62</xdr:row>
      <xdr:rowOff>53975</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9685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141605</xdr:rowOff>
    </xdr:from>
    <xdr:to>
      <xdr:col>6</xdr:col>
      <xdr:colOff>38100</xdr:colOff>
      <xdr:row>62</xdr:row>
      <xdr:rowOff>71755</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079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64</xdr:row>
      <xdr:rowOff>80010</xdr:rowOff>
    </xdr:from>
    <xdr:to>
      <xdr:col>24</xdr:col>
      <xdr:colOff>114300</xdr:colOff>
      <xdr:row>65</xdr:row>
      <xdr:rowOff>10160</xdr:rowOff>
    </xdr:to>
    <xdr:sp macro="" textlink="">
      <xdr:nvSpPr>
        <xdr:cNvPr id="90" name="楕円 89">
          <a:extLst>
            <a:ext uri="{FF2B5EF4-FFF2-40B4-BE49-F238E27FC236}">
              <a16:creationId xmlns:a16="http://schemas.microsoft.com/office/drawing/2014/main" id="{00000000-0008-0000-1000-00005A000000}"/>
            </a:ext>
          </a:extLst>
        </xdr:cNvPr>
        <xdr:cNvSpPr/>
      </xdr:nvSpPr>
      <xdr:spPr>
        <a:xfrm>
          <a:off x="45847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166370</xdr:rowOff>
    </xdr:from>
    <xdr:ext cx="469900" cy="256540"/>
    <xdr:sp macro="" textlink="">
      <xdr:nvSpPr>
        <xdr:cNvPr id="91" name="【体育館・プール】&#10;有形固定資産減価償却率該当値テキスト">
          <a:extLst>
            <a:ext uri="{FF2B5EF4-FFF2-40B4-BE49-F238E27FC236}">
              <a16:creationId xmlns:a16="http://schemas.microsoft.com/office/drawing/2014/main" id="{00000000-0008-0000-1000-00005B000000}"/>
            </a:ext>
          </a:extLst>
        </xdr:cNvPr>
        <xdr:cNvSpPr txBox="1"/>
      </xdr:nvSpPr>
      <xdr:spPr>
        <a:xfrm>
          <a:off x="4673600" y="1096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64</xdr:row>
      <xdr:rowOff>80010</xdr:rowOff>
    </xdr:from>
    <xdr:to>
      <xdr:col>20</xdr:col>
      <xdr:colOff>38100</xdr:colOff>
      <xdr:row>65</xdr:row>
      <xdr:rowOff>10160</xdr:rowOff>
    </xdr:to>
    <xdr:sp macro="" textlink="">
      <xdr:nvSpPr>
        <xdr:cNvPr id="92" name="楕円 91">
          <a:extLst>
            <a:ext uri="{FF2B5EF4-FFF2-40B4-BE49-F238E27FC236}">
              <a16:creationId xmlns:a16="http://schemas.microsoft.com/office/drawing/2014/main" id="{00000000-0008-0000-1000-00005C000000}"/>
            </a:ext>
          </a:extLst>
        </xdr:cNvPr>
        <xdr:cNvSpPr/>
      </xdr:nvSpPr>
      <xdr:spPr>
        <a:xfrm>
          <a:off x="3746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130810</xdr:rowOff>
    </xdr:from>
    <xdr:to>
      <xdr:col>24</xdr:col>
      <xdr:colOff>63500</xdr:colOff>
      <xdr:row>64</xdr:row>
      <xdr:rowOff>130810</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3797300" y="1110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80010</xdr:rowOff>
    </xdr:from>
    <xdr:to>
      <xdr:col>15</xdr:col>
      <xdr:colOff>101600</xdr:colOff>
      <xdr:row>65</xdr:row>
      <xdr:rowOff>10160</xdr:rowOff>
    </xdr:to>
    <xdr:sp macro="" textlink="">
      <xdr:nvSpPr>
        <xdr:cNvPr id="94" name="楕円 93">
          <a:extLst>
            <a:ext uri="{FF2B5EF4-FFF2-40B4-BE49-F238E27FC236}">
              <a16:creationId xmlns:a16="http://schemas.microsoft.com/office/drawing/2014/main" id="{00000000-0008-0000-1000-00005E000000}"/>
            </a:ext>
          </a:extLst>
        </xdr:cNvPr>
        <xdr:cNvSpPr/>
      </xdr:nvSpPr>
      <xdr:spPr>
        <a:xfrm>
          <a:off x="28575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130810</xdr:rowOff>
    </xdr:from>
    <xdr:to>
      <xdr:col>19</xdr:col>
      <xdr:colOff>177800</xdr:colOff>
      <xdr:row>64</xdr:row>
      <xdr:rowOff>130810</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2908300" y="1110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78105</xdr:rowOff>
    </xdr:from>
    <xdr:to>
      <xdr:col>10</xdr:col>
      <xdr:colOff>165100</xdr:colOff>
      <xdr:row>65</xdr:row>
      <xdr:rowOff>8255</xdr:rowOff>
    </xdr:to>
    <xdr:sp macro="" textlink="">
      <xdr:nvSpPr>
        <xdr:cNvPr id="96" name="楕円 95">
          <a:extLst>
            <a:ext uri="{FF2B5EF4-FFF2-40B4-BE49-F238E27FC236}">
              <a16:creationId xmlns:a16="http://schemas.microsoft.com/office/drawing/2014/main" id="{00000000-0008-0000-1000-000060000000}"/>
            </a:ext>
          </a:extLst>
        </xdr:cNvPr>
        <xdr:cNvSpPr/>
      </xdr:nvSpPr>
      <xdr:spPr>
        <a:xfrm>
          <a:off x="1968500" y="110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128905</xdr:rowOff>
    </xdr:from>
    <xdr:to>
      <xdr:col>15</xdr:col>
      <xdr:colOff>50800</xdr:colOff>
      <xdr:row>64</xdr:row>
      <xdr:rowOff>130810</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2019300" y="11101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34290</xdr:rowOff>
    </xdr:from>
    <xdr:to>
      <xdr:col>6</xdr:col>
      <xdr:colOff>38100</xdr:colOff>
      <xdr:row>64</xdr:row>
      <xdr:rowOff>135890</xdr:rowOff>
    </xdr:to>
    <xdr:sp macro="" textlink="">
      <xdr:nvSpPr>
        <xdr:cNvPr id="98" name="楕円 97">
          <a:extLst>
            <a:ext uri="{FF2B5EF4-FFF2-40B4-BE49-F238E27FC236}">
              <a16:creationId xmlns:a16="http://schemas.microsoft.com/office/drawing/2014/main" id="{00000000-0008-0000-1000-000062000000}"/>
            </a:ext>
          </a:extLst>
        </xdr:cNvPr>
        <xdr:cNvSpPr/>
      </xdr:nvSpPr>
      <xdr:spPr>
        <a:xfrm>
          <a:off x="1079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85090</xdr:rowOff>
    </xdr:from>
    <xdr:to>
      <xdr:col>10</xdr:col>
      <xdr:colOff>114300</xdr:colOff>
      <xdr:row>64</xdr:row>
      <xdr:rowOff>128905</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1130300" y="110578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122555</xdr:rowOff>
    </xdr:from>
    <xdr:ext cx="405130" cy="256540"/>
    <xdr:sp macro="" textlink="">
      <xdr:nvSpPr>
        <xdr:cNvPr id="100" name="n_1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3582035" y="10066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81915</xdr:rowOff>
    </xdr:from>
    <xdr:ext cx="402590" cy="259080"/>
    <xdr:sp macro="" textlink="">
      <xdr:nvSpPr>
        <xdr:cNvPr id="101" name="n_2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2705735" y="10368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70485</xdr:rowOff>
    </xdr:from>
    <xdr:ext cx="402590" cy="259080"/>
    <xdr:sp macro="" textlink="">
      <xdr:nvSpPr>
        <xdr:cNvPr id="102" name="n_3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1816735" y="10357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88265</xdr:rowOff>
    </xdr:from>
    <xdr:ext cx="402590" cy="256540"/>
    <xdr:sp macro="" textlink="">
      <xdr:nvSpPr>
        <xdr:cNvPr id="103" name="n_4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927735" y="103752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65</xdr:row>
      <xdr:rowOff>1270</xdr:rowOff>
    </xdr:from>
    <xdr:ext cx="469900" cy="259080"/>
    <xdr:sp macro="" textlink="">
      <xdr:nvSpPr>
        <xdr:cNvPr id="104" name="n_1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3549650" y="1114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65</xdr:row>
      <xdr:rowOff>1270</xdr:rowOff>
    </xdr:from>
    <xdr:ext cx="467360" cy="259080"/>
    <xdr:sp macro="" textlink="">
      <xdr:nvSpPr>
        <xdr:cNvPr id="105" name="n_2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2673350" y="11145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64</xdr:row>
      <xdr:rowOff>170815</xdr:rowOff>
    </xdr:from>
    <xdr:ext cx="402590" cy="258445"/>
    <xdr:sp macro="" textlink="">
      <xdr:nvSpPr>
        <xdr:cNvPr id="106" name="n_3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1816735" y="111436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127000</xdr:rowOff>
    </xdr:from>
    <xdr:ext cx="402590" cy="259080"/>
    <xdr:sp macro="" textlink="">
      <xdr:nvSpPr>
        <xdr:cNvPr id="107" name="n_4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927735" y="11099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1000-000082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24130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flipV="1">
          <a:off x="10476865" y="973455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27940</xdr:rowOff>
    </xdr:from>
    <xdr:ext cx="469900" cy="259080"/>
    <xdr:sp macro="" textlink="">
      <xdr:nvSpPr>
        <xdr:cNvPr id="132" name="【体育館・プール】&#10;一人当たり面積最小値テキスト">
          <a:extLst>
            <a:ext uri="{FF2B5EF4-FFF2-40B4-BE49-F238E27FC236}">
              <a16:creationId xmlns:a16="http://schemas.microsoft.com/office/drawing/2014/main" id="{00000000-0008-0000-1000-000084000000}"/>
            </a:ext>
          </a:extLst>
        </xdr:cNvPr>
        <xdr:cNvSpPr txBox="1"/>
      </xdr:nvSpPr>
      <xdr:spPr>
        <a:xfrm>
          <a:off x="10515600" y="1100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24130</xdr:rowOff>
    </xdr:from>
    <xdr:to>
      <xdr:col>55</xdr:col>
      <xdr:colOff>88900</xdr:colOff>
      <xdr:row>64</xdr:row>
      <xdr:rowOff>24130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a:off x="10388600" y="1099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80010</xdr:rowOff>
    </xdr:from>
    <xdr:ext cx="469900" cy="259080"/>
    <xdr:sp macro="" textlink="">
      <xdr:nvSpPr>
        <xdr:cNvPr id="134" name="【体育館・プール】&#10;一人当たり面積最大値テキスト">
          <a:extLst>
            <a:ext uri="{FF2B5EF4-FFF2-40B4-BE49-F238E27FC236}">
              <a16:creationId xmlns:a16="http://schemas.microsoft.com/office/drawing/2014/main" id="{00000000-0008-0000-1000-000086000000}"/>
            </a:ext>
          </a:extLst>
        </xdr:cNvPr>
        <xdr:cNvSpPr txBox="1"/>
      </xdr:nvSpPr>
      <xdr:spPr>
        <a:xfrm>
          <a:off x="10515600" y="950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a:off x="10388600" y="973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27940</xdr:rowOff>
    </xdr:from>
    <xdr:ext cx="469900" cy="259080"/>
    <xdr:sp macro="" textlink="">
      <xdr:nvSpPr>
        <xdr:cNvPr id="136" name="【体育館・プール】&#10;一人当たり面積平均値テキスト">
          <a:extLst>
            <a:ext uri="{FF2B5EF4-FFF2-40B4-BE49-F238E27FC236}">
              <a16:creationId xmlns:a16="http://schemas.microsoft.com/office/drawing/2014/main" id="{00000000-0008-0000-1000-000088000000}"/>
            </a:ext>
          </a:extLst>
        </xdr:cNvPr>
        <xdr:cNvSpPr txBox="1"/>
      </xdr:nvSpPr>
      <xdr:spPr>
        <a:xfrm>
          <a:off x="10515600" y="10486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5080</xdr:rowOff>
    </xdr:from>
    <xdr:to>
      <xdr:col>55</xdr:col>
      <xdr:colOff>50800</xdr:colOff>
      <xdr:row>62</xdr:row>
      <xdr:rowOff>106680</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104267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158115</xdr:rowOff>
    </xdr:from>
    <xdr:to>
      <xdr:col>50</xdr:col>
      <xdr:colOff>165100</xdr:colOff>
      <xdr:row>62</xdr:row>
      <xdr:rowOff>88265</xdr:rowOff>
    </xdr:to>
    <xdr:sp macro="" textlink="">
      <xdr:nvSpPr>
        <xdr:cNvPr id="138" name="フローチャート: 判断 137">
          <a:extLst>
            <a:ext uri="{FF2B5EF4-FFF2-40B4-BE49-F238E27FC236}">
              <a16:creationId xmlns:a16="http://schemas.microsoft.com/office/drawing/2014/main" id="{00000000-0008-0000-1000-00008A000000}"/>
            </a:ext>
          </a:extLst>
        </xdr:cNvPr>
        <xdr:cNvSpPr/>
      </xdr:nvSpPr>
      <xdr:spPr>
        <a:xfrm>
          <a:off x="95885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7620</xdr:rowOff>
    </xdr:from>
    <xdr:to>
      <xdr:col>46</xdr:col>
      <xdr:colOff>38100</xdr:colOff>
      <xdr:row>62</xdr:row>
      <xdr:rowOff>109220</xdr:rowOff>
    </xdr:to>
    <xdr:sp macro="" textlink="">
      <xdr:nvSpPr>
        <xdr:cNvPr id="139" name="フローチャート: 判断 138">
          <a:extLst>
            <a:ext uri="{FF2B5EF4-FFF2-40B4-BE49-F238E27FC236}">
              <a16:creationId xmlns:a16="http://schemas.microsoft.com/office/drawing/2014/main" id="{00000000-0008-0000-1000-00008B000000}"/>
            </a:ext>
          </a:extLst>
        </xdr:cNvPr>
        <xdr:cNvSpPr/>
      </xdr:nvSpPr>
      <xdr:spPr>
        <a:xfrm>
          <a:off x="86995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127000</xdr:rowOff>
    </xdr:from>
    <xdr:to>
      <xdr:col>41</xdr:col>
      <xdr:colOff>101600</xdr:colOff>
      <xdr:row>62</xdr:row>
      <xdr:rowOff>57150</xdr:rowOff>
    </xdr:to>
    <xdr:sp macro="" textlink="">
      <xdr:nvSpPr>
        <xdr:cNvPr id="140" name="フローチャート: 判断 139">
          <a:extLst>
            <a:ext uri="{FF2B5EF4-FFF2-40B4-BE49-F238E27FC236}">
              <a16:creationId xmlns:a16="http://schemas.microsoft.com/office/drawing/2014/main" id="{00000000-0008-0000-1000-00008C000000}"/>
            </a:ext>
          </a:extLst>
        </xdr:cNvPr>
        <xdr:cNvSpPr/>
      </xdr:nvSpPr>
      <xdr:spPr>
        <a:xfrm>
          <a:off x="7810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56515</xdr:rowOff>
    </xdr:from>
    <xdr:to>
      <xdr:col>36</xdr:col>
      <xdr:colOff>165100</xdr:colOff>
      <xdr:row>62</xdr:row>
      <xdr:rowOff>158115</xdr:rowOff>
    </xdr:to>
    <xdr:sp macro="" textlink="">
      <xdr:nvSpPr>
        <xdr:cNvPr id="141" name="フローチャート: 判断 140">
          <a:extLst>
            <a:ext uri="{FF2B5EF4-FFF2-40B4-BE49-F238E27FC236}">
              <a16:creationId xmlns:a16="http://schemas.microsoft.com/office/drawing/2014/main" id="{00000000-0008-0000-1000-00008D000000}"/>
            </a:ext>
          </a:extLst>
        </xdr:cNvPr>
        <xdr:cNvSpPr/>
      </xdr:nvSpPr>
      <xdr:spPr>
        <a:xfrm>
          <a:off x="69215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160020</xdr:rowOff>
    </xdr:from>
    <xdr:to>
      <xdr:col>55</xdr:col>
      <xdr:colOff>50800</xdr:colOff>
      <xdr:row>63</xdr:row>
      <xdr:rowOff>90170</xdr:rowOff>
    </xdr:to>
    <xdr:sp macro="" textlink="">
      <xdr:nvSpPr>
        <xdr:cNvPr id="147" name="楕円 146">
          <a:extLst>
            <a:ext uri="{FF2B5EF4-FFF2-40B4-BE49-F238E27FC236}">
              <a16:creationId xmlns:a16="http://schemas.microsoft.com/office/drawing/2014/main" id="{00000000-0008-0000-1000-000093000000}"/>
            </a:ext>
          </a:extLst>
        </xdr:cNvPr>
        <xdr:cNvSpPr/>
      </xdr:nvSpPr>
      <xdr:spPr>
        <a:xfrm>
          <a:off x="10426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138430</xdr:rowOff>
    </xdr:from>
    <xdr:ext cx="469900" cy="259080"/>
    <xdr:sp macro="" textlink="">
      <xdr:nvSpPr>
        <xdr:cNvPr id="148" name="【体育館・プール】&#10;一人当たり面積該当値テキスト">
          <a:extLst>
            <a:ext uri="{FF2B5EF4-FFF2-40B4-BE49-F238E27FC236}">
              <a16:creationId xmlns:a16="http://schemas.microsoft.com/office/drawing/2014/main" id="{00000000-0008-0000-1000-000094000000}"/>
            </a:ext>
          </a:extLst>
        </xdr:cNvPr>
        <xdr:cNvSpPr txBox="1"/>
      </xdr:nvSpPr>
      <xdr:spPr>
        <a:xfrm>
          <a:off x="10515600" y="10768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169545</xdr:rowOff>
    </xdr:from>
    <xdr:to>
      <xdr:col>50</xdr:col>
      <xdr:colOff>165100</xdr:colOff>
      <xdr:row>63</xdr:row>
      <xdr:rowOff>99695</xdr:rowOff>
    </xdr:to>
    <xdr:sp macro="" textlink="">
      <xdr:nvSpPr>
        <xdr:cNvPr id="149" name="楕円 148">
          <a:extLst>
            <a:ext uri="{FF2B5EF4-FFF2-40B4-BE49-F238E27FC236}">
              <a16:creationId xmlns:a16="http://schemas.microsoft.com/office/drawing/2014/main" id="{00000000-0008-0000-1000-000095000000}"/>
            </a:ext>
          </a:extLst>
        </xdr:cNvPr>
        <xdr:cNvSpPr/>
      </xdr:nvSpPr>
      <xdr:spPr>
        <a:xfrm>
          <a:off x="95885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39370</xdr:rowOff>
    </xdr:from>
    <xdr:to>
      <xdr:col>55</xdr:col>
      <xdr:colOff>0</xdr:colOff>
      <xdr:row>63</xdr:row>
      <xdr:rowOff>48895</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flipV="1">
          <a:off x="9639300" y="1084072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107315</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86995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48895</xdr:rowOff>
    </xdr:from>
    <xdr:to>
      <xdr:col>50</xdr:col>
      <xdr:colOff>114300</xdr:colOff>
      <xdr:row>63</xdr:row>
      <xdr:rowOff>56515</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flipV="1">
          <a:off x="8750300" y="108502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15240</xdr:rowOff>
    </xdr:from>
    <xdr:to>
      <xdr:col>41</xdr:col>
      <xdr:colOff>101600</xdr:colOff>
      <xdr:row>63</xdr:row>
      <xdr:rowOff>116840</xdr:rowOff>
    </xdr:to>
    <xdr:sp macro="" textlink="">
      <xdr:nvSpPr>
        <xdr:cNvPr id="153" name="楕円 152">
          <a:extLst>
            <a:ext uri="{FF2B5EF4-FFF2-40B4-BE49-F238E27FC236}">
              <a16:creationId xmlns:a16="http://schemas.microsoft.com/office/drawing/2014/main" id="{00000000-0008-0000-1000-000099000000}"/>
            </a:ext>
          </a:extLst>
        </xdr:cNvPr>
        <xdr:cNvSpPr/>
      </xdr:nvSpPr>
      <xdr:spPr>
        <a:xfrm>
          <a:off x="7810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56515</xdr:rowOff>
    </xdr:from>
    <xdr:to>
      <xdr:col>45</xdr:col>
      <xdr:colOff>177800</xdr:colOff>
      <xdr:row>63</xdr:row>
      <xdr:rowOff>66040</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flipV="1">
          <a:off x="7861300" y="108578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20320</xdr:rowOff>
    </xdr:from>
    <xdr:to>
      <xdr:col>36</xdr:col>
      <xdr:colOff>165100</xdr:colOff>
      <xdr:row>63</xdr:row>
      <xdr:rowOff>121920</xdr:rowOff>
    </xdr:to>
    <xdr:sp macro="" textlink="">
      <xdr:nvSpPr>
        <xdr:cNvPr id="155" name="楕円 154">
          <a:extLst>
            <a:ext uri="{FF2B5EF4-FFF2-40B4-BE49-F238E27FC236}">
              <a16:creationId xmlns:a16="http://schemas.microsoft.com/office/drawing/2014/main" id="{00000000-0008-0000-1000-00009B000000}"/>
            </a:ext>
          </a:extLst>
        </xdr:cNvPr>
        <xdr:cNvSpPr/>
      </xdr:nvSpPr>
      <xdr:spPr>
        <a:xfrm>
          <a:off x="6921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66040</xdr:rowOff>
    </xdr:from>
    <xdr:to>
      <xdr:col>41</xdr:col>
      <xdr:colOff>50800</xdr:colOff>
      <xdr:row>63</xdr:row>
      <xdr:rowOff>71120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flipV="1">
          <a:off x="6972300" y="10867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104775</xdr:rowOff>
    </xdr:from>
    <xdr:ext cx="469900" cy="259080"/>
    <xdr:sp macro="" textlink="">
      <xdr:nvSpPr>
        <xdr:cNvPr id="157" name="n_1aveValue【体育館・プール】&#10;一人当たり面積">
          <a:extLst>
            <a:ext uri="{FF2B5EF4-FFF2-40B4-BE49-F238E27FC236}">
              <a16:creationId xmlns:a16="http://schemas.microsoft.com/office/drawing/2014/main" id="{00000000-0008-0000-1000-00009D000000}"/>
            </a:ext>
          </a:extLst>
        </xdr:cNvPr>
        <xdr:cNvSpPr txBox="1"/>
      </xdr:nvSpPr>
      <xdr:spPr>
        <a:xfrm>
          <a:off x="9391650" y="10391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125730</xdr:rowOff>
    </xdr:from>
    <xdr:ext cx="467360" cy="259080"/>
    <xdr:sp macro="" textlink="">
      <xdr:nvSpPr>
        <xdr:cNvPr id="158" name="n_2aveValue【体育館・プール】&#10;一人当たり面積">
          <a:extLst>
            <a:ext uri="{FF2B5EF4-FFF2-40B4-BE49-F238E27FC236}">
              <a16:creationId xmlns:a16="http://schemas.microsoft.com/office/drawing/2014/main" id="{00000000-0008-0000-1000-00009E000000}"/>
            </a:ext>
          </a:extLst>
        </xdr:cNvPr>
        <xdr:cNvSpPr txBox="1"/>
      </xdr:nvSpPr>
      <xdr:spPr>
        <a:xfrm>
          <a:off x="8515350" y="10412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73660</xdr:rowOff>
    </xdr:from>
    <xdr:ext cx="467360" cy="259080"/>
    <xdr:sp macro="" textlink="">
      <xdr:nvSpPr>
        <xdr:cNvPr id="159" name="n_3aveValue【体育館・プール】&#10;一人当たり面積">
          <a:extLst>
            <a:ext uri="{FF2B5EF4-FFF2-40B4-BE49-F238E27FC236}">
              <a16:creationId xmlns:a16="http://schemas.microsoft.com/office/drawing/2014/main" id="{00000000-0008-0000-1000-00009F000000}"/>
            </a:ext>
          </a:extLst>
        </xdr:cNvPr>
        <xdr:cNvSpPr txBox="1"/>
      </xdr:nvSpPr>
      <xdr:spPr>
        <a:xfrm>
          <a:off x="7626350" y="10360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3175</xdr:rowOff>
    </xdr:from>
    <xdr:ext cx="467360" cy="259080"/>
    <xdr:sp macro="" textlink="">
      <xdr:nvSpPr>
        <xdr:cNvPr id="160" name="n_4aveValue【体育館・プール】&#10;一人当たり面積">
          <a:extLst>
            <a:ext uri="{FF2B5EF4-FFF2-40B4-BE49-F238E27FC236}">
              <a16:creationId xmlns:a16="http://schemas.microsoft.com/office/drawing/2014/main" id="{00000000-0008-0000-1000-0000A0000000}"/>
            </a:ext>
          </a:extLst>
        </xdr:cNvPr>
        <xdr:cNvSpPr txBox="1"/>
      </xdr:nvSpPr>
      <xdr:spPr>
        <a:xfrm>
          <a:off x="6737350" y="10461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90805</xdr:rowOff>
    </xdr:from>
    <xdr:ext cx="469900" cy="258445"/>
    <xdr:sp macro="" textlink="">
      <xdr:nvSpPr>
        <xdr:cNvPr id="161" name="n_1mainValue【体育館・プール】&#10;一人当たり面積">
          <a:extLst>
            <a:ext uri="{FF2B5EF4-FFF2-40B4-BE49-F238E27FC236}">
              <a16:creationId xmlns:a16="http://schemas.microsoft.com/office/drawing/2014/main" id="{00000000-0008-0000-1000-0000A1000000}"/>
            </a:ext>
          </a:extLst>
        </xdr:cNvPr>
        <xdr:cNvSpPr txBox="1"/>
      </xdr:nvSpPr>
      <xdr:spPr>
        <a:xfrm>
          <a:off x="9391650" y="10892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98425</xdr:rowOff>
    </xdr:from>
    <xdr:ext cx="467360" cy="256540"/>
    <xdr:sp macro="" textlink="">
      <xdr:nvSpPr>
        <xdr:cNvPr id="162" name="n_2mainValue【体育館・プール】&#10;一人当たり面積">
          <a:extLst>
            <a:ext uri="{FF2B5EF4-FFF2-40B4-BE49-F238E27FC236}">
              <a16:creationId xmlns:a16="http://schemas.microsoft.com/office/drawing/2014/main" id="{00000000-0008-0000-1000-0000A2000000}"/>
            </a:ext>
          </a:extLst>
        </xdr:cNvPr>
        <xdr:cNvSpPr txBox="1"/>
      </xdr:nvSpPr>
      <xdr:spPr>
        <a:xfrm>
          <a:off x="8515350" y="108997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107950</xdr:rowOff>
    </xdr:from>
    <xdr:ext cx="467360" cy="259080"/>
    <xdr:sp macro="" textlink="">
      <xdr:nvSpPr>
        <xdr:cNvPr id="163" name="n_3mainValue【体育館・プール】&#10;一人当たり面積">
          <a:extLst>
            <a:ext uri="{FF2B5EF4-FFF2-40B4-BE49-F238E27FC236}">
              <a16:creationId xmlns:a16="http://schemas.microsoft.com/office/drawing/2014/main" id="{00000000-0008-0000-1000-0000A3000000}"/>
            </a:ext>
          </a:extLst>
        </xdr:cNvPr>
        <xdr:cNvSpPr txBox="1"/>
      </xdr:nvSpPr>
      <xdr:spPr>
        <a:xfrm>
          <a:off x="7626350" y="10909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113030</xdr:rowOff>
    </xdr:from>
    <xdr:ext cx="467360" cy="259080"/>
    <xdr:sp macro="" textlink="">
      <xdr:nvSpPr>
        <xdr:cNvPr id="164" name="n_4mainValue【体育館・プール】&#10;一人当たり面積">
          <a:extLst>
            <a:ext uri="{FF2B5EF4-FFF2-40B4-BE49-F238E27FC236}">
              <a16:creationId xmlns:a16="http://schemas.microsoft.com/office/drawing/2014/main" id="{00000000-0008-0000-1000-0000A4000000}"/>
            </a:ext>
          </a:extLst>
        </xdr:cNvPr>
        <xdr:cNvSpPr txBox="1"/>
      </xdr:nvSpPr>
      <xdr:spPr>
        <a:xfrm>
          <a:off x="6737350" y="10914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10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173" name="テキスト ボックス 172">
          <a:extLst>
            <a:ext uri="{FF2B5EF4-FFF2-40B4-BE49-F238E27FC236}">
              <a16:creationId xmlns:a16="http://schemas.microsoft.com/office/drawing/2014/main" id="{00000000-0008-0000-1000-0000AD00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820" cy="259080"/>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6540"/>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654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908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1000-0000BC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1000-0000BD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77470</xdr:rowOff>
    </xdr:from>
    <xdr:to>
      <xdr:col>24</xdr:col>
      <xdr:colOff>62865</xdr:colOff>
      <xdr:row>86</xdr:row>
      <xdr:rowOff>83820</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flipV="1">
          <a:off x="4634865" y="1345057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87630</xdr:rowOff>
    </xdr:from>
    <xdr:ext cx="405130" cy="256540"/>
    <xdr:sp macro="" textlink="">
      <xdr:nvSpPr>
        <xdr:cNvPr id="191" name="【福祉施設】&#10;有形固定資産減価償却率最小値テキスト">
          <a:extLst>
            <a:ext uri="{FF2B5EF4-FFF2-40B4-BE49-F238E27FC236}">
              <a16:creationId xmlns:a16="http://schemas.microsoft.com/office/drawing/2014/main" id="{00000000-0008-0000-1000-0000BF000000}"/>
            </a:ext>
          </a:extLst>
        </xdr:cNvPr>
        <xdr:cNvSpPr txBox="1"/>
      </xdr:nvSpPr>
      <xdr:spPr>
        <a:xfrm>
          <a:off x="4673600" y="14832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24130</xdr:rowOff>
    </xdr:from>
    <xdr:ext cx="405130" cy="259080"/>
    <xdr:sp macro="" textlink="">
      <xdr:nvSpPr>
        <xdr:cNvPr id="193" name="【福祉施設】&#10;有形固定資産減価償却率最大値テキスト">
          <a:extLst>
            <a:ext uri="{FF2B5EF4-FFF2-40B4-BE49-F238E27FC236}">
              <a16:creationId xmlns:a16="http://schemas.microsoft.com/office/drawing/2014/main" id="{00000000-0008-0000-1000-0000C1000000}"/>
            </a:ext>
          </a:extLst>
        </xdr:cNvPr>
        <xdr:cNvSpPr txBox="1"/>
      </xdr:nvSpPr>
      <xdr:spPr>
        <a:xfrm>
          <a:off x="4673600" y="1322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77470</xdr:rowOff>
    </xdr:from>
    <xdr:to>
      <xdr:col>24</xdr:col>
      <xdr:colOff>152400</xdr:colOff>
      <xdr:row>78</xdr:row>
      <xdr:rowOff>77470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4546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120650</xdr:rowOff>
    </xdr:from>
    <xdr:ext cx="405130" cy="256540"/>
    <xdr:sp macro="" textlink="">
      <xdr:nvSpPr>
        <xdr:cNvPr id="195" name="【福祉施設】&#10;有形固定資産減価償却率平均値テキスト">
          <a:extLst>
            <a:ext uri="{FF2B5EF4-FFF2-40B4-BE49-F238E27FC236}">
              <a16:creationId xmlns:a16="http://schemas.microsoft.com/office/drawing/2014/main" id="{00000000-0008-0000-1000-0000C3000000}"/>
            </a:ext>
          </a:extLst>
        </xdr:cNvPr>
        <xdr:cNvSpPr txBox="1"/>
      </xdr:nvSpPr>
      <xdr:spPr>
        <a:xfrm>
          <a:off x="4673600" y="140081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142240</xdr:rowOff>
    </xdr:from>
    <xdr:to>
      <xdr:col>24</xdr:col>
      <xdr:colOff>114300</xdr:colOff>
      <xdr:row>82</xdr:row>
      <xdr:rowOff>72390</xdr:rowOff>
    </xdr:to>
    <xdr:sp macro="" textlink="">
      <xdr:nvSpPr>
        <xdr:cNvPr id="196" name="フローチャート: 判断 195">
          <a:extLst>
            <a:ext uri="{FF2B5EF4-FFF2-40B4-BE49-F238E27FC236}">
              <a16:creationId xmlns:a16="http://schemas.microsoft.com/office/drawing/2014/main" id="{00000000-0008-0000-1000-0000C4000000}"/>
            </a:ext>
          </a:extLst>
        </xdr:cNvPr>
        <xdr:cNvSpPr/>
      </xdr:nvSpPr>
      <xdr:spPr>
        <a:xfrm>
          <a:off x="45847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97" name="フローチャート: 判断 196">
          <a:extLst>
            <a:ext uri="{FF2B5EF4-FFF2-40B4-BE49-F238E27FC236}">
              <a16:creationId xmlns:a16="http://schemas.microsoft.com/office/drawing/2014/main" id="{00000000-0008-0000-1000-0000C5000000}"/>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8" name="フローチャート: 判断 197">
          <a:extLst>
            <a:ext uri="{FF2B5EF4-FFF2-40B4-BE49-F238E27FC236}">
              <a16:creationId xmlns:a16="http://schemas.microsoft.com/office/drawing/2014/main" id="{00000000-0008-0000-1000-0000C6000000}"/>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160655</xdr:rowOff>
    </xdr:from>
    <xdr:to>
      <xdr:col>10</xdr:col>
      <xdr:colOff>165100</xdr:colOff>
      <xdr:row>82</xdr:row>
      <xdr:rowOff>90805</xdr:rowOff>
    </xdr:to>
    <xdr:sp macro="" textlink="">
      <xdr:nvSpPr>
        <xdr:cNvPr id="199" name="フローチャート: 判断 198">
          <a:extLst>
            <a:ext uri="{FF2B5EF4-FFF2-40B4-BE49-F238E27FC236}">
              <a16:creationId xmlns:a16="http://schemas.microsoft.com/office/drawing/2014/main" id="{00000000-0008-0000-1000-0000C7000000}"/>
            </a:ext>
          </a:extLst>
        </xdr:cNvPr>
        <xdr:cNvSpPr/>
      </xdr:nvSpPr>
      <xdr:spPr>
        <a:xfrm>
          <a:off x="1968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145415</xdr:rowOff>
    </xdr:from>
    <xdr:to>
      <xdr:col>6</xdr:col>
      <xdr:colOff>38100</xdr:colOff>
      <xdr:row>82</xdr:row>
      <xdr:rowOff>75565</xdr:rowOff>
    </xdr:to>
    <xdr:sp macro="" textlink="">
      <xdr:nvSpPr>
        <xdr:cNvPr id="200" name="フローチャート: 判断 199">
          <a:extLst>
            <a:ext uri="{FF2B5EF4-FFF2-40B4-BE49-F238E27FC236}">
              <a16:creationId xmlns:a16="http://schemas.microsoft.com/office/drawing/2014/main" id="{00000000-0008-0000-1000-0000C8000000}"/>
            </a:ext>
          </a:extLst>
        </xdr:cNvPr>
        <xdr:cNvSpPr/>
      </xdr:nvSpPr>
      <xdr:spPr>
        <a:xfrm>
          <a:off x="1079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83820</xdr:rowOff>
    </xdr:from>
    <xdr:to>
      <xdr:col>24</xdr:col>
      <xdr:colOff>114300</xdr:colOff>
      <xdr:row>80</xdr:row>
      <xdr:rowOff>13970</xdr:rowOff>
    </xdr:to>
    <xdr:sp macro="" textlink="">
      <xdr:nvSpPr>
        <xdr:cNvPr id="206" name="楕円 205">
          <a:extLst>
            <a:ext uri="{FF2B5EF4-FFF2-40B4-BE49-F238E27FC236}">
              <a16:creationId xmlns:a16="http://schemas.microsoft.com/office/drawing/2014/main" id="{00000000-0008-0000-1000-0000CE000000}"/>
            </a:ext>
          </a:extLst>
        </xdr:cNvPr>
        <xdr:cNvSpPr/>
      </xdr:nvSpPr>
      <xdr:spPr>
        <a:xfrm>
          <a:off x="45847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106680</xdr:rowOff>
    </xdr:from>
    <xdr:ext cx="405130" cy="259080"/>
    <xdr:sp macro="" textlink="">
      <xdr:nvSpPr>
        <xdr:cNvPr id="207" name="【福祉施設】&#10;有形固定資産減価償却率該当値テキスト">
          <a:extLst>
            <a:ext uri="{FF2B5EF4-FFF2-40B4-BE49-F238E27FC236}">
              <a16:creationId xmlns:a16="http://schemas.microsoft.com/office/drawing/2014/main" id="{00000000-0008-0000-1000-0000CF000000}"/>
            </a:ext>
          </a:extLst>
        </xdr:cNvPr>
        <xdr:cNvSpPr txBox="1"/>
      </xdr:nvSpPr>
      <xdr:spPr>
        <a:xfrm>
          <a:off x="4673600" y="1347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08" name="楕円 207">
          <a:extLst>
            <a:ext uri="{FF2B5EF4-FFF2-40B4-BE49-F238E27FC236}">
              <a16:creationId xmlns:a16="http://schemas.microsoft.com/office/drawing/2014/main" id="{00000000-0008-0000-1000-0000D0000000}"/>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134620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3797300" y="1359408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86995</xdr:rowOff>
    </xdr:from>
    <xdr:to>
      <xdr:col>15</xdr:col>
      <xdr:colOff>101600</xdr:colOff>
      <xdr:row>79</xdr:row>
      <xdr:rowOff>17780</xdr:rowOff>
    </xdr:to>
    <xdr:sp macro="" textlink="">
      <xdr:nvSpPr>
        <xdr:cNvPr id="210" name="楕円 209">
          <a:extLst>
            <a:ext uri="{FF2B5EF4-FFF2-40B4-BE49-F238E27FC236}">
              <a16:creationId xmlns:a16="http://schemas.microsoft.com/office/drawing/2014/main" id="{00000000-0008-0000-1000-0000D2000000}"/>
            </a:ext>
          </a:extLst>
        </xdr:cNvPr>
        <xdr:cNvSpPr/>
      </xdr:nvSpPr>
      <xdr:spPr>
        <a:xfrm>
          <a:off x="2857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137795</xdr:rowOff>
    </xdr:from>
    <xdr:to>
      <xdr:col>19</xdr:col>
      <xdr:colOff>177800</xdr:colOff>
      <xdr:row>79</xdr:row>
      <xdr:rowOff>49530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2908300" y="1351089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6985</xdr:rowOff>
    </xdr:from>
    <xdr:to>
      <xdr:col>10</xdr:col>
      <xdr:colOff>165100</xdr:colOff>
      <xdr:row>78</xdr:row>
      <xdr:rowOff>109220</xdr:rowOff>
    </xdr:to>
    <xdr:sp macro="" textlink="">
      <xdr:nvSpPr>
        <xdr:cNvPr id="212" name="楕円 211">
          <a:extLst>
            <a:ext uri="{FF2B5EF4-FFF2-40B4-BE49-F238E27FC236}">
              <a16:creationId xmlns:a16="http://schemas.microsoft.com/office/drawing/2014/main" id="{00000000-0008-0000-1000-0000D4000000}"/>
            </a:ext>
          </a:extLst>
        </xdr:cNvPr>
        <xdr:cNvSpPr/>
      </xdr:nvSpPr>
      <xdr:spPr>
        <a:xfrm>
          <a:off x="1968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57785</xdr:rowOff>
    </xdr:from>
    <xdr:to>
      <xdr:col>15</xdr:col>
      <xdr:colOff>50800</xdr:colOff>
      <xdr:row>78</xdr:row>
      <xdr:rowOff>137795</xdr:rowOff>
    </xdr:to>
    <xdr:cxnSp macro="">
      <xdr:nvCxnSpPr>
        <xdr:cNvPr id="213" name="直線コネクタ 212">
          <a:extLst>
            <a:ext uri="{FF2B5EF4-FFF2-40B4-BE49-F238E27FC236}">
              <a16:creationId xmlns:a16="http://schemas.microsoft.com/office/drawing/2014/main" id="{00000000-0008-0000-1000-0000D5000000}"/>
            </a:ext>
          </a:extLst>
        </xdr:cNvPr>
        <xdr:cNvCxnSpPr/>
      </xdr:nvCxnSpPr>
      <xdr:spPr>
        <a:xfrm>
          <a:off x="2019300" y="134308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95250</xdr:rowOff>
    </xdr:from>
    <xdr:to>
      <xdr:col>6</xdr:col>
      <xdr:colOff>38100</xdr:colOff>
      <xdr:row>78</xdr:row>
      <xdr:rowOff>25400</xdr:rowOff>
    </xdr:to>
    <xdr:sp macro="" textlink="">
      <xdr:nvSpPr>
        <xdr:cNvPr id="214" name="楕円 213">
          <a:extLst>
            <a:ext uri="{FF2B5EF4-FFF2-40B4-BE49-F238E27FC236}">
              <a16:creationId xmlns:a16="http://schemas.microsoft.com/office/drawing/2014/main" id="{00000000-0008-0000-1000-0000D6000000}"/>
            </a:ext>
          </a:extLst>
        </xdr:cNvPr>
        <xdr:cNvSpPr/>
      </xdr:nvSpPr>
      <xdr:spPr>
        <a:xfrm>
          <a:off x="1079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146050</xdr:rowOff>
    </xdr:from>
    <xdr:to>
      <xdr:col>10</xdr:col>
      <xdr:colOff>114300</xdr:colOff>
      <xdr:row>78</xdr:row>
      <xdr:rowOff>57785</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1130300" y="1334770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100965</xdr:rowOff>
    </xdr:from>
    <xdr:ext cx="405130" cy="256540"/>
    <xdr:sp macro="" textlink="">
      <xdr:nvSpPr>
        <xdr:cNvPr id="216" name="n_1aveValue【福祉施設】&#10;有形固定資産減価償却率">
          <a:extLst>
            <a:ext uri="{FF2B5EF4-FFF2-40B4-BE49-F238E27FC236}">
              <a16:creationId xmlns:a16="http://schemas.microsoft.com/office/drawing/2014/main" id="{00000000-0008-0000-1000-0000D8000000}"/>
            </a:ext>
          </a:extLst>
        </xdr:cNvPr>
        <xdr:cNvSpPr txBox="1"/>
      </xdr:nvSpPr>
      <xdr:spPr>
        <a:xfrm>
          <a:off x="3582035" y="141598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125730</xdr:rowOff>
    </xdr:from>
    <xdr:ext cx="402590" cy="259080"/>
    <xdr:sp macro="" textlink="">
      <xdr:nvSpPr>
        <xdr:cNvPr id="217" name="n_2aveValue【福祉施設】&#10;有形固定資産減価償却率">
          <a:extLst>
            <a:ext uri="{FF2B5EF4-FFF2-40B4-BE49-F238E27FC236}">
              <a16:creationId xmlns:a16="http://schemas.microsoft.com/office/drawing/2014/main" id="{00000000-0008-0000-1000-0000D9000000}"/>
            </a:ext>
          </a:extLst>
        </xdr:cNvPr>
        <xdr:cNvSpPr txBox="1"/>
      </xdr:nvSpPr>
      <xdr:spPr>
        <a:xfrm>
          <a:off x="2705735" y="14184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81915</xdr:rowOff>
    </xdr:from>
    <xdr:ext cx="402590" cy="259080"/>
    <xdr:sp macro="" textlink="">
      <xdr:nvSpPr>
        <xdr:cNvPr id="218" name="n_3aveValue【福祉施設】&#10;有形固定資産減価償却率">
          <a:extLst>
            <a:ext uri="{FF2B5EF4-FFF2-40B4-BE49-F238E27FC236}">
              <a16:creationId xmlns:a16="http://schemas.microsoft.com/office/drawing/2014/main" id="{00000000-0008-0000-1000-0000DA000000}"/>
            </a:ext>
          </a:extLst>
        </xdr:cNvPr>
        <xdr:cNvSpPr txBox="1"/>
      </xdr:nvSpPr>
      <xdr:spPr>
        <a:xfrm>
          <a:off x="1816735" y="14140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66675</xdr:rowOff>
    </xdr:from>
    <xdr:ext cx="402590" cy="256540"/>
    <xdr:sp macro="" textlink="">
      <xdr:nvSpPr>
        <xdr:cNvPr id="219" name="n_4aveValue【福祉施設】&#10;有形固定資産減価償却率">
          <a:extLst>
            <a:ext uri="{FF2B5EF4-FFF2-40B4-BE49-F238E27FC236}">
              <a16:creationId xmlns:a16="http://schemas.microsoft.com/office/drawing/2014/main" id="{00000000-0008-0000-1000-0000DB000000}"/>
            </a:ext>
          </a:extLst>
        </xdr:cNvPr>
        <xdr:cNvSpPr txBox="1"/>
      </xdr:nvSpPr>
      <xdr:spPr>
        <a:xfrm>
          <a:off x="927735" y="14125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116840</xdr:rowOff>
    </xdr:from>
    <xdr:ext cx="405130" cy="259080"/>
    <xdr:sp macro="" textlink="">
      <xdr:nvSpPr>
        <xdr:cNvPr id="220" name="n_1mainValue【福祉施設】&#10;有形固定資産減価償却率">
          <a:extLst>
            <a:ext uri="{FF2B5EF4-FFF2-40B4-BE49-F238E27FC236}">
              <a16:creationId xmlns:a16="http://schemas.microsoft.com/office/drawing/2014/main" id="{00000000-0008-0000-1000-0000DC000000}"/>
            </a:ext>
          </a:extLst>
        </xdr:cNvPr>
        <xdr:cNvSpPr txBox="1"/>
      </xdr:nvSpPr>
      <xdr:spPr>
        <a:xfrm>
          <a:off x="3582035" y="1331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33655</xdr:rowOff>
    </xdr:from>
    <xdr:ext cx="402590" cy="258445"/>
    <xdr:sp macro="" textlink="">
      <xdr:nvSpPr>
        <xdr:cNvPr id="221" name="n_2mainValue【福祉施設】&#10;有形固定資産減価償却率">
          <a:extLst>
            <a:ext uri="{FF2B5EF4-FFF2-40B4-BE49-F238E27FC236}">
              <a16:creationId xmlns:a16="http://schemas.microsoft.com/office/drawing/2014/main" id="{00000000-0008-0000-1000-0000DD000000}"/>
            </a:ext>
          </a:extLst>
        </xdr:cNvPr>
        <xdr:cNvSpPr txBox="1"/>
      </xdr:nvSpPr>
      <xdr:spPr>
        <a:xfrm>
          <a:off x="2705735" y="132353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76</xdr:row>
      <xdr:rowOff>125095</xdr:rowOff>
    </xdr:from>
    <xdr:ext cx="340360" cy="258445"/>
    <xdr:sp macro="" textlink="">
      <xdr:nvSpPr>
        <xdr:cNvPr id="222" name="n_3mainValue【福祉施設】&#10;有形固定資産減価償却率">
          <a:extLst>
            <a:ext uri="{FF2B5EF4-FFF2-40B4-BE49-F238E27FC236}">
              <a16:creationId xmlns:a16="http://schemas.microsoft.com/office/drawing/2014/main" id="{00000000-0008-0000-1000-0000DE000000}"/>
            </a:ext>
          </a:extLst>
        </xdr:cNvPr>
        <xdr:cNvSpPr txBox="1"/>
      </xdr:nvSpPr>
      <xdr:spPr>
        <a:xfrm>
          <a:off x="1849120" y="131552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76</xdr:row>
      <xdr:rowOff>41910</xdr:rowOff>
    </xdr:from>
    <xdr:ext cx="340360" cy="256540"/>
    <xdr:sp macro="" textlink="">
      <xdr:nvSpPr>
        <xdr:cNvPr id="223" name="n_4mainValue【福祉施設】&#10;有形固定資産減価償却率">
          <a:extLst>
            <a:ext uri="{FF2B5EF4-FFF2-40B4-BE49-F238E27FC236}">
              <a16:creationId xmlns:a16="http://schemas.microsoft.com/office/drawing/2014/main" id="{00000000-0008-0000-1000-0000DF000000}"/>
            </a:ext>
          </a:extLst>
        </xdr:cNvPr>
        <xdr:cNvSpPr txBox="1"/>
      </xdr:nvSpPr>
      <xdr:spPr>
        <a:xfrm>
          <a:off x="960120" y="130721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1000-0000E3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1000-0000E4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1000-0000E5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1000-0000E6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10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32" name="テキスト ボックス 231">
          <a:extLst>
            <a:ext uri="{FF2B5EF4-FFF2-40B4-BE49-F238E27FC236}">
              <a16:creationId xmlns:a16="http://schemas.microsoft.com/office/drawing/2014/main" id="{00000000-0008-0000-1000-0000E800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235" name="テキスト ボックス 234">
          <a:extLst>
            <a:ext uri="{FF2B5EF4-FFF2-40B4-BE49-F238E27FC236}">
              <a16:creationId xmlns:a16="http://schemas.microsoft.com/office/drawing/2014/main" id="{00000000-0008-0000-1000-0000EB00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1000-0000EE00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1000-0000F200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1000-0000F400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68580</xdr:rowOff>
    </xdr:from>
    <xdr:to>
      <xdr:col>54</xdr:col>
      <xdr:colOff>189865</xdr:colOff>
      <xdr:row>86</xdr:row>
      <xdr:rowOff>25400</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flipV="1">
          <a:off x="10476865" y="1361313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29210</xdr:rowOff>
    </xdr:from>
    <xdr:ext cx="469900" cy="256540"/>
    <xdr:sp macro="" textlink="">
      <xdr:nvSpPr>
        <xdr:cNvPr id="246" name="【福祉施設】&#10;一人当たり面積最小値テキスト">
          <a:extLst>
            <a:ext uri="{FF2B5EF4-FFF2-40B4-BE49-F238E27FC236}">
              <a16:creationId xmlns:a16="http://schemas.microsoft.com/office/drawing/2014/main" id="{00000000-0008-0000-1000-0000F6000000}"/>
            </a:ext>
          </a:extLst>
        </xdr:cNvPr>
        <xdr:cNvSpPr txBox="1"/>
      </xdr:nvSpPr>
      <xdr:spPr>
        <a:xfrm>
          <a:off x="10515600" y="14773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a:off x="10388600" y="1477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15240</xdr:rowOff>
    </xdr:from>
    <xdr:ext cx="469900" cy="259080"/>
    <xdr:sp macro="" textlink="">
      <xdr:nvSpPr>
        <xdr:cNvPr id="248" name="【福祉施設】&#10;一人当たり面積最大値テキスト">
          <a:extLst>
            <a:ext uri="{FF2B5EF4-FFF2-40B4-BE49-F238E27FC236}">
              <a16:creationId xmlns:a16="http://schemas.microsoft.com/office/drawing/2014/main" id="{00000000-0008-0000-1000-0000F8000000}"/>
            </a:ext>
          </a:extLst>
        </xdr:cNvPr>
        <xdr:cNvSpPr txBox="1"/>
      </xdr:nvSpPr>
      <xdr:spPr>
        <a:xfrm>
          <a:off x="10515600" y="1338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68580</xdr:rowOff>
    </xdr:from>
    <xdr:to>
      <xdr:col>55</xdr:col>
      <xdr:colOff>88900</xdr:colOff>
      <xdr:row>79</xdr:row>
      <xdr:rowOff>68580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10388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111760</xdr:rowOff>
    </xdr:from>
    <xdr:ext cx="469900" cy="256540"/>
    <xdr:sp macro="" textlink="">
      <xdr:nvSpPr>
        <xdr:cNvPr id="250" name="【福祉施設】&#10;一人当たり面積平均値テキスト">
          <a:extLst>
            <a:ext uri="{FF2B5EF4-FFF2-40B4-BE49-F238E27FC236}">
              <a16:creationId xmlns:a16="http://schemas.microsoft.com/office/drawing/2014/main" id="{00000000-0008-0000-1000-0000FA000000}"/>
            </a:ext>
          </a:extLst>
        </xdr:cNvPr>
        <xdr:cNvSpPr txBox="1"/>
      </xdr:nvSpPr>
      <xdr:spPr>
        <a:xfrm>
          <a:off x="10515600" y="145135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133350</xdr:rowOff>
    </xdr:from>
    <xdr:to>
      <xdr:col>55</xdr:col>
      <xdr:colOff>50800</xdr:colOff>
      <xdr:row>85</xdr:row>
      <xdr:rowOff>63500</xdr:rowOff>
    </xdr:to>
    <xdr:sp macro="" textlink="">
      <xdr:nvSpPr>
        <xdr:cNvPr id="251" name="フローチャート: 判断 250">
          <a:extLst>
            <a:ext uri="{FF2B5EF4-FFF2-40B4-BE49-F238E27FC236}">
              <a16:creationId xmlns:a16="http://schemas.microsoft.com/office/drawing/2014/main" id="{00000000-0008-0000-1000-0000FB000000}"/>
            </a:ext>
          </a:extLst>
        </xdr:cNvPr>
        <xdr:cNvSpPr/>
      </xdr:nvSpPr>
      <xdr:spPr>
        <a:xfrm>
          <a:off x="10426700" y="1453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140970</xdr:rowOff>
    </xdr:from>
    <xdr:to>
      <xdr:col>50</xdr:col>
      <xdr:colOff>165100</xdr:colOff>
      <xdr:row>85</xdr:row>
      <xdr:rowOff>71120</xdr:rowOff>
    </xdr:to>
    <xdr:sp macro="" textlink="">
      <xdr:nvSpPr>
        <xdr:cNvPr id="252" name="フローチャート: 判断 251">
          <a:extLst>
            <a:ext uri="{FF2B5EF4-FFF2-40B4-BE49-F238E27FC236}">
              <a16:creationId xmlns:a16="http://schemas.microsoft.com/office/drawing/2014/main" id="{00000000-0008-0000-1000-0000FC000000}"/>
            </a:ext>
          </a:extLst>
        </xdr:cNvPr>
        <xdr:cNvSpPr/>
      </xdr:nvSpPr>
      <xdr:spPr>
        <a:xfrm>
          <a:off x="9588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132080</xdr:rowOff>
    </xdr:from>
    <xdr:to>
      <xdr:col>46</xdr:col>
      <xdr:colOff>38100</xdr:colOff>
      <xdr:row>85</xdr:row>
      <xdr:rowOff>62230</xdr:rowOff>
    </xdr:to>
    <xdr:sp macro="" textlink="">
      <xdr:nvSpPr>
        <xdr:cNvPr id="253" name="フローチャート: 判断 252">
          <a:extLst>
            <a:ext uri="{FF2B5EF4-FFF2-40B4-BE49-F238E27FC236}">
              <a16:creationId xmlns:a16="http://schemas.microsoft.com/office/drawing/2014/main" id="{00000000-0008-0000-1000-0000FD000000}"/>
            </a:ext>
          </a:extLst>
        </xdr:cNvPr>
        <xdr:cNvSpPr/>
      </xdr:nvSpPr>
      <xdr:spPr>
        <a:xfrm>
          <a:off x="8699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130810</xdr:rowOff>
    </xdr:from>
    <xdr:to>
      <xdr:col>41</xdr:col>
      <xdr:colOff>101600</xdr:colOff>
      <xdr:row>85</xdr:row>
      <xdr:rowOff>60960</xdr:rowOff>
    </xdr:to>
    <xdr:sp macro="" textlink="">
      <xdr:nvSpPr>
        <xdr:cNvPr id="254" name="フローチャート: 判断 253">
          <a:extLst>
            <a:ext uri="{FF2B5EF4-FFF2-40B4-BE49-F238E27FC236}">
              <a16:creationId xmlns:a16="http://schemas.microsoft.com/office/drawing/2014/main" id="{00000000-0008-0000-1000-0000FE000000}"/>
            </a:ext>
          </a:extLst>
        </xdr:cNvPr>
        <xdr:cNvSpPr/>
      </xdr:nvSpPr>
      <xdr:spPr>
        <a:xfrm>
          <a:off x="7810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167640</xdr:rowOff>
    </xdr:from>
    <xdr:to>
      <xdr:col>36</xdr:col>
      <xdr:colOff>165100</xdr:colOff>
      <xdr:row>85</xdr:row>
      <xdr:rowOff>97790</xdr:rowOff>
    </xdr:to>
    <xdr:sp macro="" textlink="">
      <xdr:nvSpPr>
        <xdr:cNvPr id="255" name="フローチャート: 判断 254">
          <a:extLst>
            <a:ext uri="{FF2B5EF4-FFF2-40B4-BE49-F238E27FC236}">
              <a16:creationId xmlns:a16="http://schemas.microsoft.com/office/drawing/2014/main" id="{00000000-0008-0000-1000-0000FF000000}"/>
            </a:ext>
          </a:extLst>
        </xdr:cNvPr>
        <xdr:cNvSpPr/>
      </xdr:nvSpPr>
      <xdr:spPr>
        <a:xfrm>
          <a:off x="6921500" y="1456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6" name="テキスト ボックス 255">
          <a:extLst>
            <a:ext uri="{FF2B5EF4-FFF2-40B4-BE49-F238E27FC236}">
              <a16:creationId xmlns:a16="http://schemas.microsoft.com/office/drawing/2014/main" id="{00000000-0008-0000-1000-00000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000000-0008-0000-1000-00000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104140</xdr:rowOff>
    </xdr:from>
    <xdr:to>
      <xdr:col>55</xdr:col>
      <xdr:colOff>50800</xdr:colOff>
      <xdr:row>84</xdr:row>
      <xdr:rowOff>34290</xdr:rowOff>
    </xdr:to>
    <xdr:sp macro="" textlink="">
      <xdr:nvSpPr>
        <xdr:cNvPr id="261" name="楕円 260">
          <a:extLst>
            <a:ext uri="{FF2B5EF4-FFF2-40B4-BE49-F238E27FC236}">
              <a16:creationId xmlns:a16="http://schemas.microsoft.com/office/drawing/2014/main" id="{00000000-0008-0000-1000-000005010000}"/>
            </a:ext>
          </a:extLst>
        </xdr:cNvPr>
        <xdr:cNvSpPr/>
      </xdr:nvSpPr>
      <xdr:spPr>
        <a:xfrm>
          <a:off x="10426700" y="143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127000</xdr:rowOff>
    </xdr:from>
    <xdr:ext cx="469900" cy="259080"/>
    <xdr:sp macro="" textlink="">
      <xdr:nvSpPr>
        <xdr:cNvPr id="262" name="【福祉施設】&#10;一人当たり面積該当値テキスト">
          <a:extLst>
            <a:ext uri="{FF2B5EF4-FFF2-40B4-BE49-F238E27FC236}">
              <a16:creationId xmlns:a16="http://schemas.microsoft.com/office/drawing/2014/main" id="{00000000-0008-0000-1000-000006010000}"/>
            </a:ext>
          </a:extLst>
        </xdr:cNvPr>
        <xdr:cNvSpPr txBox="1"/>
      </xdr:nvSpPr>
      <xdr:spPr>
        <a:xfrm>
          <a:off x="10515600" y="14185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123190</xdr:rowOff>
    </xdr:from>
    <xdr:to>
      <xdr:col>50</xdr:col>
      <xdr:colOff>165100</xdr:colOff>
      <xdr:row>84</xdr:row>
      <xdr:rowOff>53340</xdr:rowOff>
    </xdr:to>
    <xdr:sp macro="" textlink="">
      <xdr:nvSpPr>
        <xdr:cNvPr id="263" name="楕円 262">
          <a:extLst>
            <a:ext uri="{FF2B5EF4-FFF2-40B4-BE49-F238E27FC236}">
              <a16:creationId xmlns:a16="http://schemas.microsoft.com/office/drawing/2014/main" id="{00000000-0008-0000-1000-000007010000}"/>
            </a:ext>
          </a:extLst>
        </xdr:cNvPr>
        <xdr:cNvSpPr/>
      </xdr:nvSpPr>
      <xdr:spPr>
        <a:xfrm>
          <a:off x="9588500" y="143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154940</xdr:rowOff>
    </xdr:from>
    <xdr:to>
      <xdr:col>55</xdr:col>
      <xdr:colOff>0</xdr:colOff>
      <xdr:row>84</xdr:row>
      <xdr:rowOff>2540</xdr:rowOff>
    </xdr:to>
    <xdr:cxnSp macro="">
      <xdr:nvCxnSpPr>
        <xdr:cNvPr id="264" name="直線コネクタ 263">
          <a:extLst>
            <a:ext uri="{FF2B5EF4-FFF2-40B4-BE49-F238E27FC236}">
              <a16:creationId xmlns:a16="http://schemas.microsoft.com/office/drawing/2014/main" id="{00000000-0008-0000-1000-000008010000}"/>
            </a:ext>
          </a:extLst>
        </xdr:cNvPr>
        <xdr:cNvCxnSpPr/>
      </xdr:nvCxnSpPr>
      <xdr:spPr>
        <a:xfrm flipV="1">
          <a:off x="9639300" y="143852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137795</xdr:rowOff>
    </xdr:from>
    <xdr:to>
      <xdr:col>46</xdr:col>
      <xdr:colOff>38100</xdr:colOff>
      <xdr:row>84</xdr:row>
      <xdr:rowOff>67945</xdr:rowOff>
    </xdr:to>
    <xdr:sp macro="" textlink="">
      <xdr:nvSpPr>
        <xdr:cNvPr id="265" name="楕円 264">
          <a:extLst>
            <a:ext uri="{FF2B5EF4-FFF2-40B4-BE49-F238E27FC236}">
              <a16:creationId xmlns:a16="http://schemas.microsoft.com/office/drawing/2014/main" id="{00000000-0008-0000-1000-000009010000}"/>
            </a:ext>
          </a:extLst>
        </xdr:cNvPr>
        <xdr:cNvSpPr/>
      </xdr:nvSpPr>
      <xdr:spPr>
        <a:xfrm>
          <a:off x="8699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2540</xdr:rowOff>
    </xdr:from>
    <xdr:to>
      <xdr:col>50</xdr:col>
      <xdr:colOff>114300</xdr:colOff>
      <xdr:row>84</xdr:row>
      <xdr:rowOff>17780</xdr:rowOff>
    </xdr:to>
    <xdr:cxnSp macro="">
      <xdr:nvCxnSpPr>
        <xdr:cNvPr id="266" name="直線コネクタ 265">
          <a:extLst>
            <a:ext uri="{FF2B5EF4-FFF2-40B4-BE49-F238E27FC236}">
              <a16:creationId xmlns:a16="http://schemas.microsoft.com/office/drawing/2014/main" id="{00000000-0008-0000-1000-00000A010000}"/>
            </a:ext>
          </a:extLst>
        </xdr:cNvPr>
        <xdr:cNvCxnSpPr/>
      </xdr:nvCxnSpPr>
      <xdr:spPr>
        <a:xfrm flipV="1">
          <a:off x="8750300" y="14404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155575</xdr:rowOff>
    </xdr:from>
    <xdr:to>
      <xdr:col>41</xdr:col>
      <xdr:colOff>101600</xdr:colOff>
      <xdr:row>84</xdr:row>
      <xdr:rowOff>86360</xdr:rowOff>
    </xdr:to>
    <xdr:sp macro="" textlink="">
      <xdr:nvSpPr>
        <xdr:cNvPr id="267" name="楕円 266">
          <a:extLst>
            <a:ext uri="{FF2B5EF4-FFF2-40B4-BE49-F238E27FC236}">
              <a16:creationId xmlns:a16="http://schemas.microsoft.com/office/drawing/2014/main" id="{00000000-0008-0000-1000-00000B010000}"/>
            </a:ext>
          </a:extLst>
        </xdr:cNvPr>
        <xdr:cNvSpPr/>
      </xdr:nvSpPr>
      <xdr:spPr>
        <a:xfrm>
          <a:off x="7810500" y="14385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17780</xdr:rowOff>
    </xdr:from>
    <xdr:to>
      <xdr:col>45</xdr:col>
      <xdr:colOff>177800</xdr:colOff>
      <xdr:row>84</xdr:row>
      <xdr:rowOff>34925</xdr:rowOff>
    </xdr:to>
    <xdr:cxnSp macro="">
      <xdr:nvCxnSpPr>
        <xdr:cNvPr id="268" name="直線コネクタ 267">
          <a:extLst>
            <a:ext uri="{FF2B5EF4-FFF2-40B4-BE49-F238E27FC236}">
              <a16:creationId xmlns:a16="http://schemas.microsoft.com/office/drawing/2014/main" id="{00000000-0008-0000-1000-00000C010000}"/>
            </a:ext>
          </a:extLst>
        </xdr:cNvPr>
        <xdr:cNvCxnSpPr/>
      </xdr:nvCxnSpPr>
      <xdr:spPr>
        <a:xfrm flipV="1">
          <a:off x="7861300" y="144195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166370</xdr:rowOff>
    </xdr:from>
    <xdr:to>
      <xdr:col>36</xdr:col>
      <xdr:colOff>165100</xdr:colOff>
      <xdr:row>84</xdr:row>
      <xdr:rowOff>95885</xdr:rowOff>
    </xdr:to>
    <xdr:sp macro="" textlink="">
      <xdr:nvSpPr>
        <xdr:cNvPr id="269" name="楕円 268">
          <a:extLst>
            <a:ext uri="{FF2B5EF4-FFF2-40B4-BE49-F238E27FC236}">
              <a16:creationId xmlns:a16="http://schemas.microsoft.com/office/drawing/2014/main" id="{00000000-0008-0000-1000-00000D010000}"/>
            </a:ext>
          </a:extLst>
        </xdr:cNvPr>
        <xdr:cNvSpPr/>
      </xdr:nvSpPr>
      <xdr:spPr>
        <a:xfrm>
          <a:off x="6921500" y="1439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34925</xdr:rowOff>
    </xdr:from>
    <xdr:to>
      <xdr:col>41</xdr:col>
      <xdr:colOff>50800</xdr:colOff>
      <xdr:row>84</xdr:row>
      <xdr:rowOff>45085</xdr:rowOff>
    </xdr:to>
    <xdr:cxnSp macro="">
      <xdr:nvCxnSpPr>
        <xdr:cNvPr id="270" name="直線コネクタ 269">
          <a:extLst>
            <a:ext uri="{FF2B5EF4-FFF2-40B4-BE49-F238E27FC236}">
              <a16:creationId xmlns:a16="http://schemas.microsoft.com/office/drawing/2014/main" id="{00000000-0008-0000-1000-00000E010000}"/>
            </a:ext>
          </a:extLst>
        </xdr:cNvPr>
        <xdr:cNvCxnSpPr/>
      </xdr:nvCxnSpPr>
      <xdr:spPr>
        <a:xfrm flipV="1">
          <a:off x="6972300" y="144367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62230</xdr:rowOff>
    </xdr:from>
    <xdr:ext cx="469900" cy="259080"/>
    <xdr:sp macro="" textlink="">
      <xdr:nvSpPr>
        <xdr:cNvPr id="271" name="n_1aveValue【福祉施設】&#10;一人当たり面積">
          <a:extLst>
            <a:ext uri="{FF2B5EF4-FFF2-40B4-BE49-F238E27FC236}">
              <a16:creationId xmlns:a16="http://schemas.microsoft.com/office/drawing/2014/main" id="{00000000-0008-0000-1000-00000F010000}"/>
            </a:ext>
          </a:extLst>
        </xdr:cNvPr>
        <xdr:cNvSpPr txBox="1"/>
      </xdr:nvSpPr>
      <xdr:spPr>
        <a:xfrm>
          <a:off x="9391650" y="1463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53340</xdr:rowOff>
    </xdr:from>
    <xdr:ext cx="467360" cy="256540"/>
    <xdr:sp macro="" textlink="">
      <xdr:nvSpPr>
        <xdr:cNvPr id="272" name="n_2aveValue【福祉施設】&#10;一人当たり面積">
          <a:extLst>
            <a:ext uri="{FF2B5EF4-FFF2-40B4-BE49-F238E27FC236}">
              <a16:creationId xmlns:a16="http://schemas.microsoft.com/office/drawing/2014/main" id="{00000000-0008-0000-1000-000010010000}"/>
            </a:ext>
          </a:extLst>
        </xdr:cNvPr>
        <xdr:cNvSpPr txBox="1"/>
      </xdr:nvSpPr>
      <xdr:spPr>
        <a:xfrm>
          <a:off x="8515350" y="14626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52070</xdr:rowOff>
    </xdr:from>
    <xdr:ext cx="467360" cy="256540"/>
    <xdr:sp macro="" textlink="">
      <xdr:nvSpPr>
        <xdr:cNvPr id="273" name="n_3aveValue【福祉施設】&#10;一人当たり面積">
          <a:extLst>
            <a:ext uri="{FF2B5EF4-FFF2-40B4-BE49-F238E27FC236}">
              <a16:creationId xmlns:a16="http://schemas.microsoft.com/office/drawing/2014/main" id="{00000000-0008-0000-1000-000011010000}"/>
            </a:ext>
          </a:extLst>
        </xdr:cNvPr>
        <xdr:cNvSpPr txBox="1"/>
      </xdr:nvSpPr>
      <xdr:spPr>
        <a:xfrm>
          <a:off x="7626350" y="14625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88900</xdr:rowOff>
    </xdr:from>
    <xdr:ext cx="467360" cy="256540"/>
    <xdr:sp macro="" textlink="">
      <xdr:nvSpPr>
        <xdr:cNvPr id="274" name="n_4aveValue【福祉施設】&#10;一人当たり面積">
          <a:extLst>
            <a:ext uri="{FF2B5EF4-FFF2-40B4-BE49-F238E27FC236}">
              <a16:creationId xmlns:a16="http://schemas.microsoft.com/office/drawing/2014/main" id="{00000000-0008-0000-1000-000012010000}"/>
            </a:ext>
          </a:extLst>
        </xdr:cNvPr>
        <xdr:cNvSpPr txBox="1"/>
      </xdr:nvSpPr>
      <xdr:spPr>
        <a:xfrm>
          <a:off x="6737350" y="14662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69850</xdr:rowOff>
    </xdr:from>
    <xdr:ext cx="469900" cy="259080"/>
    <xdr:sp macro="" textlink="">
      <xdr:nvSpPr>
        <xdr:cNvPr id="275" name="n_1mainValue【福祉施設】&#10;一人当たり面積">
          <a:extLst>
            <a:ext uri="{FF2B5EF4-FFF2-40B4-BE49-F238E27FC236}">
              <a16:creationId xmlns:a16="http://schemas.microsoft.com/office/drawing/2014/main" id="{00000000-0008-0000-1000-000013010000}"/>
            </a:ext>
          </a:extLst>
        </xdr:cNvPr>
        <xdr:cNvSpPr txBox="1"/>
      </xdr:nvSpPr>
      <xdr:spPr>
        <a:xfrm>
          <a:off x="9391650" y="1412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84455</xdr:rowOff>
    </xdr:from>
    <xdr:ext cx="467360" cy="259080"/>
    <xdr:sp macro="" textlink="">
      <xdr:nvSpPr>
        <xdr:cNvPr id="276" name="n_2mainValue【福祉施設】&#10;一人当たり面積">
          <a:extLst>
            <a:ext uri="{FF2B5EF4-FFF2-40B4-BE49-F238E27FC236}">
              <a16:creationId xmlns:a16="http://schemas.microsoft.com/office/drawing/2014/main" id="{00000000-0008-0000-1000-000014010000}"/>
            </a:ext>
          </a:extLst>
        </xdr:cNvPr>
        <xdr:cNvSpPr txBox="1"/>
      </xdr:nvSpPr>
      <xdr:spPr>
        <a:xfrm>
          <a:off x="8515350" y="14143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102235</xdr:rowOff>
    </xdr:from>
    <xdr:ext cx="467360" cy="258445"/>
    <xdr:sp macro="" textlink="">
      <xdr:nvSpPr>
        <xdr:cNvPr id="277" name="n_3mainValue【福祉施設】&#10;一人当たり面積">
          <a:extLst>
            <a:ext uri="{FF2B5EF4-FFF2-40B4-BE49-F238E27FC236}">
              <a16:creationId xmlns:a16="http://schemas.microsoft.com/office/drawing/2014/main" id="{00000000-0008-0000-1000-000015010000}"/>
            </a:ext>
          </a:extLst>
        </xdr:cNvPr>
        <xdr:cNvSpPr txBox="1"/>
      </xdr:nvSpPr>
      <xdr:spPr>
        <a:xfrm>
          <a:off x="7626350" y="141611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112395</xdr:rowOff>
    </xdr:from>
    <xdr:ext cx="467360" cy="256540"/>
    <xdr:sp macro="" textlink="">
      <xdr:nvSpPr>
        <xdr:cNvPr id="278" name="n_4mainValue【福祉施設】&#10;一人当たり面積">
          <a:extLst>
            <a:ext uri="{FF2B5EF4-FFF2-40B4-BE49-F238E27FC236}">
              <a16:creationId xmlns:a16="http://schemas.microsoft.com/office/drawing/2014/main" id="{00000000-0008-0000-1000-000016010000}"/>
            </a:ext>
          </a:extLst>
        </xdr:cNvPr>
        <xdr:cNvSpPr txBox="1"/>
      </xdr:nvSpPr>
      <xdr:spPr>
        <a:xfrm>
          <a:off x="6737350" y="14171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1000-000023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1000-000024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1000-000025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10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10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1000-00002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1000-00002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1000-000030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1000-00003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37465</xdr:rowOff>
    </xdr:from>
    <xdr:to>
      <xdr:col>85</xdr:col>
      <xdr:colOff>126365</xdr:colOff>
      <xdr:row>42</xdr:row>
      <xdr:rowOff>62230</xdr:rowOff>
    </xdr:to>
    <xdr:cxnSp macro="">
      <xdr:nvCxnSpPr>
        <xdr:cNvPr id="317" name="直線コネクタ 316">
          <a:extLst>
            <a:ext uri="{FF2B5EF4-FFF2-40B4-BE49-F238E27FC236}">
              <a16:creationId xmlns:a16="http://schemas.microsoft.com/office/drawing/2014/main" id="{00000000-0008-0000-1000-00003D010000}"/>
            </a:ext>
          </a:extLst>
        </xdr:cNvPr>
        <xdr:cNvCxnSpPr/>
      </xdr:nvCxnSpPr>
      <xdr:spPr>
        <a:xfrm flipV="1">
          <a:off x="16318865" y="569531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66040</xdr:rowOff>
    </xdr:from>
    <xdr:ext cx="405130" cy="256540"/>
    <xdr:sp macro="" textlink="">
      <xdr:nvSpPr>
        <xdr:cNvPr id="318" name="【一般廃棄物処理施設】&#10;有形固定資産減価償却率最小値テキスト">
          <a:extLst>
            <a:ext uri="{FF2B5EF4-FFF2-40B4-BE49-F238E27FC236}">
              <a16:creationId xmlns:a16="http://schemas.microsoft.com/office/drawing/2014/main" id="{00000000-0008-0000-1000-00003E010000}"/>
            </a:ext>
          </a:extLst>
        </xdr:cNvPr>
        <xdr:cNvSpPr txBox="1"/>
      </xdr:nvSpPr>
      <xdr:spPr>
        <a:xfrm>
          <a:off x="16357600" y="72669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62230</xdr:rowOff>
    </xdr:from>
    <xdr:to>
      <xdr:col>86</xdr:col>
      <xdr:colOff>25400</xdr:colOff>
      <xdr:row>42</xdr:row>
      <xdr:rowOff>62230</xdr:rowOff>
    </xdr:to>
    <xdr:cxnSp macro="">
      <xdr:nvCxnSpPr>
        <xdr:cNvPr id="319" name="直線コネクタ 318">
          <a:extLst>
            <a:ext uri="{FF2B5EF4-FFF2-40B4-BE49-F238E27FC236}">
              <a16:creationId xmlns:a16="http://schemas.microsoft.com/office/drawing/2014/main" id="{00000000-0008-0000-1000-00003F010000}"/>
            </a:ext>
          </a:extLst>
        </xdr:cNvPr>
        <xdr:cNvCxnSpPr/>
      </xdr:nvCxnSpPr>
      <xdr:spPr>
        <a:xfrm>
          <a:off x="16230600" y="726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155575</xdr:rowOff>
    </xdr:from>
    <xdr:ext cx="405130" cy="256540"/>
    <xdr:sp macro="" textlink="">
      <xdr:nvSpPr>
        <xdr:cNvPr id="320" name="【一般廃棄物処理施設】&#10;有形固定資産減価償却率最大値テキスト">
          <a:extLst>
            <a:ext uri="{FF2B5EF4-FFF2-40B4-BE49-F238E27FC236}">
              <a16:creationId xmlns:a16="http://schemas.microsoft.com/office/drawing/2014/main" id="{00000000-0008-0000-1000-000040010000}"/>
            </a:ext>
          </a:extLst>
        </xdr:cNvPr>
        <xdr:cNvSpPr txBox="1"/>
      </xdr:nvSpPr>
      <xdr:spPr>
        <a:xfrm>
          <a:off x="16357600" y="54705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37465</xdr:rowOff>
    </xdr:from>
    <xdr:to>
      <xdr:col>86</xdr:col>
      <xdr:colOff>25400</xdr:colOff>
      <xdr:row>33</xdr:row>
      <xdr:rowOff>37465</xdr:rowOff>
    </xdr:to>
    <xdr:cxnSp macro="">
      <xdr:nvCxnSpPr>
        <xdr:cNvPr id="321" name="直線コネクタ 320">
          <a:extLst>
            <a:ext uri="{FF2B5EF4-FFF2-40B4-BE49-F238E27FC236}">
              <a16:creationId xmlns:a16="http://schemas.microsoft.com/office/drawing/2014/main" id="{00000000-0008-0000-1000-000041010000}"/>
            </a:ext>
          </a:extLst>
        </xdr:cNvPr>
        <xdr:cNvCxnSpPr/>
      </xdr:nvCxnSpPr>
      <xdr:spPr>
        <a:xfrm>
          <a:off x="16230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91440</xdr:rowOff>
    </xdr:from>
    <xdr:ext cx="405130" cy="259080"/>
    <xdr:sp macro="" textlink="">
      <xdr:nvSpPr>
        <xdr:cNvPr id="322" name="【一般廃棄物処理施設】&#10;有形固定資産減価償却率平均値テキスト">
          <a:extLst>
            <a:ext uri="{FF2B5EF4-FFF2-40B4-BE49-F238E27FC236}">
              <a16:creationId xmlns:a16="http://schemas.microsoft.com/office/drawing/2014/main" id="{00000000-0008-0000-1000-000042010000}"/>
            </a:ext>
          </a:extLst>
        </xdr:cNvPr>
        <xdr:cNvSpPr txBox="1"/>
      </xdr:nvSpPr>
      <xdr:spPr>
        <a:xfrm>
          <a:off x="16357600" y="6263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68580</xdr:rowOff>
    </xdr:from>
    <xdr:to>
      <xdr:col>85</xdr:col>
      <xdr:colOff>177800</xdr:colOff>
      <xdr:row>37</xdr:row>
      <xdr:rowOff>170180</xdr:rowOff>
    </xdr:to>
    <xdr:sp macro="" textlink="">
      <xdr:nvSpPr>
        <xdr:cNvPr id="323" name="フローチャート: 判断 322">
          <a:extLst>
            <a:ext uri="{FF2B5EF4-FFF2-40B4-BE49-F238E27FC236}">
              <a16:creationId xmlns:a16="http://schemas.microsoft.com/office/drawing/2014/main" id="{00000000-0008-0000-1000-000043010000}"/>
            </a:ext>
          </a:extLst>
        </xdr:cNvPr>
        <xdr:cNvSpPr/>
      </xdr:nvSpPr>
      <xdr:spPr>
        <a:xfrm>
          <a:off x="162687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86995</xdr:rowOff>
    </xdr:from>
    <xdr:to>
      <xdr:col>81</xdr:col>
      <xdr:colOff>101600</xdr:colOff>
      <xdr:row>37</xdr:row>
      <xdr:rowOff>17780</xdr:rowOff>
    </xdr:to>
    <xdr:sp macro="" textlink="">
      <xdr:nvSpPr>
        <xdr:cNvPr id="324" name="フローチャート: 判断 323">
          <a:extLst>
            <a:ext uri="{FF2B5EF4-FFF2-40B4-BE49-F238E27FC236}">
              <a16:creationId xmlns:a16="http://schemas.microsoft.com/office/drawing/2014/main" id="{00000000-0008-0000-1000-000044010000}"/>
            </a:ext>
          </a:extLst>
        </xdr:cNvPr>
        <xdr:cNvSpPr/>
      </xdr:nvSpPr>
      <xdr:spPr>
        <a:xfrm>
          <a:off x="15430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148590</xdr:rowOff>
    </xdr:from>
    <xdr:to>
      <xdr:col>76</xdr:col>
      <xdr:colOff>165100</xdr:colOff>
      <xdr:row>37</xdr:row>
      <xdr:rowOff>78740</xdr:rowOff>
    </xdr:to>
    <xdr:sp macro="" textlink="">
      <xdr:nvSpPr>
        <xdr:cNvPr id="325" name="フローチャート: 判断 324">
          <a:extLst>
            <a:ext uri="{FF2B5EF4-FFF2-40B4-BE49-F238E27FC236}">
              <a16:creationId xmlns:a16="http://schemas.microsoft.com/office/drawing/2014/main" id="{00000000-0008-0000-1000-000045010000}"/>
            </a:ext>
          </a:extLst>
        </xdr:cNvPr>
        <xdr:cNvSpPr/>
      </xdr:nvSpPr>
      <xdr:spPr>
        <a:xfrm>
          <a:off x="145415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68580</xdr:rowOff>
    </xdr:from>
    <xdr:to>
      <xdr:col>72</xdr:col>
      <xdr:colOff>38100</xdr:colOff>
      <xdr:row>36</xdr:row>
      <xdr:rowOff>170180</xdr:rowOff>
    </xdr:to>
    <xdr:sp macro="" textlink="">
      <xdr:nvSpPr>
        <xdr:cNvPr id="326" name="フローチャート: 判断 325">
          <a:extLst>
            <a:ext uri="{FF2B5EF4-FFF2-40B4-BE49-F238E27FC236}">
              <a16:creationId xmlns:a16="http://schemas.microsoft.com/office/drawing/2014/main" id="{00000000-0008-0000-1000-000046010000}"/>
            </a:ext>
          </a:extLst>
        </xdr:cNvPr>
        <xdr:cNvSpPr/>
      </xdr:nvSpPr>
      <xdr:spPr>
        <a:xfrm>
          <a:off x="13652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89535</xdr:rowOff>
    </xdr:from>
    <xdr:to>
      <xdr:col>67</xdr:col>
      <xdr:colOff>101600</xdr:colOff>
      <xdr:row>38</xdr:row>
      <xdr:rowOff>19685</xdr:rowOff>
    </xdr:to>
    <xdr:sp macro="" textlink="">
      <xdr:nvSpPr>
        <xdr:cNvPr id="327" name="フローチャート: 判断 326">
          <a:extLst>
            <a:ext uri="{FF2B5EF4-FFF2-40B4-BE49-F238E27FC236}">
              <a16:creationId xmlns:a16="http://schemas.microsoft.com/office/drawing/2014/main" id="{00000000-0008-0000-1000-000047010000}"/>
            </a:ext>
          </a:extLst>
        </xdr:cNvPr>
        <xdr:cNvSpPr/>
      </xdr:nvSpPr>
      <xdr:spPr>
        <a:xfrm>
          <a:off x="12763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160020</xdr:rowOff>
    </xdr:from>
    <xdr:to>
      <xdr:col>85</xdr:col>
      <xdr:colOff>177800</xdr:colOff>
      <xdr:row>38</xdr:row>
      <xdr:rowOff>90170</xdr:rowOff>
    </xdr:to>
    <xdr:sp macro="" textlink="">
      <xdr:nvSpPr>
        <xdr:cNvPr id="333" name="楕円 332">
          <a:extLst>
            <a:ext uri="{FF2B5EF4-FFF2-40B4-BE49-F238E27FC236}">
              <a16:creationId xmlns:a16="http://schemas.microsoft.com/office/drawing/2014/main" id="{00000000-0008-0000-1000-00004D010000}"/>
            </a:ext>
          </a:extLst>
        </xdr:cNvPr>
        <xdr:cNvSpPr/>
      </xdr:nvSpPr>
      <xdr:spPr>
        <a:xfrm>
          <a:off x="16268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138430</xdr:rowOff>
    </xdr:from>
    <xdr:ext cx="405130" cy="259080"/>
    <xdr:sp macro="" textlink="">
      <xdr:nvSpPr>
        <xdr:cNvPr id="334" name="【一般廃棄物処理施設】&#10;有形固定資産減価償却率該当値テキスト">
          <a:extLst>
            <a:ext uri="{FF2B5EF4-FFF2-40B4-BE49-F238E27FC236}">
              <a16:creationId xmlns:a16="http://schemas.microsoft.com/office/drawing/2014/main" id="{00000000-0008-0000-1000-00004E010000}"/>
            </a:ext>
          </a:extLst>
        </xdr:cNvPr>
        <xdr:cNvSpPr txBox="1"/>
      </xdr:nvSpPr>
      <xdr:spPr>
        <a:xfrm>
          <a:off x="16357600" y="6482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102870</xdr:rowOff>
    </xdr:from>
    <xdr:to>
      <xdr:col>81</xdr:col>
      <xdr:colOff>101600</xdr:colOff>
      <xdr:row>38</xdr:row>
      <xdr:rowOff>33020</xdr:rowOff>
    </xdr:to>
    <xdr:sp macro="" textlink="">
      <xdr:nvSpPr>
        <xdr:cNvPr id="335" name="楕円 334">
          <a:extLst>
            <a:ext uri="{FF2B5EF4-FFF2-40B4-BE49-F238E27FC236}">
              <a16:creationId xmlns:a16="http://schemas.microsoft.com/office/drawing/2014/main" id="{00000000-0008-0000-1000-00004F010000}"/>
            </a:ext>
          </a:extLst>
        </xdr:cNvPr>
        <xdr:cNvSpPr/>
      </xdr:nvSpPr>
      <xdr:spPr>
        <a:xfrm>
          <a:off x="15430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153670</xdr:rowOff>
    </xdr:from>
    <xdr:to>
      <xdr:col>85</xdr:col>
      <xdr:colOff>127000</xdr:colOff>
      <xdr:row>38</xdr:row>
      <xdr:rowOff>39370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15481300" y="649732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29845</xdr:rowOff>
    </xdr:from>
    <xdr:to>
      <xdr:col>76</xdr:col>
      <xdr:colOff>165100</xdr:colOff>
      <xdr:row>37</xdr:row>
      <xdr:rowOff>132080</xdr:rowOff>
    </xdr:to>
    <xdr:sp macro="" textlink="">
      <xdr:nvSpPr>
        <xdr:cNvPr id="337" name="楕円 336">
          <a:extLst>
            <a:ext uri="{FF2B5EF4-FFF2-40B4-BE49-F238E27FC236}">
              <a16:creationId xmlns:a16="http://schemas.microsoft.com/office/drawing/2014/main" id="{00000000-0008-0000-1000-000051010000}"/>
            </a:ext>
          </a:extLst>
        </xdr:cNvPr>
        <xdr:cNvSpPr/>
      </xdr:nvSpPr>
      <xdr:spPr>
        <a:xfrm>
          <a:off x="145415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80645</xdr:rowOff>
    </xdr:from>
    <xdr:to>
      <xdr:col>81</xdr:col>
      <xdr:colOff>50800</xdr:colOff>
      <xdr:row>37</xdr:row>
      <xdr:rowOff>153670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14592300" y="64242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155575</xdr:rowOff>
    </xdr:from>
    <xdr:to>
      <xdr:col>72</xdr:col>
      <xdr:colOff>38100</xdr:colOff>
      <xdr:row>37</xdr:row>
      <xdr:rowOff>86360</xdr:rowOff>
    </xdr:to>
    <xdr:sp macro="" textlink="">
      <xdr:nvSpPr>
        <xdr:cNvPr id="339" name="楕円 338">
          <a:extLst>
            <a:ext uri="{FF2B5EF4-FFF2-40B4-BE49-F238E27FC236}">
              <a16:creationId xmlns:a16="http://schemas.microsoft.com/office/drawing/2014/main" id="{00000000-0008-0000-1000-000053010000}"/>
            </a:ext>
          </a:extLst>
        </xdr:cNvPr>
        <xdr:cNvSpPr/>
      </xdr:nvSpPr>
      <xdr:spPr>
        <a:xfrm>
          <a:off x="13652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34925</xdr:rowOff>
    </xdr:from>
    <xdr:to>
      <xdr:col>76</xdr:col>
      <xdr:colOff>114300</xdr:colOff>
      <xdr:row>37</xdr:row>
      <xdr:rowOff>80645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13703300" y="63785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100965</xdr:rowOff>
    </xdr:from>
    <xdr:to>
      <xdr:col>67</xdr:col>
      <xdr:colOff>101600</xdr:colOff>
      <xdr:row>37</xdr:row>
      <xdr:rowOff>31115</xdr:rowOff>
    </xdr:to>
    <xdr:sp macro="" textlink="">
      <xdr:nvSpPr>
        <xdr:cNvPr id="341" name="楕円 340">
          <a:extLst>
            <a:ext uri="{FF2B5EF4-FFF2-40B4-BE49-F238E27FC236}">
              <a16:creationId xmlns:a16="http://schemas.microsoft.com/office/drawing/2014/main" id="{00000000-0008-0000-1000-000055010000}"/>
            </a:ext>
          </a:extLst>
        </xdr:cNvPr>
        <xdr:cNvSpPr/>
      </xdr:nvSpPr>
      <xdr:spPr>
        <a:xfrm>
          <a:off x="12763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151765</xdr:rowOff>
    </xdr:from>
    <xdr:to>
      <xdr:col>71</xdr:col>
      <xdr:colOff>177800</xdr:colOff>
      <xdr:row>37</xdr:row>
      <xdr:rowOff>34925</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2814300" y="63239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33655</xdr:rowOff>
    </xdr:from>
    <xdr:ext cx="405130" cy="258445"/>
    <xdr:sp macro="" textlink="">
      <xdr:nvSpPr>
        <xdr:cNvPr id="343" name="n_1aveValue【一般廃棄物処理施設】&#10;有形固定資産減価償却率">
          <a:extLst>
            <a:ext uri="{FF2B5EF4-FFF2-40B4-BE49-F238E27FC236}">
              <a16:creationId xmlns:a16="http://schemas.microsoft.com/office/drawing/2014/main" id="{00000000-0008-0000-1000-000057010000}"/>
            </a:ext>
          </a:extLst>
        </xdr:cNvPr>
        <xdr:cNvSpPr txBox="1"/>
      </xdr:nvSpPr>
      <xdr:spPr>
        <a:xfrm>
          <a:off x="15266035" y="6034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95250</xdr:rowOff>
    </xdr:from>
    <xdr:ext cx="402590" cy="259080"/>
    <xdr:sp macro="" textlink="">
      <xdr:nvSpPr>
        <xdr:cNvPr id="344" name="n_2aveValue【一般廃棄物処理施設】&#10;有形固定資産減価償却率">
          <a:extLst>
            <a:ext uri="{FF2B5EF4-FFF2-40B4-BE49-F238E27FC236}">
              <a16:creationId xmlns:a16="http://schemas.microsoft.com/office/drawing/2014/main" id="{00000000-0008-0000-1000-000058010000}"/>
            </a:ext>
          </a:extLst>
        </xdr:cNvPr>
        <xdr:cNvSpPr txBox="1"/>
      </xdr:nvSpPr>
      <xdr:spPr>
        <a:xfrm>
          <a:off x="14389735" y="6096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15240</xdr:rowOff>
    </xdr:from>
    <xdr:ext cx="402590" cy="259080"/>
    <xdr:sp macro="" textlink="">
      <xdr:nvSpPr>
        <xdr:cNvPr id="345" name="n_3aveValue【一般廃棄物処理施設】&#10;有形固定資産減価償却率">
          <a:extLst>
            <a:ext uri="{FF2B5EF4-FFF2-40B4-BE49-F238E27FC236}">
              <a16:creationId xmlns:a16="http://schemas.microsoft.com/office/drawing/2014/main" id="{00000000-0008-0000-1000-000059010000}"/>
            </a:ext>
          </a:extLst>
        </xdr:cNvPr>
        <xdr:cNvSpPr txBox="1"/>
      </xdr:nvSpPr>
      <xdr:spPr>
        <a:xfrm>
          <a:off x="13500735" y="6015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10795</xdr:rowOff>
    </xdr:from>
    <xdr:ext cx="402590" cy="258445"/>
    <xdr:sp macro="" textlink="">
      <xdr:nvSpPr>
        <xdr:cNvPr id="346" name="n_4aveValue【一般廃棄物処理施設】&#10;有形固定資産減価償却率">
          <a:extLst>
            <a:ext uri="{FF2B5EF4-FFF2-40B4-BE49-F238E27FC236}">
              <a16:creationId xmlns:a16="http://schemas.microsoft.com/office/drawing/2014/main" id="{00000000-0008-0000-1000-00005A010000}"/>
            </a:ext>
          </a:extLst>
        </xdr:cNvPr>
        <xdr:cNvSpPr txBox="1"/>
      </xdr:nvSpPr>
      <xdr:spPr>
        <a:xfrm>
          <a:off x="12611735" y="65258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24130</xdr:rowOff>
    </xdr:from>
    <xdr:ext cx="405130" cy="259080"/>
    <xdr:sp macro="" textlink="">
      <xdr:nvSpPr>
        <xdr:cNvPr id="347" name="n_1mainValue【一般廃棄物処理施設】&#10;有形固定資産減価償却率">
          <a:extLst>
            <a:ext uri="{FF2B5EF4-FFF2-40B4-BE49-F238E27FC236}">
              <a16:creationId xmlns:a16="http://schemas.microsoft.com/office/drawing/2014/main" id="{00000000-0008-0000-1000-00005B010000}"/>
            </a:ext>
          </a:extLst>
        </xdr:cNvPr>
        <xdr:cNvSpPr txBox="1"/>
      </xdr:nvSpPr>
      <xdr:spPr>
        <a:xfrm>
          <a:off x="15266035" y="6539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122555</xdr:rowOff>
    </xdr:from>
    <xdr:ext cx="402590" cy="256540"/>
    <xdr:sp macro="" textlink="">
      <xdr:nvSpPr>
        <xdr:cNvPr id="348" name="n_2mainValue【一般廃棄物処理施設】&#10;有形固定資産減価償却率">
          <a:extLst>
            <a:ext uri="{FF2B5EF4-FFF2-40B4-BE49-F238E27FC236}">
              <a16:creationId xmlns:a16="http://schemas.microsoft.com/office/drawing/2014/main" id="{00000000-0008-0000-1000-00005C010000}"/>
            </a:ext>
          </a:extLst>
        </xdr:cNvPr>
        <xdr:cNvSpPr txBox="1"/>
      </xdr:nvSpPr>
      <xdr:spPr>
        <a:xfrm>
          <a:off x="14389735" y="6466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76835</xdr:rowOff>
    </xdr:from>
    <xdr:ext cx="402590" cy="256540"/>
    <xdr:sp macro="" textlink="">
      <xdr:nvSpPr>
        <xdr:cNvPr id="349" name="n_3mainValue【一般廃棄物処理施設】&#10;有形固定資産減価償却率">
          <a:extLst>
            <a:ext uri="{FF2B5EF4-FFF2-40B4-BE49-F238E27FC236}">
              <a16:creationId xmlns:a16="http://schemas.microsoft.com/office/drawing/2014/main" id="{00000000-0008-0000-1000-00005D010000}"/>
            </a:ext>
          </a:extLst>
        </xdr:cNvPr>
        <xdr:cNvSpPr txBox="1"/>
      </xdr:nvSpPr>
      <xdr:spPr>
        <a:xfrm>
          <a:off x="13500735" y="6420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47625</xdr:rowOff>
    </xdr:from>
    <xdr:ext cx="402590" cy="259080"/>
    <xdr:sp macro="" textlink="">
      <xdr:nvSpPr>
        <xdr:cNvPr id="350" name="n_4mainValue【一般廃棄物処理施設】&#10;有形固定資産減価償却率">
          <a:extLst>
            <a:ext uri="{FF2B5EF4-FFF2-40B4-BE49-F238E27FC236}">
              <a16:creationId xmlns:a16="http://schemas.microsoft.com/office/drawing/2014/main" id="{00000000-0008-0000-1000-00005E010000}"/>
            </a:ext>
          </a:extLst>
        </xdr:cNvPr>
        <xdr:cNvSpPr txBox="1"/>
      </xdr:nvSpPr>
      <xdr:spPr>
        <a:xfrm>
          <a:off x="12611735" y="6048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10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1000-000060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1000-000061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1000-000062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1000-000063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1000-000064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1000-000069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1000-00006B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38</xdr:row>
      <xdr:rowOff>48260</xdr:rowOff>
    </xdr:from>
    <xdr:ext cx="683260" cy="259080"/>
    <xdr:sp macro="" textlink="">
      <xdr:nvSpPr>
        <xdr:cNvPr id="364" name="テキスト ボックス 363">
          <a:extLst>
            <a:ext uri="{FF2B5EF4-FFF2-40B4-BE49-F238E27FC236}">
              <a16:creationId xmlns:a16="http://schemas.microsoft.com/office/drawing/2014/main" id="{00000000-0008-0000-1000-00006C010000}"/>
            </a:ext>
          </a:extLst>
        </xdr:cNvPr>
        <xdr:cNvSpPr txBox="1"/>
      </xdr:nvSpPr>
      <xdr:spPr>
        <a:xfrm>
          <a:off x="17602200" y="65633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35</xdr:row>
      <xdr:rowOff>105410</xdr:rowOff>
    </xdr:from>
    <xdr:ext cx="683260" cy="259080"/>
    <xdr:sp macro="" textlink="">
      <xdr:nvSpPr>
        <xdr:cNvPr id="366" name="テキスト ボックス 365">
          <a:extLst>
            <a:ext uri="{FF2B5EF4-FFF2-40B4-BE49-F238E27FC236}">
              <a16:creationId xmlns:a16="http://schemas.microsoft.com/office/drawing/2014/main" id="{00000000-0008-0000-1000-00006E010000}"/>
            </a:ext>
          </a:extLst>
        </xdr:cNvPr>
        <xdr:cNvSpPr txBox="1"/>
      </xdr:nvSpPr>
      <xdr:spPr>
        <a:xfrm>
          <a:off x="17602200" y="61061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162560</xdr:rowOff>
    </xdr:from>
    <xdr:ext cx="683260" cy="25908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17602200" y="56489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3260"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1000-000073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132080</xdr:rowOff>
    </xdr:from>
    <xdr:to>
      <xdr:col>116</xdr:col>
      <xdr:colOff>62865</xdr:colOff>
      <xdr:row>41</xdr:row>
      <xdr:rowOff>133350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flipV="1">
          <a:off x="22160865" y="5961380"/>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78460" cy="259080"/>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1000-000075010000}"/>
            </a:ext>
          </a:extLst>
        </xdr:cNvPr>
        <xdr:cNvSpPr txBox="1"/>
      </xdr:nvSpPr>
      <xdr:spPr>
        <a:xfrm>
          <a:off x="22199600" y="716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78105</xdr:rowOff>
    </xdr:from>
    <xdr:ext cx="690245" cy="256540"/>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1000-000077010000}"/>
            </a:ext>
          </a:extLst>
        </xdr:cNvPr>
        <xdr:cNvSpPr txBox="1"/>
      </xdr:nvSpPr>
      <xdr:spPr>
        <a:xfrm>
          <a:off x="22199600" y="573595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2,629,179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132080</xdr:rowOff>
    </xdr:from>
    <xdr:to>
      <xdr:col>116</xdr:col>
      <xdr:colOff>152400</xdr:colOff>
      <xdr:row>34</xdr:row>
      <xdr:rowOff>132080</xdr:rowOff>
    </xdr:to>
    <xdr:cxnSp macro="">
      <xdr:nvCxnSpPr>
        <xdr:cNvPr id="376" name="直線コネクタ 375">
          <a:extLst>
            <a:ext uri="{FF2B5EF4-FFF2-40B4-BE49-F238E27FC236}">
              <a16:creationId xmlns:a16="http://schemas.microsoft.com/office/drawing/2014/main" id="{00000000-0008-0000-1000-000078010000}"/>
            </a:ext>
          </a:extLst>
        </xdr:cNvPr>
        <xdr:cNvCxnSpPr/>
      </xdr:nvCxnSpPr>
      <xdr:spPr>
        <a:xfrm>
          <a:off x="220726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139065</xdr:rowOff>
    </xdr:from>
    <xdr:ext cx="598805" cy="259080"/>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1000-000079010000}"/>
            </a:ext>
          </a:extLst>
        </xdr:cNvPr>
        <xdr:cNvSpPr txBox="1"/>
      </xdr:nvSpPr>
      <xdr:spPr>
        <a:xfrm>
          <a:off x="22199600" y="6997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203,889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160655</xdr:rowOff>
    </xdr:from>
    <xdr:to>
      <xdr:col>116</xdr:col>
      <xdr:colOff>114300</xdr:colOff>
      <xdr:row>41</xdr:row>
      <xdr:rowOff>90805</xdr:rowOff>
    </xdr:to>
    <xdr:sp macro="" textlink="">
      <xdr:nvSpPr>
        <xdr:cNvPr id="378" name="フローチャート: 判断 377">
          <a:extLst>
            <a:ext uri="{FF2B5EF4-FFF2-40B4-BE49-F238E27FC236}">
              <a16:creationId xmlns:a16="http://schemas.microsoft.com/office/drawing/2014/main" id="{00000000-0008-0000-1000-00007A010000}"/>
            </a:ext>
          </a:extLst>
        </xdr:cNvPr>
        <xdr:cNvSpPr/>
      </xdr:nvSpPr>
      <xdr:spPr>
        <a:xfrm>
          <a:off x="221107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160655</xdr:rowOff>
    </xdr:from>
    <xdr:to>
      <xdr:col>112</xdr:col>
      <xdr:colOff>38100</xdr:colOff>
      <xdr:row>41</xdr:row>
      <xdr:rowOff>90805</xdr:rowOff>
    </xdr:to>
    <xdr:sp macro="" textlink="">
      <xdr:nvSpPr>
        <xdr:cNvPr id="379" name="フローチャート: 判断 378">
          <a:extLst>
            <a:ext uri="{FF2B5EF4-FFF2-40B4-BE49-F238E27FC236}">
              <a16:creationId xmlns:a16="http://schemas.microsoft.com/office/drawing/2014/main" id="{00000000-0008-0000-1000-00007B010000}"/>
            </a:ext>
          </a:extLst>
        </xdr:cNvPr>
        <xdr:cNvSpPr/>
      </xdr:nvSpPr>
      <xdr:spPr>
        <a:xfrm>
          <a:off x="21272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167005</xdr:rowOff>
    </xdr:from>
    <xdr:to>
      <xdr:col>107</xdr:col>
      <xdr:colOff>101600</xdr:colOff>
      <xdr:row>41</xdr:row>
      <xdr:rowOff>97790</xdr:rowOff>
    </xdr:to>
    <xdr:sp macro="" textlink="">
      <xdr:nvSpPr>
        <xdr:cNvPr id="380" name="フローチャート: 判断 379">
          <a:extLst>
            <a:ext uri="{FF2B5EF4-FFF2-40B4-BE49-F238E27FC236}">
              <a16:creationId xmlns:a16="http://schemas.microsoft.com/office/drawing/2014/main" id="{00000000-0008-0000-1000-00007C010000}"/>
            </a:ext>
          </a:extLst>
        </xdr:cNvPr>
        <xdr:cNvSpPr/>
      </xdr:nvSpPr>
      <xdr:spPr>
        <a:xfrm>
          <a:off x="20383500" y="7025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169545</xdr:rowOff>
    </xdr:from>
    <xdr:to>
      <xdr:col>102</xdr:col>
      <xdr:colOff>165100</xdr:colOff>
      <xdr:row>41</xdr:row>
      <xdr:rowOff>99695</xdr:rowOff>
    </xdr:to>
    <xdr:sp macro="" textlink="">
      <xdr:nvSpPr>
        <xdr:cNvPr id="381" name="フローチャート: 判断 380">
          <a:extLst>
            <a:ext uri="{FF2B5EF4-FFF2-40B4-BE49-F238E27FC236}">
              <a16:creationId xmlns:a16="http://schemas.microsoft.com/office/drawing/2014/main" id="{00000000-0008-0000-1000-00007D010000}"/>
            </a:ext>
          </a:extLst>
        </xdr:cNvPr>
        <xdr:cNvSpPr/>
      </xdr:nvSpPr>
      <xdr:spPr>
        <a:xfrm>
          <a:off x="19494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27305</xdr:rowOff>
    </xdr:from>
    <xdr:to>
      <xdr:col>98</xdr:col>
      <xdr:colOff>38100</xdr:colOff>
      <xdr:row>41</xdr:row>
      <xdr:rowOff>128905</xdr:rowOff>
    </xdr:to>
    <xdr:sp macro="" textlink="">
      <xdr:nvSpPr>
        <xdr:cNvPr id="382" name="フローチャート: 判断 381">
          <a:extLst>
            <a:ext uri="{FF2B5EF4-FFF2-40B4-BE49-F238E27FC236}">
              <a16:creationId xmlns:a16="http://schemas.microsoft.com/office/drawing/2014/main" id="{00000000-0008-0000-1000-00007E010000}"/>
            </a:ext>
          </a:extLst>
        </xdr:cNvPr>
        <xdr:cNvSpPr/>
      </xdr:nvSpPr>
      <xdr:spPr>
        <a:xfrm>
          <a:off x="18605500" y="705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3" name="テキスト ボックス 382">
          <a:extLst>
            <a:ext uri="{FF2B5EF4-FFF2-40B4-BE49-F238E27FC236}">
              <a16:creationId xmlns:a16="http://schemas.microsoft.com/office/drawing/2014/main" id="{00000000-0008-0000-1000-00007F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4" name="テキスト ボックス 383">
          <a:extLst>
            <a:ext uri="{FF2B5EF4-FFF2-40B4-BE49-F238E27FC236}">
              <a16:creationId xmlns:a16="http://schemas.microsoft.com/office/drawing/2014/main" id="{00000000-0008-0000-1000-000080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6" name="テキスト ボックス 385">
          <a:extLst>
            <a:ext uri="{FF2B5EF4-FFF2-40B4-BE49-F238E27FC236}">
              <a16:creationId xmlns:a16="http://schemas.microsoft.com/office/drawing/2014/main" id="{00000000-0008-0000-1000-000082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102235</xdr:rowOff>
    </xdr:from>
    <xdr:to>
      <xdr:col>116</xdr:col>
      <xdr:colOff>114300</xdr:colOff>
      <xdr:row>40</xdr:row>
      <xdr:rowOff>32385</xdr:rowOff>
    </xdr:to>
    <xdr:sp macro="" textlink="">
      <xdr:nvSpPr>
        <xdr:cNvPr id="388" name="楕円 387">
          <a:extLst>
            <a:ext uri="{FF2B5EF4-FFF2-40B4-BE49-F238E27FC236}">
              <a16:creationId xmlns:a16="http://schemas.microsoft.com/office/drawing/2014/main" id="{00000000-0008-0000-1000-000084010000}"/>
            </a:ext>
          </a:extLst>
        </xdr:cNvPr>
        <xdr:cNvSpPr/>
      </xdr:nvSpPr>
      <xdr:spPr>
        <a:xfrm>
          <a:off x="22110700" y="67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125095</xdr:rowOff>
    </xdr:from>
    <xdr:ext cx="598805" cy="2584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1000-000085010000}"/>
            </a:ext>
          </a:extLst>
        </xdr:cNvPr>
        <xdr:cNvSpPr txBox="1"/>
      </xdr:nvSpPr>
      <xdr:spPr>
        <a:xfrm>
          <a:off x="22199600" y="6640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706,494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118745</xdr:rowOff>
    </xdr:from>
    <xdr:to>
      <xdr:col>112</xdr:col>
      <xdr:colOff>38100</xdr:colOff>
      <xdr:row>40</xdr:row>
      <xdr:rowOff>48895</xdr:rowOff>
    </xdr:to>
    <xdr:sp macro="" textlink="">
      <xdr:nvSpPr>
        <xdr:cNvPr id="390" name="楕円 389">
          <a:extLst>
            <a:ext uri="{FF2B5EF4-FFF2-40B4-BE49-F238E27FC236}">
              <a16:creationId xmlns:a16="http://schemas.microsoft.com/office/drawing/2014/main" id="{00000000-0008-0000-1000-000086010000}"/>
            </a:ext>
          </a:extLst>
        </xdr:cNvPr>
        <xdr:cNvSpPr/>
      </xdr:nvSpPr>
      <xdr:spPr>
        <a:xfrm>
          <a:off x="2127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153035</xdr:rowOff>
    </xdr:from>
    <xdr:to>
      <xdr:col>116</xdr:col>
      <xdr:colOff>63500</xdr:colOff>
      <xdr:row>39</xdr:row>
      <xdr:rowOff>169545</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flipV="1">
          <a:off x="21323300" y="683958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133350</xdr:rowOff>
    </xdr:from>
    <xdr:to>
      <xdr:col>107</xdr:col>
      <xdr:colOff>101600</xdr:colOff>
      <xdr:row>40</xdr:row>
      <xdr:rowOff>63500</xdr:rowOff>
    </xdr:to>
    <xdr:sp macro="" textlink="">
      <xdr:nvSpPr>
        <xdr:cNvPr id="392" name="楕円 391">
          <a:extLst>
            <a:ext uri="{FF2B5EF4-FFF2-40B4-BE49-F238E27FC236}">
              <a16:creationId xmlns:a16="http://schemas.microsoft.com/office/drawing/2014/main" id="{00000000-0008-0000-1000-000088010000}"/>
            </a:ext>
          </a:extLst>
        </xdr:cNvPr>
        <xdr:cNvSpPr/>
      </xdr:nvSpPr>
      <xdr:spPr>
        <a:xfrm>
          <a:off x="20383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169545</xdr:rowOff>
    </xdr:from>
    <xdr:to>
      <xdr:col>111</xdr:col>
      <xdr:colOff>177800</xdr:colOff>
      <xdr:row>40</xdr:row>
      <xdr:rowOff>12700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flipV="1">
          <a:off x="20434300" y="68560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149225</xdr:rowOff>
    </xdr:from>
    <xdr:to>
      <xdr:col>102</xdr:col>
      <xdr:colOff>165100</xdr:colOff>
      <xdr:row>40</xdr:row>
      <xdr:rowOff>79375</xdr:rowOff>
    </xdr:to>
    <xdr:sp macro="" textlink="">
      <xdr:nvSpPr>
        <xdr:cNvPr id="394" name="楕円 393">
          <a:extLst>
            <a:ext uri="{FF2B5EF4-FFF2-40B4-BE49-F238E27FC236}">
              <a16:creationId xmlns:a16="http://schemas.microsoft.com/office/drawing/2014/main" id="{00000000-0008-0000-1000-00008A010000}"/>
            </a:ext>
          </a:extLst>
        </xdr:cNvPr>
        <xdr:cNvSpPr/>
      </xdr:nvSpPr>
      <xdr:spPr>
        <a:xfrm>
          <a:off x="19494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12700</xdr:rowOff>
    </xdr:from>
    <xdr:to>
      <xdr:col>107</xdr:col>
      <xdr:colOff>50800</xdr:colOff>
      <xdr:row>40</xdr:row>
      <xdr:rowOff>29210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flipV="1">
          <a:off x="19545300" y="68707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29210</xdr:rowOff>
    </xdr:from>
    <xdr:to>
      <xdr:col>102</xdr:col>
      <xdr:colOff>114300</xdr:colOff>
      <xdr:row>40</xdr:row>
      <xdr:rowOff>38100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flipV="1">
          <a:off x="18656300" y="6887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41</xdr:row>
      <xdr:rowOff>82550</xdr:rowOff>
    </xdr:from>
    <xdr:ext cx="596265" cy="259080"/>
    <xdr:sp macro="" textlink="">
      <xdr:nvSpPr>
        <xdr:cNvPr id="398" name="n_1aveValue【一般廃棄物処理施設】&#10;一人当たり有形固定資産（償却資産）額">
          <a:extLst>
            <a:ext uri="{FF2B5EF4-FFF2-40B4-BE49-F238E27FC236}">
              <a16:creationId xmlns:a16="http://schemas.microsoft.com/office/drawing/2014/main" id="{00000000-0008-0000-1000-00008E010000}"/>
            </a:ext>
          </a:extLst>
        </xdr:cNvPr>
        <xdr:cNvSpPr txBox="1"/>
      </xdr:nvSpPr>
      <xdr:spPr>
        <a:xfrm>
          <a:off x="21010880" y="71120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203,483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41</xdr:row>
      <xdr:rowOff>88265</xdr:rowOff>
    </xdr:from>
    <xdr:ext cx="596265" cy="256540"/>
    <xdr:sp macro="" textlink="">
      <xdr:nvSpPr>
        <xdr:cNvPr id="399" name="n_2aveValue【一般廃棄物処理施設】&#10;一人当たり有形固定資産（償却資産）額">
          <a:extLst>
            <a:ext uri="{FF2B5EF4-FFF2-40B4-BE49-F238E27FC236}">
              <a16:creationId xmlns:a16="http://schemas.microsoft.com/office/drawing/2014/main" id="{00000000-0008-0000-1000-00008F010000}"/>
            </a:ext>
          </a:extLst>
        </xdr:cNvPr>
        <xdr:cNvSpPr txBox="1"/>
      </xdr:nvSpPr>
      <xdr:spPr>
        <a:xfrm>
          <a:off x="20134580" y="71177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41</xdr:row>
      <xdr:rowOff>90805</xdr:rowOff>
    </xdr:from>
    <xdr:ext cx="596265" cy="258445"/>
    <xdr:sp macro="" textlink="">
      <xdr:nvSpPr>
        <xdr:cNvPr id="400" name="n_3aveValue【一般廃棄物処理施設】&#10;一人当たり有形固定資産（償却資産）額">
          <a:extLst>
            <a:ext uri="{FF2B5EF4-FFF2-40B4-BE49-F238E27FC236}">
              <a16:creationId xmlns:a16="http://schemas.microsoft.com/office/drawing/2014/main" id="{00000000-0008-0000-1000-000090010000}"/>
            </a:ext>
          </a:extLst>
        </xdr:cNvPr>
        <xdr:cNvSpPr txBox="1"/>
      </xdr:nvSpPr>
      <xdr:spPr>
        <a:xfrm>
          <a:off x="19245580" y="71202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184,286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41</xdr:row>
      <xdr:rowOff>120650</xdr:rowOff>
    </xdr:from>
    <xdr:ext cx="596265" cy="256540"/>
    <xdr:sp macro="" textlink="">
      <xdr:nvSpPr>
        <xdr:cNvPr id="401" name="n_4aveValue【一般廃棄物処理施設】&#10;一人当たり有形固定資産（償却資産）額">
          <a:extLst>
            <a:ext uri="{FF2B5EF4-FFF2-40B4-BE49-F238E27FC236}">
              <a16:creationId xmlns:a16="http://schemas.microsoft.com/office/drawing/2014/main" id="{00000000-0008-0000-1000-000091010000}"/>
            </a:ext>
          </a:extLst>
        </xdr:cNvPr>
        <xdr:cNvSpPr txBox="1"/>
      </xdr:nvSpPr>
      <xdr:spPr>
        <a:xfrm>
          <a:off x="18356580" y="71501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65405</xdr:rowOff>
    </xdr:from>
    <xdr:ext cx="596265" cy="256540"/>
    <xdr:sp macro="" textlink="">
      <xdr:nvSpPr>
        <xdr:cNvPr id="402" name="n_1mainValue【一般廃棄物処理施設】&#10;一人当たり有形固定資産（償却資産）額">
          <a:extLst>
            <a:ext uri="{FF2B5EF4-FFF2-40B4-BE49-F238E27FC236}">
              <a16:creationId xmlns:a16="http://schemas.microsoft.com/office/drawing/2014/main" id="{00000000-0008-0000-1000-000092010000}"/>
            </a:ext>
          </a:extLst>
        </xdr:cNvPr>
        <xdr:cNvSpPr txBox="1"/>
      </xdr:nvSpPr>
      <xdr:spPr>
        <a:xfrm>
          <a:off x="21010880" y="65805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671,435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80010</xdr:rowOff>
    </xdr:from>
    <xdr:ext cx="596265" cy="259080"/>
    <xdr:sp macro="" textlink="">
      <xdr:nvSpPr>
        <xdr:cNvPr id="403" name="n_2mainValue【一般廃棄物処理施設】&#10;一人当たり有形固定資産（償却資産）額">
          <a:extLst>
            <a:ext uri="{FF2B5EF4-FFF2-40B4-BE49-F238E27FC236}">
              <a16:creationId xmlns:a16="http://schemas.microsoft.com/office/drawing/2014/main" id="{00000000-0008-0000-1000-000093010000}"/>
            </a:ext>
          </a:extLst>
        </xdr:cNvPr>
        <xdr:cNvSpPr txBox="1"/>
      </xdr:nvSpPr>
      <xdr:spPr>
        <a:xfrm>
          <a:off x="20134580" y="65951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95885</xdr:rowOff>
    </xdr:from>
    <xdr:ext cx="596265" cy="259080"/>
    <xdr:sp macro="" textlink="">
      <xdr:nvSpPr>
        <xdr:cNvPr id="404" name="n_3mainValue【一般廃棄物処理施設】&#10;一人当たり有形固定資産（償却資産）額">
          <a:extLst>
            <a:ext uri="{FF2B5EF4-FFF2-40B4-BE49-F238E27FC236}">
              <a16:creationId xmlns:a16="http://schemas.microsoft.com/office/drawing/2014/main" id="{00000000-0008-0000-1000-000094010000}"/>
            </a:ext>
          </a:extLst>
        </xdr:cNvPr>
        <xdr:cNvSpPr txBox="1"/>
      </xdr:nvSpPr>
      <xdr:spPr>
        <a:xfrm>
          <a:off x="19245580" y="66109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604,444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38</xdr:row>
      <xdr:rowOff>105410</xdr:rowOff>
    </xdr:from>
    <xdr:ext cx="596265" cy="259080"/>
    <xdr:sp macro="" textlink="">
      <xdr:nvSpPr>
        <xdr:cNvPr id="405" name="n_4mainValue【一般廃棄物処理施設】&#10;一人当たり有形固定資産（償却資産）額">
          <a:extLst>
            <a:ext uri="{FF2B5EF4-FFF2-40B4-BE49-F238E27FC236}">
              <a16:creationId xmlns:a16="http://schemas.microsoft.com/office/drawing/2014/main" id="{00000000-0008-0000-1000-000095010000}"/>
            </a:ext>
          </a:extLst>
        </xdr:cNvPr>
        <xdr:cNvSpPr txBox="1"/>
      </xdr:nvSpPr>
      <xdr:spPr>
        <a:xfrm>
          <a:off x="18356580" y="6620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1000-000099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1000-00009A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1000-00009B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00000000-0008-0000-1000-0000A4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00000000-0008-0000-1000-0000A5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00000000-0008-0000-1000-0000A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00000000-0008-0000-1000-0000A7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00000000-0008-0000-1000-0000A8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1000-0000A9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1000-0000AA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1000-0000AB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1000-0000AC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0000000-0008-0000-1000-0000AD01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38" name="テキスト ボックス 437">
          <a:extLst>
            <a:ext uri="{FF2B5EF4-FFF2-40B4-BE49-F238E27FC236}">
              <a16:creationId xmlns:a16="http://schemas.microsoft.com/office/drawing/2014/main" id="{00000000-0008-0000-1000-0000B601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440" name="テキスト ボックス 439">
          <a:extLst>
            <a:ext uri="{FF2B5EF4-FFF2-40B4-BE49-F238E27FC236}">
              <a16:creationId xmlns:a16="http://schemas.microsoft.com/office/drawing/2014/main" id="{00000000-0008-0000-1000-0000B801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444" name="テキスト ボックス 443">
          <a:extLst>
            <a:ext uri="{FF2B5EF4-FFF2-40B4-BE49-F238E27FC236}">
              <a16:creationId xmlns:a16="http://schemas.microsoft.com/office/drawing/2014/main" id="{00000000-0008-0000-1000-0000BC010000}"/>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00000000-0008-0000-1000-0000BE01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146050</xdr:rowOff>
    </xdr:from>
    <xdr:to>
      <xdr:col>85</xdr:col>
      <xdr:colOff>126365</xdr:colOff>
      <xdr:row>86</xdr:row>
      <xdr:rowOff>168910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flipV="1">
          <a:off x="16318865" y="1334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448" name="【消防施設】&#10;有形固定資産減価償却率最小値テキスト">
          <a:extLst>
            <a:ext uri="{FF2B5EF4-FFF2-40B4-BE49-F238E27FC236}">
              <a16:creationId xmlns:a16="http://schemas.microsoft.com/office/drawing/2014/main" id="{00000000-0008-0000-1000-0000C001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449" name="直線コネクタ 448">
          <a:extLst>
            <a:ext uri="{FF2B5EF4-FFF2-40B4-BE49-F238E27FC236}">
              <a16:creationId xmlns:a16="http://schemas.microsoft.com/office/drawing/2014/main" id="{00000000-0008-0000-1000-0000C101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92710</xdr:rowOff>
    </xdr:from>
    <xdr:ext cx="340360" cy="259080"/>
    <xdr:sp macro="" textlink="">
      <xdr:nvSpPr>
        <xdr:cNvPr id="450" name="【消防施設】&#10;有形固定資産減価償却率最大値テキスト">
          <a:extLst>
            <a:ext uri="{FF2B5EF4-FFF2-40B4-BE49-F238E27FC236}">
              <a16:creationId xmlns:a16="http://schemas.microsoft.com/office/drawing/2014/main" id="{00000000-0008-0000-1000-0000C2010000}"/>
            </a:ext>
          </a:extLst>
        </xdr:cNvPr>
        <xdr:cNvSpPr txBox="1"/>
      </xdr:nvSpPr>
      <xdr:spPr>
        <a:xfrm>
          <a:off x="16357600" y="1312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146050</xdr:rowOff>
    </xdr:from>
    <xdr:to>
      <xdr:col>86</xdr:col>
      <xdr:colOff>25400</xdr:colOff>
      <xdr:row>77</xdr:row>
      <xdr:rowOff>146050</xdr:rowOff>
    </xdr:to>
    <xdr:cxnSp macro="">
      <xdr:nvCxnSpPr>
        <xdr:cNvPr id="451" name="直線コネクタ 450">
          <a:extLst>
            <a:ext uri="{FF2B5EF4-FFF2-40B4-BE49-F238E27FC236}">
              <a16:creationId xmlns:a16="http://schemas.microsoft.com/office/drawing/2014/main" id="{00000000-0008-0000-1000-0000C3010000}"/>
            </a:ext>
          </a:extLst>
        </xdr:cNvPr>
        <xdr:cNvCxnSpPr/>
      </xdr:nvCxnSpPr>
      <xdr:spPr>
        <a:xfrm>
          <a:off x="16230600" y="1334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133985</xdr:rowOff>
    </xdr:from>
    <xdr:ext cx="405130" cy="256540"/>
    <xdr:sp macro="" textlink="">
      <xdr:nvSpPr>
        <xdr:cNvPr id="452" name="【消防施設】&#10;有形固定資産減価償却率平均値テキスト">
          <a:extLst>
            <a:ext uri="{FF2B5EF4-FFF2-40B4-BE49-F238E27FC236}">
              <a16:creationId xmlns:a16="http://schemas.microsoft.com/office/drawing/2014/main" id="{00000000-0008-0000-1000-0000C4010000}"/>
            </a:ext>
          </a:extLst>
        </xdr:cNvPr>
        <xdr:cNvSpPr txBox="1"/>
      </xdr:nvSpPr>
      <xdr:spPr>
        <a:xfrm>
          <a:off x="16357600" y="141928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111125</xdr:rowOff>
    </xdr:from>
    <xdr:to>
      <xdr:col>85</xdr:col>
      <xdr:colOff>177800</xdr:colOff>
      <xdr:row>84</xdr:row>
      <xdr:rowOff>41275</xdr:rowOff>
    </xdr:to>
    <xdr:sp macro="" textlink="">
      <xdr:nvSpPr>
        <xdr:cNvPr id="453" name="フローチャート: 判断 452">
          <a:extLst>
            <a:ext uri="{FF2B5EF4-FFF2-40B4-BE49-F238E27FC236}">
              <a16:creationId xmlns:a16="http://schemas.microsoft.com/office/drawing/2014/main" id="{00000000-0008-0000-1000-0000C5010000}"/>
            </a:ext>
          </a:extLst>
        </xdr:cNvPr>
        <xdr:cNvSpPr/>
      </xdr:nvSpPr>
      <xdr:spPr>
        <a:xfrm>
          <a:off x="162687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155575</xdr:rowOff>
    </xdr:from>
    <xdr:to>
      <xdr:col>81</xdr:col>
      <xdr:colOff>101600</xdr:colOff>
      <xdr:row>83</xdr:row>
      <xdr:rowOff>86360</xdr:rowOff>
    </xdr:to>
    <xdr:sp macro="" textlink="">
      <xdr:nvSpPr>
        <xdr:cNvPr id="454" name="フローチャート: 判断 453">
          <a:extLst>
            <a:ext uri="{FF2B5EF4-FFF2-40B4-BE49-F238E27FC236}">
              <a16:creationId xmlns:a16="http://schemas.microsoft.com/office/drawing/2014/main" id="{00000000-0008-0000-1000-0000C6010000}"/>
            </a:ext>
          </a:extLst>
        </xdr:cNvPr>
        <xdr:cNvSpPr/>
      </xdr:nvSpPr>
      <xdr:spPr>
        <a:xfrm>
          <a:off x="15430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167005</xdr:rowOff>
    </xdr:from>
    <xdr:to>
      <xdr:col>76</xdr:col>
      <xdr:colOff>165100</xdr:colOff>
      <xdr:row>83</xdr:row>
      <xdr:rowOff>97790</xdr:rowOff>
    </xdr:to>
    <xdr:sp macro="" textlink="">
      <xdr:nvSpPr>
        <xdr:cNvPr id="455" name="フローチャート: 判断 454">
          <a:extLst>
            <a:ext uri="{FF2B5EF4-FFF2-40B4-BE49-F238E27FC236}">
              <a16:creationId xmlns:a16="http://schemas.microsoft.com/office/drawing/2014/main" id="{00000000-0008-0000-1000-0000C7010000}"/>
            </a:ext>
          </a:extLst>
        </xdr:cNvPr>
        <xdr:cNvSpPr/>
      </xdr:nvSpPr>
      <xdr:spPr>
        <a:xfrm>
          <a:off x="145415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124460</xdr:rowOff>
    </xdr:from>
    <xdr:to>
      <xdr:col>72</xdr:col>
      <xdr:colOff>38100</xdr:colOff>
      <xdr:row>83</xdr:row>
      <xdr:rowOff>54610</xdr:rowOff>
    </xdr:to>
    <xdr:sp macro="" textlink="">
      <xdr:nvSpPr>
        <xdr:cNvPr id="456" name="フローチャート: 判断 455">
          <a:extLst>
            <a:ext uri="{FF2B5EF4-FFF2-40B4-BE49-F238E27FC236}">
              <a16:creationId xmlns:a16="http://schemas.microsoft.com/office/drawing/2014/main" id="{00000000-0008-0000-1000-0000C8010000}"/>
            </a:ext>
          </a:extLst>
        </xdr:cNvPr>
        <xdr:cNvSpPr/>
      </xdr:nvSpPr>
      <xdr:spPr>
        <a:xfrm>
          <a:off x="13652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129540</xdr:rowOff>
    </xdr:from>
    <xdr:to>
      <xdr:col>67</xdr:col>
      <xdr:colOff>101600</xdr:colOff>
      <xdr:row>83</xdr:row>
      <xdr:rowOff>59690</xdr:rowOff>
    </xdr:to>
    <xdr:sp macro="" textlink="">
      <xdr:nvSpPr>
        <xdr:cNvPr id="457" name="フローチャート: 判断 456">
          <a:extLst>
            <a:ext uri="{FF2B5EF4-FFF2-40B4-BE49-F238E27FC236}">
              <a16:creationId xmlns:a16="http://schemas.microsoft.com/office/drawing/2014/main" id="{00000000-0008-0000-1000-0000C9010000}"/>
            </a:ext>
          </a:extLst>
        </xdr:cNvPr>
        <xdr:cNvSpPr/>
      </xdr:nvSpPr>
      <xdr:spPr>
        <a:xfrm>
          <a:off x="12763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60" name="テキスト ボックス 459">
          <a:extLst>
            <a:ext uri="{FF2B5EF4-FFF2-40B4-BE49-F238E27FC236}">
              <a16:creationId xmlns:a16="http://schemas.microsoft.com/office/drawing/2014/main" id="{00000000-0008-0000-1000-0000CC01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86</xdr:row>
      <xdr:rowOff>76835</xdr:rowOff>
    </xdr:from>
    <xdr:to>
      <xdr:col>85</xdr:col>
      <xdr:colOff>177800</xdr:colOff>
      <xdr:row>87</xdr:row>
      <xdr:rowOff>6985</xdr:rowOff>
    </xdr:to>
    <xdr:sp macro="" textlink="">
      <xdr:nvSpPr>
        <xdr:cNvPr id="463" name="楕円 462">
          <a:extLst>
            <a:ext uri="{FF2B5EF4-FFF2-40B4-BE49-F238E27FC236}">
              <a16:creationId xmlns:a16="http://schemas.microsoft.com/office/drawing/2014/main" id="{00000000-0008-0000-1000-0000CF010000}"/>
            </a:ext>
          </a:extLst>
        </xdr:cNvPr>
        <xdr:cNvSpPr/>
      </xdr:nvSpPr>
      <xdr:spPr>
        <a:xfrm>
          <a:off x="162687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163195</xdr:rowOff>
    </xdr:from>
    <xdr:ext cx="405130" cy="259080"/>
    <xdr:sp macro="" textlink="">
      <xdr:nvSpPr>
        <xdr:cNvPr id="464" name="【消防施設】&#10;有形固定資産減価償却率該当値テキスト">
          <a:extLst>
            <a:ext uri="{FF2B5EF4-FFF2-40B4-BE49-F238E27FC236}">
              <a16:creationId xmlns:a16="http://schemas.microsoft.com/office/drawing/2014/main" id="{00000000-0008-0000-1000-0000D0010000}"/>
            </a:ext>
          </a:extLst>
        </xdr:cNvPr>
        <xdr:cNvSpPr txBox="1"/>
      </xdr:nvSpPr>
      <xdr:spPr>
        <a:xfrm>
          <a:off x="16357600" y="14736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13335</xdr:rowOff>
    </xdr:from>
    <xdr:to>
      <xdr:col>81</xdr:col>
      <xdr:colOff>101600</xdr:colOff>
      <xdr:row>86</xdr:row>
      <xdr:rowOff>114935</xdr:rowOff>
    </xdr:to>
    <xdr:sp macro="" textlink="">
      <xdr:nvSpPr>
        <xdr:cNvPr id="465" name="楕円 464">
          <a:extLst>
            <a:ext uri="{FF2B5EF4-FFF2-40B4-BE49-F238E27FC236}">
              <a16:creationId xmlns:a16="http://schemas.microsoft.com/office/drawing/2014/main" id="{00000000-0008-0000-1000-0000D1010000}"/>
            </a:ext>
          </a:extLst>
        </xdr:cNvPr>
        <xdr:cNvSpPr/>
      </xdr:nvSpPr>
      <xdr:spPr>
        <a:xfrm>
          <a:off x="154305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64135</xdr:rowOff>
    </xdr:from>
    <xdr:to>
      <xdr:col>85</xdr:col>
      <xdr:colOff>127000</xdr:colOff>
      <xdr:row>86</xdr:row>
      <xdr:rowOff>127635</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5481300" y="1480883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1905</xdr:rowOff>
    </xdr:from>
    <xdr:to>
      <xdr:col>76</xdr:col>
      <xdr:colOff>165100</xdr:colOff>
      <xdr:row>86</xdr:row>
      <xdr:rowOff>103505</xdr:rowOff>
    </xdr:to>
    <xdr:sp macro="" textlink="">
      <xdr:nvSpPr>
        <xdr:cNvPr id="467" name="楕円 466">
          <a:extLst>
            <a:ext uri="{FF2B5EF4-FFF2-40B4-BE49-F238E27FC236}">
              <a16:creationId xmlns:a16="http://schemas.microsoft.com/office/drawing/2014/main" id="{00000000-0008-0000-1000-0000D3010000}"/>
            </a:ext>
          </a:extLst>
        </xdr:cNvPr>
        <xdr:cNvSpPr/>
      </xdr:nvSpPr>
      <xdr:spPr>
        <a:xfrm>
          <a:off x="14541500" y="147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52705</xdr:rowOff>
    </xdr:from>
    <xdr:to>
      <xdr:col>81</xdr:col>
      <xdr:colOff>50800</xdr:colOff>
      <xdr:row>86</xdr:row>
      <xdr:rowOff>64135</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4592300" y="147974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21590</xdr:rowOff>
    </xdr:from>
    <xdr:to>
      <xdr:col>72</xdr:col>
      <xdr:colOff>38100</xdr:colOff>
      <xdr:row>86</xdr:row>
      <xdr:rowOff>123190</xdr:rowOff>
    </xdr:to>
    <xdr:sp macro="" textlink="">
      <xdr:nvSpPr>
        <xdr:cNvPr id="469" name="楕円 468">
          <a:extLst>
            <a:ext uri="{FF2B5EF4-FFF2-40B4-BE49-F238E27FC236}">
              <a16:creationId xmlns:a16="http://schemas.microsoft.com/office/drawing/2014/main" id="{00000000-0008-0000-1000-0000D5010000}"/>
            </a:ext>
          </a:extLst>
        </xdr:cNvPr>
        <xdr:cNvSpPr/>
      </xdr:nvSpPr>
      <xdr:spPr>
        <a:xfrm>
          <a:off x="13652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52705</xdr:rowOff>
    </xdr:from>
    <xdr:to>
      <xdr:col>76</xdr:col>
      <xdr:colOff>114300</xdr:colOff>
      <xdr:row>86</xdr:row>
      <xdr:rowOff>72390</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flipV="1">
          <a:off x="13703300" y="147974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8255</xdr:rowOff>
    </xdr:from>
    <xdr:to>
      <xdr:col>67</xdr:col>
      <xdr:colOff>101600</xdr:colOff>
      <xdr:row>86</xdr:row>
      <xdr:rowOff>109855</xdr:rowOff>
    </xdr:to>
    <xdr:sp macro="" textlink="">
      <xdr:nvSpPr>
        <xdr:cNvPr id="471" name="楕円 470">
          <a:extLst>
            <a:ext uri="{FF2B5EF4-FFF2-40B4-BE49-F238E27FC236}">
              <a16:creationId xmlns:a16="http://schemas.microsoft.com/office/drawing/2014/main" id="{00000000-0008-0000-1000-0000D7010000}"/>
            </a:ext>
          </a:extLst>
        </xdr:cNvPr>
        <xdr:cNvSpPr/>
      </xdr:nvSpPr>
      <xdr:spPr>
        <a:xfrm>
          <a:off x="12763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59055</xdr:rowOff>
    </xdr:from>
    <xdr:to>
      <xdr:col>71</xdr:col>
      <xdr:colOff>177800</xdr:colOff>
      <xdr:row>86</xdr:row>
      <xdr:rowOff>72390</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a:off x="12814300" y="148037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102235</xdr:rowOff>
    </xdr:from>
    <xdr:ext cx="405130" cy="258445"/>
    <xdr:sp macro="" textlink="">
      <xdr:nvSpPr>
        <xdr:cNvPr id="473" name="n_1aveValue【消防施設】&#10;有形固定資産減価償却率">
          <a:extLst>
            <a:ext uri="{FF2B5EF4-FFF2-40B4-BE49-F238E27FC236}">
              <a16:creationId xmlns:a16="http://schemas.microsoft.com/office/drawing/2014/main" id="{00000000-0008-0000-1000-0000D9010000}"/>
            </a:ext>
          </a:extLst>
        </xdr:cNvPr>
        <xdr:cNvSpPr txBox="1"/>
      </xdr:nvSpPr>
      <xdr:spPr>
        <a:xfrm>
          <a:off x="15266035" y="13989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113665</xdr:rowOff>
    </xdr:from>
    <xdr:ext cx="402590" cy="258445"/>
    <xdr:sp macro="" textlink="">
      <xdr:nvSpPr>
        <xdr:cNvPr id="474" name="n_2aveValue【消防施設】&#10;有形固定資産減価償却率">
          <a:extLst>
            <a:ext uri="{FF2B5EF4-FFF2-40B4-BE49-F238E27FC236}">
              <a16:creationId xmlns:a16="http://schemas.microsoft.com/office/drawing/2014/main" id="{00000000-0008-0000-1000-0000DA010000}"/>
            </a:ext>
          </a:extLst>
        </xdr:cNvPr>
        <xdr:cNvSpPr txBox="1"/>
      </xdr:nvSpPr>
      <xdr:spPr>
        <a:xfrm>
          <a:off x="14389735" y="140011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71120</xdr:rowOff>
    </xdr:from>
    <xdr:ext cx="402590" cy="259080"/>
    <xdr:sp macro="" textlink="">
      <xdr:nvSpPr>
        <xdr:cNvPr id="475" name="n_3aveValue【消防施設】&#10;有形固定資産減価償却率">
          <a:extLst>
            <a:ext uri="{FF2B5EF4-FFF2-40B4-BE49-F238E27FC236}">
              <a16:creationId xmlns:a16="http://schemas.microsoft.com/office/drawing/2014/main" id="{00000000-0008-0000-1000-0000DB010000}"/>
            </a:ext>
          </a:extLst>
        </xdr:cNvPr>
        <xdr:cNvSpPr txBox="1"/>
      </xdr:nvSpPr>
      <xdr:spPr>
        <a:xfrm>
          <a:off x="13500735" y="13958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76200</xdr:rowOff>
    </xdr:from>
    <xdr:ext cx="402590" cy="256540"/>
    <xdr:sp macro="" textlink="">
      <xdr:nvSpPr>
        <xdr:cNvPr id="476" name="n_4aveValue【消防施設】&#10;有形固定資産減価償却率">
          <a:extLst>
            <a:ext uri="{FF2B5EF4-FFF2-40B4-BE49-F238E27FC236}">
              <a16:creationId xmlns:a16="http://schemas.microsoft.com/office/drawing/2014/main" id="{00000000-0008-0000-1000-0000DC010000}"/>
            </a:ext>
          </a:extLst>
        </xdr:cNvPr>
        <xdr:cNvSpPr txBox="1"/>
      </xdr:nvSpPr>
      <xdr:spPr>
        <a:xfrm>
          <a:off x="12611735" y="13963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106045</xdr:rowOff>
    </xdr:from>
    <xdr:ext cx="405130" cy="259080"/>
    <xdr:sp macro="" textlink="">
      <xdr:nvSpPr>
        <xdr:cNvPr id="477" name="n_1mainValue【消防施設】&#10;有形固定資産減価償却率">
          <a:extLst>
            <a:ext uri="{FF2B5EF4-FFF2-40B4-BE49-F238E27FC236}">
              <a16:creationId xmlns:a16="http://schemas.microsoft.com/office/drawing/2014/main" id="{00000000-0008-0000-1000-0000DD010000}"/>
            </a:ext>
          </a:extLst>
        </xdr:cNvPr>
        <xdr:cNvSpPr txBox="1"/>
      </xdr:nvSpPr>
      <xdr:spPr>
        <a:xfrm>
          <a:off x="15266035" y="14850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94615</xdr:rowOff>
    </xdr:from>
    <xdr:ext cx="402590" cy="259080"/>
    <xdr:sp macro="" textlink="">
      <xdr:nvSpPr>
        <xdr:cNvPr id="478" name="n_2mainValue【消防施設】&#10;有形固定資産減価償却率">
          <a:extLst>
            <a:ext uri="{FF2B5EF4-FFF2-40B4-BE49-F238E27FC236}">
              <a16:creationId xmlns:a16="http://schemas.microsoft.com/office/drawing/2014/main" id="{00000000-0008-0000-1000-0000DE010000}"/>
            </a:ext>
          </a:extLst>
        </xdr:cNvPr>
        <xdr:cNvSpPr txBox="1"/>
      </xdr:nvSpPr>
      <xdr:spPr>
        <a:xfrm>
          <a:off x="14389735" y="14839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114300</xdr:rowOff>
    </xdr:from>
    <xdr:ext cx="402590" cy="259080"/>
    <xdr:sp macro="" textlink="">
      <xdr:nvSpPr>
        <xdr:cNvPr id="479" name="n_3mainValue【消防施設】&#10;有形固定資産減価償却率">
          <a:extLst>
            <a:ext uri="{FF2B5EF4-FFF2-40B4-BE49-F238E27FC236}">
              <a16:creationId xmlns:a16="http://schemas.microsoft.com/office/drawing/2014/main" id="{00000000-0008-0000-1000-0000DF010000}"/>
            </a:ext>
          </a:extLst>
        </xdr:cNvPr>
        <xdr:cNvSpPr txBox="1"/>
      </xdr:nvSpPr>
      <xdr:spPr>
        <a:xfrm>
          <a:off x="13500735" y="14859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100965</xdr:rowOff>
    </xdr:from>
    <xdr:ext cx="402590" cy="256540"/>
    <xdr:sp macro="" textlink="">
      <xdr:nvSpPr>
        <xdr:cNvPr id="480" name="n_4mainValue【消防施設】&#10;有形固定資産減価償却率">
          <a:extLst>
            <a:ext uri="{FF2B5EF4-FFF2-40B4-BE49-F238E27FC236}">
              <a16:creationId xmlns:a16="http://schemas.microsoft.com/office/drawing/2014/main" id="{00000000-0008-0000-1000-0000E0010000}"/>
            </a:ext>
          </a:extLst>
        </xdr:cNvPr>
        <xdr:cNvSpPr txBox="1"/>
      </xdr:nvSpPr>
      <xdr:spPr>
        <a:xfrm>
          <a:off x="12611735" y="14845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00000000-0008-0000-1000-0000E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00000000-0008-0000-1000-0000E201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00000000-0008-0000-1000-0000E301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00000000-0008-0000-1000-0000E401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00000000-0008-0000-1000-0000E501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00000000-0008-0000-1000-0000E601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00000000-0008-0000-1000-0000E701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494" name="テキスト ボックス 493">
          <a:extLst>
            <a:ext uri="{FF2B5EF4-FFF2-40B4-BE49-F238E27FC236}">
              <a16:creationId xmlns:a16="http://schemas.microsoft.com/office/drawing/2014/main" id="{00000000-0008-0000-1000-0000EE010000}"/>
            </a:ext>
          </a:extLst>
        </xdr:cNvPr>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496" name="テキスト ボックス 495">
          <a:extLst>
            <a:ext uri="{FF2B5EF4-FFF2-40B4-BE49-F238E27FC236}">
              <a16:creationId xmlns:a16="http://schemas.microsoft.com/office/drawing/2014/main" id="{00000000-0008-0000-1000-0000F0010000}"/>
            </a:ext>
          </a:extLst>
        </xdr:cNvPr>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498" name="テキスト ボックス 497">
          <a:extLst>
            <a:ext uri="{FF2B5EF4-FFF2-40B4-BE49-F238E27FC236}">
              <a16:creationId xmlns:a16="http://schemas.microsoft.com/office/drawing/2014/main" id="{00000000-0008-0000-1000-0000F2010000}"/>
            </a:ext>
          </a:extLst>
        </xdr:cNvPr>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1000-0000F901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26670</xdr:rowOff>
    </xdr:from>
    <xdr:to>
      <xdr:col>116</xdr:col>
      <xdr:colOff>62865</xdr:colOff>
      <xdr:row>86</xdr:row>
      <xdr:rowOff>135890</xdr:rowOff>
    </xdr:to>
    <xdr:cxnSp macro="">
      <xdr:nvCxnSpPr>
        <xdr:cNvPr id="506" name="直線コネクタ 505">
          <a:extLst>
            <a:ext uri="{FF2B5EF4-FFF2-40B4-BE49-F238E27FC236}">
              <a16:creationId xmlns:a16="http://schemas.microsoft.com/office/drawing/2014/main" id="{00000000-0008-0000-1000-0000FA010000}"/>
            </a:ext>
          </a:extLst>
        </xdr:cNvPr>
        <xdr:cNvCxnSpPr/>
      </xdr:nvCxnSpPr>
      <xdr:spPr>
        <a:xfrm flipV="1">
          <a:off x="22160865" y="1339977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139700</xdr:rowOff>
    </xdr:from>
    <xdr:ext cx="469900" cy="259080"/>
    <xdr:sp macro="" textlink="">
      <xdr:nvSpPr>
        <xdr:cNvPr id="507" name="【消防施設】&#10;一人当たり面積最小値テキスト">
          <a:extLst>
            <a:ext uri="{FF2B5EF4-FFF2-40B4-BE49-F238E27FC236}">
              <a16:creationId xmlns:a16="http://schemas.microsoft.com/office/drawing/2014/main" id="{00000000-0008-0000-1000-0000FB010000}"/>
            </a:ext>
          </a:extLst>
        </xdr:cNvPr>
        <xdr:cNvSpPr txBox="1"/>
      </xdr:nvSpPr>
      <xdr:spPr>
        <a:xfrm>
          <a:off x="22199600" y="1488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135890</xdr:rowOff>
    </xdr:from>
    <xdr:to>
      <xdr:col>116</xdr:col>
      <xdr:colOff>152400</xdr:colOff>
      <xdr:row>86</xdr:row>
      <xdr:rowOff>135890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a:off x="22072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144780</xdr:rowOff>
    </xdr:from>
    <xdr:ext cx="469900" cy="256540"/>
    <xdr:sp macro="" textlink="">
      <xdr:nvSpPr>
        <xdr:cNvPr id="509" name="【消防施設】&#10;一人当たり面積最大値テキスト">
          <a:extLst>
            <a:ext uri="{FF2B5EF4-FFF2-40B4-BE49-F238E27FC236}">
              <a16:creationId xmlns:a16="http://schemas.microsoft.com/office/drawing/2014/main" id="{00000000-0008-0000-1000-0000FD010000}"/>
            </a:ext>
          </a:extLst>
        </xdr:cNvPr>
        <xdr:cNvSpPr txBox="1"/>
      </xdr:nvSpPr>
      <xdr:spPr>
        <a:xfrm>
          <a:off x="22199600" y="13174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22072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5080</xdr:rowOff>
    </xdr:from>
    <xdr:ext cx="469900" cy="259080"/>
    <xdr:sp macro="" textlink="">
      <xdr:nvSpPr>
        <xdr:cNvPr id="511" name="【消防施設】&#10;一人当たり面積平均値テキスト">
          <a:extLst>
            <a:ext uri="{FF2B5EF4-FFF2-40B4-BE49-F238E27FC236}">
              <a16:creationId xmlns:a16="http://schemas.microsoft.com/office/drawing/2014/main" id="{00000000-0008-0000-1000-0000FF010000}"/>
            </a:ext>
          </a:extLst>
        </xdr:cNvPr>
        <xdr:cNvSpPr txBox="1"/>
      </xdr:nvSpPr>
      <xdr:spPr>
        <a:xfrm>
          <a:off x="22199600" y="14406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26670</xdr:rowOff>
    </xdr:from>
    <xdr:to>
      <xdr:col>116</xdr:col>
      <xdr:colOff>114300</xdr:colOff>
      <xdr:row>84</xdr:row>
      <xdr:rowOff>128270</xdr:rowOff>
    </xdr:to>
    <xdr:sp macro="" textlink="">
      <xdr:nvSpPr>
        <xdr:cNvPr id="512" name="フローチャート: 判断 511">
          <a:extLst>
            <a:ext uri="{FF2B5EF4-FFF2-40B4-BE49-F238E27FC236}">
              <a16:creationId xmlns:a16="http://schemas.microsoft.com/office/drawing/2014/main" id="{00000000-0008-0000-1000-000000020000}"/>
            </a:ext>
          </a:extLst>
        </xdr:cNvPr>
        <xdr:cNvSpPr/>
      </xdr:nvSpPr>
      <xdr:spPr>
        <a:xfrm>
          <a:off x="22110700" y="1442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18415</xdr:rowOff>
    </xdr:from>
    <xdr:to>
      <xdr:col>112</xdr:col>
      <xdr:colOff>38100</xdr:colOff>
      <xdr:row>84</xdr:row>
      <xdr:rowOff>120650</xdr:rowOff>
    </xdr:to>
    <xdr:sp macro="" textlink="">
      <xdr:nvSpPr>
        <xdr:cNvPr id="513" name="フローチャート: 判断 512">
          <a:extLst>
            <a:ext uri="{FF2B5EF4-FFF2-40B4-BE49-F238E27FC236}">
              <a16:creationId xmlns:a16="http://schemas.microsoft.com/office/drawing/2014/main" id="{00000000-0008-0000-1000-000001020000}"/>
            </a:ext>
          </a:extLst>
        </xdr:cNvPr>
        <xdr:cNvSpPr/>
      </xdr:nvSpPr>
      <xdr:spPr>
        <a:xfrm>
          <a:off x="212725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126365</xdr:rowOff>
    </xdr:from>
    <xdr:to>
      <xdr:col>107</xdr:col>
      <xdr:colOff>101600</xdr:colOff>
      <xdr:row>82</xdr:row>
      <xdr:rowOff>56515</xdr:rowOff>
    </xdr:to>
    <xdr:sp macro="" textlink="">
      <xdr:nvSpPr>
        <xdr:cNvPr id="514" name="フローチャート: 判断 513">
          <a:extLst>
            <a:ext uri="{FF2B5EF4-FFF2-40B4-BE49-F238E27FC236}">
              <a16:creationId xmlns:a16="http://schemas.microsoft.com/office/drawing/2014/main" id="{00000000-0008-0000-1000-000002020000}"/>
            </a:ext>
          </a:extLst>
        </xdr:cNvPr>
        <xdr:cNvSpPr/>
      </xdr:nvSpPr>
      <xdr:spPr>
        <a:xfrm>
          <a:off x="20383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13335</xdr:rowOff>
    </xdr:from>
    <xdr:to>
      <xdr:col>102</xdr:col>
      <xdr:colOff>165100</xdr:colOff>
      <xdr:row>81</xdr:row>
      <xdr:rowOff>114935</xdr:rowOff>
    </xdr:to>
    <xdr:sp macro="" textlink="">
      <xdr:nvSpPr>
        <xdr:cNvPr id="515" name="フローチャート: 判断 514">
          <a:extLst>
            <a:ext uri="{FF2B5EF4-FFF2-40B4-BE49-F238E27FC236}">
              <a16:creationId xmlns:a16="http://schemas.microsoft.com/office/drawing/2014/main" id="{00000000-0008-0000-1000-000003020000}"/>
            </a:ext>
          </a:extLst>
        </xdr:cNvPr>
        <xdr:cNvSpPr/>
      </xdr:nvSpPr>
      <xdr:spPr>
        <a:xfrm>
          <a:off x="194945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122555</xdr:rowOff>
    </xdr:from>
    <xdr:to>
      <xdr:col>98</xdr:col>
      <xdr:colOff>38100</xdr:colOff>
      <xdr:row>82</xdr:row>
      <xdr:rowOff>52705</xdr:rowOff>
    </xdr:to>
    <xdr:sp macro="" textlink="">
      <xdr:nvSpPr>
        <xdr:cNvPr id="516" name="フローチャート: 判断 515">
          <a:extLst>
            <a:ext uri="{FF2B5EF4-FFF2-40B4-BE49-F238E27FC236}">
              <a16:creationId xmlns:a16="http://schemas.microsoft.com/office/drawing/2014/main" id="{00000000-0008-0000-1000-000004020000}"/>
            </a:ext>
          </a:extLst>
        </xdr:cNvPr>
        <xdr:cNvSpPr/>
      </xdr:nvSpPr>
      <xdr:spPr>
        <a:xfrm>
          <a:off x="18605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1" name="テキスト ボックス 520">
          <a:extLst>
            <a:ext uri="{FF2B5EF4-FFF2-40B4-BE49-F238E27FC236}">
              <a16:creationId xmlns:a16="http://schemas.microsoft.com/office/drawing/2014/main" id="{00000000-0008-0000-1000-000009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113030</xdr:rowOff>
    </xdr:from>
    <xdr:to>
      <xdr:col>116</xdr:col>
      <xdr:colOff>114300</xdr:colOff>
      <xdr:row>81</xdr:row>
      <xdr:rowOff>43180</xdr:rowOff>
    </xdr:to>
    <xdr:sp macro="" textlink="">
      <xdr:nvSpPr>
        <xdr:cNvPr id="522" name="楕円 521">
          <a:extLst>
            <a:ext uri="{FF2B5EF4-FFF2-40B4-BE49-F238E27FC236}">
              <a16:creationId xmlns:a16="http://schemas.microsoft.com/office/drawing/2014/main" id="{00000000-0008-0000-1000-00000A020000}"/>
            </a:ext>
          </a:extLst>
        </xdr:cNvPr>
        <xdr:cNvSpPr/>
      </xdr:nvSpPr>
      <xdr:spPr>
        <a:xfrm>
          <a:off x="22110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135890</xdr:rowOff>
    </xdr:from>
    <xdr:ext cx="469900" cy="259080"/>
    <xdr:sp macro="" textlink="">
      <xdr:nvSpPr>
        <xdr:cNvPr id="523" name="【消防施設】&#10;一人当たり面積該当値テキスト">
          <a:extLst>
            <a:ext uri="{FF2B5EF4-FFF2-40B4-BE49-F238E27FC236}">
              <a16:creationId xmlns:a16="http://schemas.microsoft.com/office/drawing/2014/main" id="{00000000-0008-0000-1000-00000B020000}"/>
            </a:ext>
          </a:extLst>
        </xdr:cNvPr>
        <xdr:cNvSpPr txBox="1"/>
      </xdr:nvSpPr>
      <xdr:spPr>
        <a:xfrm>
          <a:off x="22199600" y="13680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524" name="楕円 523">
          <a:extLst>
            <a:ext uri="{FF2B5EF4-FFF2-40B4-BE49-F238E27FC236}">
              <a16:creationId xmlns:a16="http://schemas.microsoft.com/office/drawing/2014/main" id="{00000000-0008-0000-1000-00000C020000}"/>
            </a:ext>
          </a:extLst>
        </xdr:cNvPr>
        <xdr:cNvSpPr/>
      </xdr:nvSpPr>
      <xdr:spPr>
        <a:xfrm>
          <a:off x="21272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163830</xdr:rowOff>
    </xdr:from>
    <xdr:to>
      <xdr:col>116</xdr:col>
      <xdr:colOff>63500</xdr:colOff>
      <xdr:row>81</xdr:row>
      <xdr:rowOff>44450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flipV="1">
          <a:off x="21323300" y="138798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39370</xdr:rowOff>
    </xdr:from>
    <xdr:to>
      <xdr:col>107</xdr:col>
      <xdr:colOff>101600</xdr:colOff>
      <xdr:row>81</xdr:row>
      <xdr:rowOff>140970</xdr:rowOff>
    </xdr:to>
    <xdr:sp macro="" textlink="">
      <xdr:nvSpPr>
        <xdr:cNvPr id="526" name="楕円 525">
          <a:extLst>
            <a:ext uri="{FF2B5EF4-FFF2-40B4-BE49-F238E27FC236}">
              <a16:creationId xmlns:a16="http://schemas.microsoft.com/office/drawing/2014/main" id="{00000000-0008-0000-1000-00000E020000}"/>
            </a:ext>
          </a:extLst>
        </xdr:cNvPr>
        <xdr:cNvSpPr/>
      </xdr:nvSpPr>
      <xdr:spPr>
        <a:xfrm>
          <a:off x="203835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90170</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flipV="1">
          <a:off x="20434300" y="13931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88265</xdr:rowOff>
    </xdr:from>
    <xdr:to>
      <xdr:col>102</xdr:col>
      <xdr:colOff>165100</xdr:colOff>
      <xdr:row>82</xdr:row>
      <xdr:rowOff>18415</xdr:rowOff>
    </xdr:to>
    <xdr:sp macro="" textlink="">
      <xdr:nvSpPr>
        <xdr:cNvPr id="528" name="楕円 527">
          <a:extLst>
            <a:ext uri="{FF2B5EF4-FFF2-40B4-BE49-F238E27FC236}">
              <a16:creationId xmlns:a16="http://schemas.microsoft.com/office/drawing/2014/main" id="{00000000-0008-0000-1000-000010020000}"/>
            </a:ext>
          </a:extLst>
        </xdr:cNvPr>
        <xdr:cNvSpPr/>
      </xdr:nvSpPr>
      <xdr:spPr>
        <a:xfrm>
          <a:off x="19494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90170</xdr:rowOff>
    </xdr:from>
    <xdr:to>
      <xdr:col>107</xdr:col>
      <xdr:colOff>50800</xdr:colOff>
      <xdr:row>81</xdr:row>
      <xdr:rowOff>139065</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flipV="1">
          <a:off x="19545300" y="139776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111125</xdr:rowOff>
    </xdr:from>
    <xdr:to>
      <xdr:col>98</xdr:col>
      <xdr:colOff>38100</xdr:colOff>
      <xdr:row>82</xdr:row>
      <xdr:rowOff>41275</xdr:rowOff>
    </xdr:to>
    <xdr:sp macro="" textlink="">
      <xdr:nvSpPr>
        <xdr:cNvPr id="530" name="楕円 529">
          <a:extLst>
            <a:ext uri="{FF2B5EF4-FFF2-40B4-BE49-F238E27FC236}">
              <a16:creationId xmlns:a16="http://schemas.microsoft.com/office/drawing/2014/main" id="{00000000-0008-0000-1000-000012020000}"/>
            </a:ext>
          </a:extLst>
        </xdr:cNvPr>
        <xdr:cNvSpPr/>
      </xdr:nvSpPr>
      <xdr:spPr>
        <a:xfrm>
          <a:off x="18605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139065</xdr:rowOff>
    </xdr:from>
    <xdr:to>
      <xdr:col>102</xdr:col>
      <xdr:colOff>114300</xdr:colOff>
      <xdr:row>81</xdr:row>
      <xdr:rowOff>161925</xdr:rowOff>
    </xdr:to>
    <xdr:cxnSp macro="">
      <xdr:nvCxnSpPr>
        <xdr:cNvPr id="531" name="直線コネクタ 530">
          <a:extLst>
            <a:ext uri="{FF2B5EF4-FFF2-40B4-BE49-F238E27FC236}">
              <a16:creationId xmlns:a16="http://schemas.microsoft.com/office/drawing/2014/main" id="{00000000-0008-0000-1000-000013020000}"/>
            </a:ext>
          </a:extLst>
        </xdr:cNvPr>
        <xdr:cNvCxnSpPr/>
      </xdr:nvCxnSpPr>
      <xdr:spPr>
        <a:xfrm flipV="1">
          <a:off x="18656300" y="140265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111125</xdr:rowOff>
    </xdr:from>
    <xdr:ext cx="469900" cy="256540"/>
    <xdr:sp macro="" textlink="">
      <xdr:nvSpPr>
        <xdr:cNvPr id="532" name="n_1aveValue【消防施設】&#10;一人当たり面積">
          <a:extLst>
            <a:ext uri="{FF2B5EF4-FFF2-40B4-BE49-F238E27FC236}">
              <a16:creationId xmlns:a16="http://schemas.microsoft.com/office/drawing/2014/main" id="{00000000-0008-0000-1000-000014020000}"/>
            </a:ext>
          </a:extLst>
        </xdr:cNvPr>
        <xdr:cNvSpPr txBox="1"/>
      </xdr:nvSpPr>
      <xdr:spPr>
        <a:xfrm>
          <a:off x="21075650" y="145129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47625</xdr:rowOff>
    </xdr:from>
    <xdr:ext cx="467360" cy="259080"/>
    <xdr:sp macro="" textlink="">
      <xdr:nvSpPr>
        <xdr:cNvPr id="533" name="n_2aveValue【消防施設】&#10;一人当たり面積">
          <a:extLst>
            <a:ext uri="{FF2B5EF4-FFF2-40B4-BE49-F238E27FC236}">
              <a16:creationId xmlns:a16="http://schemas.microsoft.com/office/drawing/2014/main" id="{00000000-0008-0000-1000-000015020000}"/>
            </a:ext>
          </a:extLst>
        </xdr:cNvPr>
        <xdr:cNvSpPr txBox="1"/>
      </xdr:nvSpPr>
      <xdr:spPr>
        <a:xfrm>
          <a:off x="20199350" y="14106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79</xdr:row>
      <xdr:rowOff>132080</xdr:rowOff>
    </xdr:from>
    <xdr:ext cx="467360" cy="256540"/>
    <xdr:sp macro="" textlink="">
      <xdr:nvSpPr>
        <xdr:cNvPr id="534" name="n_3aveValue【消防施設】&#10;一人当たり面積">
          <a:extLst>
            <a:ext uri="{FF2B5EF4-FFF2-40B4-BE49-F238E27FC236}">
              <a16:creationId xmlns:a16="http://schemas.microsoft.com/office/drawing/2014/main" id="{00000000-0008-0000-1000-000016020000}"/>
            </a:ext>
          </a:extLst>
        </xdr:cNvPr>
        <xdr:cNvSpPr txBox="1"/>
      </xdr:nvSpPr>
      <xdr:spPr>
        <a:xfrm>
          <a:off x="19310350" y="13676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43815</xdr:rowOff>
    </xdr:from>
    <xdr:ext cx="467360" cy="256540"/>
    <xdr:sp macro="" textlink="">
      <xdr:nvSpPr>
        <xdr:cNvPr id="535" name="n_4aveValue【消防施設】&#10;一人当たり面積">
          <a:extLst>
            <a:ext uri="{FF2B5EF4-FFF2-40B4-BE49-F238E27FC236}">
              <a16:creationId xmlns:a16="http://schemas.microsoft.com/office/drawing/2014/main" id="{00000000-0008-0000-1000-000017020000}"/>
            </a:ext>
          </a:extLst>
        </xdr:cNvPr>
        <xdr:cNvSpPr txBox="1"/>
      </xdr:nvSpPr>
      <xdr:spPr>
        <a:xfrm>
          <a:off x="18421350" y="14102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111760</xdr:rowOff>
    </xdr:from>
    <xdr:ext cx="469900" cy="256540"/>
    <xdr:sp macro="" textlink="">
      <xdr:nvSpPr>
        <xdr:cNvPr id="536" name="n_1mainValue【消防施設】&#10;一人当たり面積">
          <a:extLst>
            <a:ext uri="{FF2B5EF4-FFF2-40B4-BE49-F238E27FC236}">
              <a16:creationId xmlns:a16="http://schemas.microsoft.com/office/drawing/2014/main" id="{00000000-0008-0000-1000-000018020000}"/>
            </a:ext>
          </a:extLst>
        </xdr:cNvPr>
        <xdr:cNvSpPr txBox="1"/>
      </xdr:nvSpPr>
      <xdr:spPr>
        <a:xfrm>
          <a:off x="21075650" y="13656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157480</xdr:rowOff>
    </xdr:from>
    <xdr:ext cx="467360" cy="256540"/>
    <xdr:sp macro="" textlink="">
      <xdr:nvSpPr>
        <xdr:cNvPr id="537" name="n_2mainValue【消防施設】&#10;一人当たり面積">
          <a:extLst>
            <a:ext uri="{FF2B5EF4-FFF2-40B4-BE49-F238E27FC236}">
              <a16:creationId xmlns:a16="http://schemas.microsoft.com/office/drawing/2014/main" id="{00000000-0008-0000-1000-000019020000}"/>
            </a:ext>
          </a:extLst>
        </xdr:cNvPr>
        <xdr:cNvSpPr txBox="1"/>
      </xdr:nvSpPr>
      <xdr:spPr>
        <a:xfrm>
          <a:off x="20199350" y="137020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9525</xdr:rowOff>
    </xdr:from>
    <xdr:ext cx="467360" cy="256540"/>
    <xdr:sp macro="" textlink="">
      <xdr:nvSpPr>
        <xdr:cNvPr id="538" name="n_3mainValue【消防施設】&#10;一人当たり面積">
          <a:extLst>
            <a:ext uri="{FF2B5EF4-FFF2-40B4-BE49-F238E27FC236}">
              <a16:creationId xmlns:a16="http://schemas.microsoft.com/office/drawing/2014/main" id="{00000000-0008-0000-1000-00001A020000}"/>
            </a:ext>
          </a:extLst>
        </xdr:cNvPr>
        <xdr:cNvSpPr txBox="1"/>
      </xdr:nvSpPr>
      <xdr:spPr>
        <a:xfrm>
          <a:off x="19310350" y="140684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57785</xdr:rowOff>
    </xdr:from>
    <xdr:ext cx="467360" cy="259080"/>
    <xdr:sp macro="" textlink="">
      <xdr:nvSpPr>
        <xdr:cNvPr id="539" name="n_4mainValue【消防施設】&#10;一人当たり面積">
          <a:extLst>
            <a:ext uri="{FF2B5EF4-FFF2-40B4-BE49-F238E27FC236}">
              <a16:creationId xmlns:a16="http://schemas.microsoft.com/office/drawing/2014/main" id="{00000000-0008-0000-1000-00001B020000}"/>
            </a:ext>
          </a:extLst>
        </xdr:cNvPr>
        <xdr:cNvSpPr txBox="1"/>
      </xdr:nvSpPr>
      <xdr:spPr>
        <a:xfrm>
          <a:off x="18421350" y="137737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10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1000-00001D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1000-00001E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1000-00001F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1000-000020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1000-000021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1000-000022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10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1000-000025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550" name="テキスト ボックス 549">
          <a:extLst>
            <a:ext uri="{FF2B5EF4-FFF2-40B4-BE49-F238E27FC236}">
              <a16:creationId xmlns:a16="http://schemas.microsoft.com/office/drawing/2014/main" id="{00000000-0008-0000-1000-000026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552" name="テキスト ボックス 551">
          <a:extLst>
            <a:ext uri="{FF2B5EF4-FFF2-40B4-BE49-F238E27FC236}">
              <a16:creationId xmlns:a16="http://schemas.microsoft.com/office/drawing/2014/main" id="{00000000-0008-0000-1000-000028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59" name="直線コネクタ 558">
          <a:extLst>
            <a:ext uri="{FF2B5EF4-FFF2-40B4-BE49-F238E27FC236}">
              <a16:creationId xmlns:a16="http://schemas.microsoft.com/office/drawing/2014/main" id="{00000000-0008-0000-1000-00002F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1" name="直線コネクタ 560">
          <a:extLst>
            <a:ext uri="{FF2B5EF4-FFF2-40B4-BE49-F238E27FC236}">
              <a16:creationId xmlns:a16="http://schemas.microsoft.com/office/drawing/2014/main" id="{00000000-0008-0000-1000-000031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1000-000033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1000-000034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84455</xdr:rowOff>
    </xdr:from>
    <xdr:to>
      <xdr:col>85</xdr:col>
      <xdr:colOff>126365</xdr:colOff>
      <xdr:row>109</xdr:row>
      <xdr:rowOff>35560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flipV="1">
          <a:off x="16318865" y="1722945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66" name="【庁舎】&#10;有形固定資産減価償却率最小値テキスト">
          <a:extLst>
            <a:ext uri="{FF2B5EF4-FFF2-40B4-BE49-F238E27FC236}">
              <a16:creationId xmlns:a16="http://schemas.microsoft.com/office/drawing/2014/main" id="{00000000-0008-0000-1000-000036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67" name="直線コネクタ 566">
          <a:extLst>
            <a:ext uri="{FF2B5EF4-FFF2-40B4-BE49-F238E27FC236}">
              <a16:creationId xmlns:a16="http://schemas.microsoft.com/office/drawing/2014/main" id="{00000000-0008-0000-1000-000037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31115</xdr:rowOff>
    </xdr:from>
    <xdr:ext cx="340360" cy="256540"/>
    <xdr:sp macro="" textlink="">
      <xdr:nvSpPr>
        <xdr:cNvPr id="568" name="【庁舎】&#10;有形固定資産減価償却率最大値テキスト">
          <a:extLst>
            <a:ext uri="{FF2B5EF4-FFF2-40B4-BE49-F238E27FC236}">
              <a16:creationId xmlns:a16="http://schemas.microsoft.com/office/drawing/2014/main" id="{00000000-0008-0000-1000-000038020000}"/>
            </a:ext>
          </a:extLst>
        </xdr:cNvPr>
        <xdr:cNvSpPr txBox="1"/>
      </xdr:nvSpPr>
      <xdr:spPr>
        <a:xfrm>
          <a:off x="16357600" y="1700466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84455</xdr:rowOff>
    </xdr:from>
    <xdr:to>
      <xdr:col>86</xdr:col>
      <xdr:colOff>25400</xdr:colOff>
      <xdr:row>100</xdr:row>
      <xdr:rowOff>84455</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6230600" y="1722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86360</xdr:rowOff>
    </xdr:from>
    <xdr:ext cx="405130" cy="256540"/>
    <xdr:sp macro="" textlink="">
      <xdr:nvSpPr>
        <xdr:cNvPr id="570" name="【庁舎】&#10;有形固定資産減価償却率平均値テキスト">
          <a:extLst>
            <a:ext uri="{FF2B5EF4-FFF2-40B4-BE49-F238E27FC236}">
              <a16:creationId xmlns:a16="http://schemas.microsoft.com/office/drawing/2014/main" id="{00000000-0008-0000-1000-00003A020000}"/>
            </a:ext>
          </a:extLst>
        </xdr:cNvPr>
        <xdr:cNvSpPr txBox="1"/>
      </xdr:nvSpPr>
      <xdr:spPr>
        <a:xfrm>
          <a:off x="16357600" y="177457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63500</xdr:rowOff>
    </xdr:from>
    <xdr:to>
      <xdr:col>85</xdr:col>
      <xdr:colOff>177800</xdr:colOff>
      <xdr:row>104</xdr:row>
      <xdr:rowOff>164465</xdr:rowOff>
    </xdr:to>
    <xdr:sp macro="" textlink="">
      <xdr:nvSpPr>
        <xdr:cNvPr id="571" name="フローチャート: 判断 570">
          <a:extLst>
            <a:ext uri="{FF2B5EF4-FFF2-40B4-BE49-F238E27FC236}">
              <a16:creationId xmlns:a16="http://schemas.microsoft.com/office/drawing/2014/main" id="{00000000-0008-0000-1000-00003B020000}"/>
            </a:ext>
          </a:extLst>
        </xdr:cNvPr>
        <xdr:cNvSpPr/>
      </xdr:nvSpPr>
      <xdr:spPr>
        <a:xfrm>
          <a:off x="162687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40640</xdr:rowOff>
    </xdr:from>
    <xdr:to>
      <xdr:col>81</xdr:col>
      <xdr:colOff>101600</xdr:colOff>
      <xdr:row>105</xdr:row>
      <xdr:rowOff>141605</xdr:rowOff>
    </xdr:to>
    <xdr:sp macro="" textlink="">
      <xdr:nvSpPr>
        <xdr:cNvPr id="572" name="フローチャート: 判断 571">
          <a:extLst>
            <a:ext uri="{FF2B5EF4-FFF2-40B4-BE49-F238E27FC236}">
              <a16:creationId xmlns:a16="http://schemas.microsoft.com/office/drawing/2014/main" id="{00000000-0008-0000-1000-00003C020000}"/>
            </a:ext>
          </a:extLst>
        </xdr:cNvPr>
        <xdr:cNvSpPr/>
      </xdr:nvSpPr>
      <xdr:spPr>
        <a:xfrm>
          <a:off x="15430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573" name="フローチャート: 判断 572">
          <a:extLst>
            <a:ext uri="{FF2B5EF4-FFF2-40B4-BE49-F238E27FC236}">
              <a16:creationId xmlns:a16="http://schemas.microsoft.com/office/drawing/2014/main" id="{00000000-0008-0000-1000-00003D020000}"/>
            </a:ext>
          </a:extLst>
        </xdr:cNvPr>
        <xdr:cNvSpPr/>
      </xdr:nvSpPr>
      <xdr:spPr>
        <a:xfrm>
          <a:off x="14541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80645</xdr:rowOff>
    </xdr:from>
    <xdr:to>
      <xdr:col>72</xdr:col>
      <xdr:colOff>38100</xdr:colOff>
      <xdr:row>106</xdr:row>
      <xdr:rowOff>10795</xdr:rowOff>
    </xdr:to>
    <xdr:sp macro="" textlink="">
      <xdr:nvSpPr>
        <xdr:cNvPr id="574" name="フローチャート: 判断 573">
          <a:extLst>
            <a:ext uri="{FF2B5EF4-FFF2-40B4-BE49-F238E27FC236}">
              <a16:creationId xmlns:a16="http://schemas.microsoft.com/office/drawing/2014/main" id="{00000000-0008-0000-1000-00003E020000}"/>
            </a:ext>
          </a:extLst>
        </xdr:cNvPr>
        <xdr:cNvSpPr/>
      </xdr:nvSpPr>
      <xdr:spPr>
        <a:xfrm>
          <a:off x="13652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66040</xdr:rowOff>
    </xdr:from>
    <xdr:to>
      <xdr:col>67</xdr:col>
      <xdr:colOff>101600</xdr:colOff>
      <xdr:row>105</xdr:row>
      <xdr:rowOff>167640</xdr:rowOff>
    </xdr:to>
    <xdr:sp macro="" textlink="">
      <xdr:nvSpPr>
        <xdr:cNvPr id="575" name="フローチャート: 判断 574">
          <a:extLst>
            <a:ext uri="{FF2B5EF4-FFF2-40B4-BE49-F238E27FC236}">
              <a16:creationId xmlns:a16="http://schemas.microsoft.com/office/drawing/2014/main" id="{00000000-0008-0000-1000-00003F020000}"/>
            </a:ext>
          </a:extLst>
        </xdr:cNvPr>
        <xdr:cNvSpPr/>
      </xdr:nvSpPr>
      <xdr:spPr>
        <a:xfrm>
          <a:off x="12763500" y="180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8" name="テキスト ボックス 577">
          <a:extLst>
            <a:ext uri="{FF2B5EF4-FFF2-40B4-BE49-F238E27FC236}">
              <a16:creationId xmlns:a16="http://schemas.microsoft.com/office/drawing/2014/main" id="{00000000-0008-0000-1000-000042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116840</xdr:rowOff>
    </xdr:from>
    <xdr:to>
      <xdr:col>85</xdr:col>
      <xdr:colOff>177800</xdr:colOff>
      <xdr:row>107</xdr:row>
      <xdr:rowOff>46990</xdr:rowOff>
    </xdr:to>
    <xdr:sp macro="" textlink="">
      <xdr:nvSpPr>
        <xdr:cNvPr id="581" name="楕円 580">
          <a:extLst>
            <a:ext uri="{FF2B5EF4-FFF2-40B4-BE49-F238E27FC236}">
              <a16:creationId xmlns:a16="http://schemas.microsoft.com/office/drawing/2014/main" id="{00000000-0008-0000-1000-000045020000}"/>
            </a:ext>
          </a:extLst>
        </xdr:cNvPr>
        <xdr:cNvSpPr/>
      </xdr:nvSpPr>
      <xdr:spPr>
        <a:xfrm>
          <a:off x="162687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95250</xdr:rowOff>
    </xdr:from>
    <xdr:ext cx="405130" cy="259080"/>
    <xdr:sp macro="" textlink="">
      <xdr:nvSpPr>
        <xdr:cNvPr id="582" name="【庁舎】&#10;有形固定資産減価償却率該当値テキスト">
          <a:extLst>
            <a:ext uri="{FF2B5EF4-FFF2-40B4-BE49-F238E27FC236}">
              <a16:creationId xmlns:a16="http://schemas.microsoft.com/office/drawing/2014/main" id="{00000000-0008-0000-1000-000046020000}"/>
            </a:ext>
          </a:extLst>
        </xdr:cNvPr>
        <xdr:cNvSpPr txBox="1"/>
      </xdr:nvSpPr>
      <xdr:spPr>
        <a:xfrm>
          <a:off x="16357600" y="1826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583" name="楕円 582">
          <a:extLst>
            <a:ext uri="{FF2B5EF4-FFF2-40B4-BE49-F238E27FC236}">
              <a16:creationId xmlns:a16="http://schemas.microsoft.com/office/drawing/2014/main" id="{00000000-0008-0000-1000-00004702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167640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5481300" y="18318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585" name="楕円 584">
          <a:extLst>
            <a:ext uri="{FF2B5EF4-FFF2-40B4-BE49-F238E27FC236}">
              <a16:creationId xmlns:a16="http://schemas.microsoft.com/office/drawing/2014/main" id="{00000000-0008-0000-1000-000049020000}"/>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144780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14592300" y="18295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48260</xdr:rowOff>
    </xdr:from>
    <xdr:to>
      <xdr:col>72</xdr:col>
      <xdr:colOff>38100</xdr:colOff>
      <xdr:row>106</xdr:row>
      <xdr:rowOff>149860</xdr:rowOff>
    </xdr:to>
    <xdr:sp macro="" textlink="">
      <xdr:nvSpPr>
        <xdr:cNvPr id="587" name="楕円 586">
          <a:extLst>
            <a:ext uri="{FF2B5EF4-FFF2-40B4-BE49-F238E27FC236}">
              <a16:creationId xmlns:a16="http://schemas.microsoft.com/office/drawing/2014/main" id="{00000000-0008-0000-1000-00004B020000}"/>
            </a:ext>
          </a:extLst>
        </xdr:cNvPr>
        <xdr:cNvSpPr/>
      </xdr:nvSpPr>
      <xdr:spPr>
        <a:xfrm>
          <a:off x="13652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99060</xdr:rowOff>
    </xdr:from>
    <xdr:to>
      <xdr:col>76</xdr:col>
      <xdr:colOff>114300</xdr:colOff>
      <xdr:row>106</xdr:row>
      <xdr:rowOff>121920</xdr:rowOff>
    </xdr:to>
    <xdr:cxnSp macro="">
      <xdr:nvCxnSpPr>
        <xdr:cNvPr id="588" name="直線コネクタ 587">
          <a:extLst>
            <a:ext uri="{FF2B5EF4-FFF2-40B4-BE49-F238E27FC236}">
              <a16:creationId xmlns:a16="http://schemas.microsoft.com/office/drawing/2014/main" id="{00000000-0008-0000-1000-00004C020000}"/>
            </a:ext>
          </a:extLst>
        </xdr:cNvPr>
        <xdr:cNvCxnSpPr/>
      </xdr:nvCxnSpPr>
      <xdr:spPr>
        <a:xfrm>
          <a:off x="13703300" y="18272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23495</xdr:rowOff>
    </xdr:from>
    <xdr:to>
      <xdr:col>67</xdr:col>
      <xdr:colOff>101600</xdr:colOff>
      <xdr:row>106</xdr:row>
      <xdr:rowOff>125095</xdr:rowOff>
    </xdr:to>
    <xdr:sp macro="" textlink="">
      <xdr:nvSpPr>
        <xdr:cNvPr id="589" name="楕円 588">
          <a:extLst>
            <a:ext uri="{FF2B5EF4-FFF2-40B4-BE49-F238E27FC236}">
              <a16:creationId xmlns:a16="http://schemas.microsoft.com/office/drawing/2014/main" id="{00000000-0008-0000-1000-00004D020000}"/>
            </a:ext>
          </a:extLst>
        </xdr:cNvPr>
        <xdr:cNvSpPr/>
      </xdr:nvSpPr>
      <xdr:spPr>
        <a:xfrm>
          <a:off x="12763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74930</xdr:rowOff>
    </xdr:from>
    <xdr:to>
      <xdr:col>71</xdr:col>
      <xdr:colOff>177800</xdr:colOff>
      <xdr:row>106</xdr:row>
      <xdr:rowOff>99060</xdr:rowOff>
    </xdr:to>
    <xdr:cxnSp macro="">
      <xdr:nvCxnSpPr>
        <xdr:cNvPr id="590" name="直線コネクタ 589">
          <a:extLst>
            <a:ext uri="{FF2B5EF4-FFF2-40B4-BE49-F238E27FC236}">
              <a16:creationId xmlns:a16="http://schemas.microsoft.com/office/drawing/2014/main" id="{00000000-0008-0000-1000-00004E020000}"/>
            </a:ext>
          </a:extLst>
        </xdr:cNvPr>
        <xdr:cNvCxnSpPr/>
      </xdr:nvCxnSpPr>
      <xdr:spPr>
        <a:xfrm>
          <a:off x="12814300" y="182486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158115</xdr:rowOff>
    </xdr:from>
    <xdr:ext cx="405130" cy="256540"/>
    <xdr:sp macro="" textlink="">
      <xdr:nvSpPr>
        <xdr:cNvPr id="591" name="n_1aveValue【庁舎】&#10;有形固定資産減価償却率">
          <a:extLst>
            <a:ext uri="{FF2B5EF4-FFF2-40B4-BE49-F238E27FC236}">
              <a16:creationId xmlns:a16="http://schemas.microsoft.com/office/drawing/2014/main" id="{00000000-0008-0000-1000-00004F020000}"/>
            </a:ext>
          </a:extLst>
        </xdr:cNvPr>
        <xdr:cNvSpPr txBox="1"/>
      </xdr:nvSpPr>
      <xdr:spPr>
        <a:xfrm>
          <a:off x="15266035" y="178174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65405</xdr:rowOff>
    </xdr:from>
    <xdr:ext cx="402590" cy="256540"/>
    <xdr:sp macro="" textlink="">
      <xdr:nvSpPr>
        <xdr:cNvPr id="592" name="n_2aveValue【庁舎】&#10;有形固定資産減価償却率">
          <a:extLst>
            <a:ext uri="{FF2B5EF4-FFF2-40B4-BE49-F238E27FC236}">
              <a16:creationId xmlns:a16="http://schemas.microsoft.com/office/drawing/2014/main" id="{00000000-0008-0000-1000-000050020000}"/>
            </a:ext>
          </a:extLst>
        </xdr:cNvPr>
        <xdr:cNvSpPr txBox="1"/>
      </xdr:nvSpPr>
      <xdr:spPr>
        <a:xfrm>
          <a:off x="14389735" y="17896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27305</xdr:rowOff>
    </xdr:from>
    <xdr:ext cx="402590" cy="259080"/>
    <xdr:sp macro="" textlink="">
      <xdr:nvSpPr>
        <xdr:cNvPr id="593" name="n_3aveValue【庁舎】&#10;有形固定資産減価償却率">
          <a:extLst>
            <a:ext uri="{FF2B5EF4-FFF2-40B4-BE49-F238E27FC236}">
              <a16:creationId xmlns:a16="http://schemas.microsoft.com/office/drawing/2014/main" id="{00000000-0008-0000-1000-000051020000}"/>
            </a:ext>
          </a:extLst>
        </xdr:cNvPr>
        <xdr:cNvSpPr txBox="1"/>
      </xdr:nvSpPr>
      <xdr:spPr>
        <a:xfrm>
          <a:off x="13500735" y="17858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12700</xdr:rowOff>
    </xdr:from>
    <xdr:ext cx="402590" cy="259080"/>
    <xdr:sp macro="" textlink="">
      <xdr:nvSpPr>
        <xdr:cNvPr id="594" name="n_4aveValue【庁舎】&#10;有形固定資産減価償却率">
          <a:extLst>
            <a:ext uri="{FF2B5EF4-FFF2-40B4-BE49-F238E27FC236}">
              <a16:creationId xmlns:a16="http://schemas.microsoft.com/office/drawing/2014/main" id="{00000000-0008-0000-1000-000052020000}"/>
            </a:ext>
          </a:extLst>
        </xdr:cNvPr>
        <xdr:cNvSpPr txBox="1"/>
      </xdr:nvSpPr>
      <xdr:spPr>
        <a:xfrm>
          <a:off x="12611735" y="17843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15240</xdr:rowOff>
    </xdr:from>
    <xdr:ext cx="405130" cy="259080"/>
    <xdr:sp macro="" textlink="">
      <xdr:nvSpPr>
        <xdr:cNvPr id="595" name="n_1mainValue【庁舎】&#10;有形固定資産減価償却率">
          <a:extLst>
            <a:ext uri="{FF2B5EF4-FFF2-40B4-BE49-F238E27FC236}">
              <a16:creationId xmlns:a16="http://schemas.microsoft.com/office/drawing/2014/main" id="{00000000-0008-0000-1000-000053020000}"/>
            </a:ext>
          </a:extLst>
        </xdr:cNvPr>
        <xdr:cNvSpPr txBox="1"/>
      </xdr:nvSpPr>
      <xdr:spPr>
        <a:xfrm>
          <a:off x="15266035" y="1836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163830</xdr:rowOff>
    </xdr:from>
    <xdr:ext cx="402590" cy="259080"/>
    <xdr:sp macro="" textlink="">
      <xdr:nvSpPr>
        <xdr:cNvPr id="596" name="n_2mainValue【庁舎】&#10;有形固定資産減価償却率">
          <a:extLst>
            <a:ext uri="{FF2B5EF4-FFF2-40B4-BE49-F238E27FC236}">
              <a16:creationId xmlns:a16="http://schemas.microsoft.com/office/drawing/2014/main" id="{00000000-0008-0000-1000-000054020000}"/>
            </a:ext>
          </a:extLst>
        </xdr:cNvPr>
        <xdr:cNvSpPr txBox="1"/>
      </xdr:nvSpPr>
      <xdr:spPr>
        <a:xfrm>
          <a:off x="14389735" y="18337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140970</xdr:rowOff>
    </xdr:from>
    <xdr:ext cx="402590" cy="259080"/>
    <xdr:sp macro="" textlink="">
      <xdr:nvSpPr>
        <xdr:cNvPr id="597" name="n_3mainValue【庁舎】&#10;有形固定資産減価償却率">
          <a:extLst>
            <a:ext uri="{FF2B5EF4-FFF2-40B4-BE49-F238E27FC236}">
              <a16:creationId xmlns:a16="http://schemas.microsoft.com/office/drawing/2014/main" id="{00000000-0008-0000-1000-000055020000}"/>
            </a:ext>
          </a:extLst>
        </xdr:cNvPr>
        <xdr:cNvSpPr txBox="1"/>
      </xdr:nvSpPr>
      <xdr:spPr>
        <a:xfrm>
          <a:off x="13500735" y="18314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116205</xdr:rowOff>
    </xdr:from>
    <xdr:ext cx="402590" cy="259080"/>
    <xdr:sp macro="" textlink="">
      <xdr:nvSpPr>
        <xdr:cNvPr id="598" name="n_4mainValue【庁舎】&#10;有形固定資産減価償却率">
          <a:extLst>
            <a:ext uri="{FF2B5EF4-FFF2-40B4-BE49-F238E27FC236}">
              <a16:creationId xmlns:a16="http://schemas.microsoft.com/office/drawing/2014/main" id="{00000000-0008-0000-1000-000056020000}"/>
            </a:ext>
          </a:extLst>
        </xdr:cNvPr>
        <xdr:cNvSpPr txBox="1"/>
      </xdr:nvSpPr>
      <xdr:spPr>
        <a:xfrm>
          <a:off x="12611735" y="18289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10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1000-000058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1000-000059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1000-00005A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610" name="テキスト ボックス 609">
          <a:extLst>
            <a:ext uri="{FF2B5EF4-FFF2-40B4-BE49-F238E27FC236}">
              <a16:creationId xmlns:a16="http://schemas.microsoft.com/office/drawing/2014/main" id="{00000000-0008-0000-1000-000062020000}"/>
            </a:ext>
          </a:extLst>
        </xdr:cNvPr>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a:extLst>
            <a:ext uri="{FF2B5EF4-FFF2-40B4-BE49-F238E27FC236}">
              <a16:creationId xmlns:a16="http://schemas.microsoft.com/office/drawing/2014/main" id="{00000000-0008-0000-1000-000063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a:extLst>
            <a:ext uri="{FF2B5EF4-FFF2-40B4-BE49-F238E27FC236}">
              <a16:creationId xmlns:a16="http://schemas.microsoft.com/office/drawing/2014/main" id="{00000000-0008-0000-1000-000065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a:extLst>
            <a:ext uri="{FF2B5EF4-FFF2-40B4-BE49-F238E27FC236}">
              <a16:creationId xmlns:a16="http://schemas.microsoft.com/office/drawing/2014/main" id="{00000000-0008-0000-1000-000067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1000-00006B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75565</xdr:rowOff>
    </xdr:from>
    <xdr:to>
      <xdr:col>116</xdr:col>
      <xdr:colOff>62865</xdr:colOff>
      <xdr:row>107</xdr:row>
      <xdr:rowOff>154940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flipV="1">
          <a:off x="22160865" y="1722056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158115</xdr:rowOff>
    </xdr:from>
    <xdr:ext cx="469900" cy="256540"/>
    <xdr:sp macro="" textlink="">
      <xdr:nvSpPr>
        <xdr:cNvPr id="621" name="【庁舎】&#10;一人当たり面積最小値テキスト">
          <a:extLst>
            <a:ext uri="{FF2B5EF4-FFF2-40B4-BE49-F238E27FC236}">
              <a16:creationId xmlns:a16="http://schemas.microsoft.com/office/drawing/2014/main" id="{00000000-0008-0000-1000-00006D020000}"/>
            </a:ext>
          </a:extLst>
        </xdr:cNvPr>
        <xdr:cNvSpPr txBox="1"/>
      </xdr:nvSpPr>
      <xdr:spPr>
        <a:xfrm>
          <a:off x="22199600" y="18503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154940</xdr:rowOff>
    </xdr:from>
    <xdr:to>
      <xdr:col>116</xdr:col>
      <xdr:colOff>152400</xdr:colOff>
      <xdr:row>107</xdr:row>
      <xdr:rowOff>154940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22072600" y="185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22225</xdr:rowOff>
    </xdr:from>
    <xdr:ext cx="469900" cy="258445"/>
    <xdr:sp macro="" textlink="">
      <xdr:nvSpPr>
        <xdr:cNvPr id="623" name="【庁舎】&#10;一人当たり面積最大値テキスト">
          <a:extLst>
            <a:ext uri="{FF2B5EF4-FFF2-40B4-BE49-F238E27FC236}">
              <a16:creationId xmlns:a16="http://schemas.microsoft.com/office/drawing/2014/main" id="{00000000-0008-0000-1000-00006F020000}"/>
            </a:ext>
          </a:extLst>
        </xdr:cNvPr>
        <xdr:cNvSpPr txBox="1"/>
      </xdr:nvSpPr>
      <xdr:spPr>
        <a:xfrm>
          <a:off x="221996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75565</xdr:rowOff>
    </xdr:from>
    <xdr:to>
      <xdr:col>116</xdr:col>
      <xdr:colOff>152400</xdr:colOff>
      <xdr:row>100</xdr:row>
      <xdr:rowOff>75565</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a:off x="22072600" y="1722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130810</xdr:rowOff>
    </xdr:from>
    <xdr:ext cx="469900" cy="259080"/>
    <xdr:sp macro="" textlink="">
      <xdr:nvSpPr>
        <xdr:cNvPr id="625" name="【庁舎】&#10;一人当たり面積平均値テキスト">
          <a:extLst>
            <a:ext uri="{FF2B5EF4-FFF2-40B4-BE49-F238E27FC236}">
              <a16:creationId xmlns:a16="http://schemas.microsoft.com/office/drawing/2014/main" id="{00000000-0008-0000-1000-000071020000}"/>
            </a:ext>
          </a:extLst>
        </xdr:cNvPr>
        <xdr:cNvSpPr txBox="1"/>
      </xdr:nvSpPr>
      <xdr:spPr>
        <a:xfrm>
          <a:off x="22199600" y="18133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152400</xdr:rowOff>
    </xdr:from>
    <xdr:to>
      <xdr:col>116</xdr:col>
      <xdr:colOff>114300</xdr:colOff>
      <xdr:row>106</xdr:row>
      <xdr:rowOff>82550</xdr:rowOff>
    </xdr:to>
    <xdr:sp macro="" textlink="">
      <xdr:nvSpPr>
        <xdr:cNvPr id="626" name="フローチャート: 判断 625">
          <a:extLst>
            <a:ext uri="{FF2B5EF4-FFF2-40B4-BE49-F238E27FC236}">
              <a16:creationId xmlns:a16="http://schemas.microsoft.com/office/drawing/2014/main" id="{00000000-0008-0000-1000-000072020000}"/>
            </a:ext>
          </a:extLst>
        </xdr:cNvPr>
        <xdr:cNvSpPr/>
      </xdr:nvSpPr>
      <xdr:spPr>
        <a:xfrm>
          <a:off x="22110700" y="1815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159385</xdr:rowOff>
    </xdr:from>
    <xdr:to>
      <xdr:col>112</xdr:col>
      <xdr:colOff>38100</xdr:colOff>
      <xdr:row>106</xdr:row>
      <xdr:rowOff>89535</xdr:rowOff>
    </xdr:to>
    <xdr:sp macro="" textlink="">
      <xdr:nvSpPr>
        <xdr:cNvPr id="627" name="フローチャート: 判断 626">
          <a:extLst>
            <a:ext uri="{FF2B5EF4-FFF2-40B4-BE49-F238E27FC236}">
              <a16:creationId xmlns:a16="http://schemas.microsoft.com/office/drawing/2014/main" id="{00000000-0008-0000-1000-000073020000}"/>
            </a:ext>
          </a:extLst>
        </xdr:cNvPr>
        <xdr:cNvSpPr/>
      </xdr:nvSpPr>
      <xdr:spPr>
        <a:xfrm>
          <a:off x="21272500" y="181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10795</xdr:rowOff>
    </xdr:from>
    <xdr:to>
      <xdr:col>107</xdr:col>
      <xdr:colOff>101600</xdr:colOff>
      <xdr:row>106</xdr:row>
      <xdr:rowOff>112395</xdr:rowOff>
    </xdr:to>
    <xdr:sp macro="" textlink="">
      <xdr:nvSpPr>
        <xdr:cNvPr id="628" name="フローチャート: 判断 627">
          <a:extLst>
            <a:ext uri="{FF2B5EF4-FFF2-40B4-BE49-F238E27FC236}">
              <a16:creationId xmlns:a16="http://schemas.microsoft.com/office/drawing/2014/main" id="{00000000-0008-0000-1000-000074020000}"/>
            </a:ext>
          </a:extLst>
        </xdr:cNvPr>
        <xdr:cNvSpPr/>
      </xdr:nvSpPr>
      <xdr:spPr>
        <a:xfrm>
          <a:off x="20383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168275</xdr:rowOff>
    </xdr:from>
    <xdr:to>
      <xdr:col>102</xdr:col>
      <xdr:colOff>165100</xdr:colOff>
      <xdr:row>106</xdr:row>
      <xdr:rowOff>98425</xdr:rowOff>
    </xdr:to>
    <xdr:sp macro="" textlink="">
      <xdr:nvSpPr>
        <xdr:cNvPr id="629" name="フローチャート: 判断 628">
          <a:extLst>
            <a:ext uri="{FF2B5EF4-FFF2-40B4-BE49-F238E27FC236}">
              <a16:creationId xmlns:a16="http://schemas.microsoft.com/office/drawing/2014/main" id="{00000000-0008-0000-1000-000075020000}"/>
            </a:ext>
          </a:extLst>
        </xdr:cNvPr>
        <xdr:cNvSpPr/>
      </xdr:nvSpPr>
      <xdr:spPr>
        <a:xfrm>
          <a:off x="19494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125730</xdr:rowOff>
    </xdr:from>
    <xdr:to>
      <xdr:col>98</xdr:col>
      <xdr:colOff>38100</xdr:colOff>
      <xdr:row>106</xdr:row>
      <xdr:rowOff>55880</xdr:rowOff>
    </xdr:to>
    <xdr:sp macro="" textlink="">
      <xdr:nvSpPr>
        <xdr:cNvPr id="630" name="フローチャート: 判断 629">
          <a:extLst>
            <a:ext uri="{FF2B5EF4-FFF2-40B4-BE49-F238E27FC236}">
              <a16:creationId xmlns:a16="http://schemas.microsoft.com/office/drawing/2014/main" id="{00000000-0008-0000-1000-000076020000}"/>
            </a:ext>
          </a:extLst>
        </xdr:cNvPr>
        <xdr:cNvSpPr/>
      </xdr:nvSpPr>
      <xdr:spPr>
        <a:xfrm>
          <a:off x="18605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636" name="楕円 635">
          <a:extLst>
            <a:ext uri="{FF2B5EF4-FFF2-40B4-BE49-F238E27FC236}">
              <a16:creationId xmlns:a16="http://schemas.microsoft.com/office/drawing/2014/main" id="{00000000-0008-0000-1000-00007C020000}"/>
            </a:ext>
          </a:extLst>
        </xdr:cNvPr>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29845</xdr:rowOff>
    </xdr:from>
    <xdr:ext cx="469900" cy="256540"/>
    <xdr:sp macro="" textlink="">
      <xdr:nvSpPr>
        <xdr:cNvPr id="637" name="【庁舎】&#10;一人当たり面積該当値テキスト">
          <a:extLst>
            <a:ext uri="{FF2B5EF4-FFF2-40B4-BE49-F238E27FC236}">
              <a16:creationId xmlns:a16="http://schemas.microsoft.com/office/drawing/2014/main" id="{00000000-0008-0000-1000-00007D020000}"/>
            </a:ext>
          </a:extLst>
        </xdr:cNvPr>
        <xdr:cNvSpPr txBox="1"/>
      </xdr:nvSpPr>
      <xdr:spPr>
        <a:xfrm>
          <a:off x="22199600" y="178606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31750</xdr:rowOff>
    </xdr:from>
    <xdr:to>
      <xdr:col>112</xdr:col>
      <xdr:colOff>38100</xdr:colOff>
      <xdr:row>105</xdr:row>
      <xdr:rowOff>133350</xdr:rowOff>
    </xdr:to>
    <xdr:sp macro="" textlink="">
      <xdr:nvSpPr>
        <xdr:cNvPr id="638" name="楕円 637">
          <a:extLst>
            <a:ext uri="{FF2B5EF4-FFF2-40B4-BE49-F238E27FC236}">
              <a16:creationId xmlns:a16="http://schemas.microsoft.com/office/drawing/2014/main" id="{00000000-0008-0000-1000-00007E020000}"/>
            </a:ext>
          </a:extLst>
        </xdr:cNvPr>
        <xdr:cNvSpPr/>
      </xdr:nvSpPr>
      <xdr:spPr>
        <a:xfrm>
          <a:off x="21272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82550</xdr:rowOff>
    </xdr:to>
    <xdr:cxnSp macro="">
      <xdr:nvCxnSpPr>
        <xdr:cNvPr id="639" name="直線コネクタ 638">
          <a:extLst>
            <a:ext uri="{FF2B5EF4-FFF2-40B4-BE49-F238E27FC236}">
              <a16:creationId xmlns:a16="http://schemas.microsoft.com/office/drawing/2014/main" id="{00000000-0008-0000-1000-00007F020000}"/>
            </a:ext>
          </a:extLst>
        </xdr:cNvPr>
        <xdr:cNvCxnSpPr/>
      </xdr:nvCxnSpPr>
      <xdr:spPr>
        <a:xfrm flipV="1">
          <a:off x="21323300" y="180594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153035</xdr:rowOff>
    </xdr:to>
    <xdr:sp macro="" textlink="">
      <xdr:nvSpPr>
        <xdr:cNvPr id="640" name="楕円 639">
          <a:extLst>
            <a:ext uri="{FF2B5EF4-FFF2-40B4-BE49-F238E27FC236}">
              <a16:creationId xmlns:a16="http://schemas.microsoft.com/office/drawing/2014/main" id="{00000000-0008-0000-1000-000080020000}"/>
            </a:ext>
          </a:extLst>
        </xdr:cNvPr>
        <xdr:cNvSpPr/>
      </xdr:nvSpPr>
      <xdr:spPr>
        <a:xfrm>
          <a:off x="20383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82550</xdr:rowOff>
    </xdr:from>
    <xdr:to>
      <xdr:col>111</xdr:col>
      <xdr:colOff>177800</xdr:colOff>
      <xdr:row>105</xdr:row>
      <xdr:rowOff>102235</xdr:rowOff>
    </xdr:to>
    <xdr:cxnSp macro="">
      <xdr:nvCxnSpPr>
        <xdr:cNvPr id="641" name="直線コネクタ 640">
          <a:extLst>
            <a:ext uri="{FF2B5EF4-FFF2-40B4-BE49-F238E27FC236}">
              <a16:creationId xmlns:a16="http://schemas.microsoft.com/office/drawing/2014/main" id="{00000000-0008-0000-1000-000081020000}"/>
            </a:ext>
          </a:extLst>
        </xdr:cNvPr>
        <xdr:cNvCxnSpPr/>
      </xdr:nvCxnSpPr>
      <xdr:spPr>
        <a:xfrm flipV="1">
          <a:off x="20434300" y="180848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642" name="楕円 641">
          <a:extLst>
            <a:ext uri="{FF2B5EF4-FFF2-40B4-BE49-F238E27FC236}">
              <a16:creationId xmlns:a16="http://schemas.microsoft.com/office/drawing/2014/main" id="{00000000-0008-0000-1000-000082020000}"/>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102235</xdr:rowOff>
    </xdr:from>
    <xdr:to>
      <xdr:col>107</xdr:col>
      <xdr:colOff>50800</xdr:colOff>
      <xdr:row>105</xdr:row>
      <xdr:rowOff>125730</xdr:rowOff>
    </xdr:to>
    <xdr:cxnSp macro="">
      <xdr:nvCxnSpPr>
        <xdr:cNvPr id="643" name="直線コネクタ 642">
          <a:extLst>
            <a:ext uri="{FF2B5EF4-FFF2-40B4-BE49-F238E27FC236}">
              <a16:creationId xmlns:a16="http://schemas.microsoft.com/office/drawing/2014/main" id="{00000000-0008-0000-1000-000083020000}"/>
            </a:ext>
          </a:extLst>
        </xdr:cNvPr>
        <xdr:cNvCxnSpPr/>
      </xdr:nvCxnSpPr>
      <xdr:spPr>
        <a:xfrm flipV="1">
          <a:off x="19545300" y="181044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88900</xdr:rowOff>
    </xdr:from>
    <xdr:to>
      <xdr:col>98</xdr:col>
      <xdr:colOff>38100</xdr:colOff>
      <xdr:row>106</xdr:row>
      <xdr:rowOff>19050</xdr:rowOff>
    </xdr:to>
    <xdr:sp macro="" textlink="">
      <xdr:nvSpPr>
        <xdr:cNvPr id="644" name="楕円 643">
          <a:extLst>
            <a:ext uri="{FF2B5EF4-FFF2-40B4-BE49-F238E27FC236}">
              <a16:creationId xmlns:a16="http://schemas.microsoft.com/office/drawing/2014/main" id="{00000000-0008-0000-1000-000084020000}"/>
            </a:ext>
          </a:extLst>
        </xdr:cNvPr>
        <xdr:cNvSpPr/>
      </xdr:nvSpPr>
      <xdr:spPr>
        <a:xfrm>
          <a:off x="18605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139700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flipV="1">
          <a:off x="18656300" y="181279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80645</xdr:rowOff>
    </xdr:from>
    <xdr:ext cx="469900" cy="259080"/>
    <xdr:sp macro="" textlink="">
      <xdr:nvSpPr>
        <xdr:cNvPr id="646" name="n_1aveValue【庁舎】&#10;一人当たり面積">
          <a:extLst>
            <a:ext uri="{FF2B5EF4-FFF2-40B4-BE49-F238E27FC236}">
              <a16:creationId xmlns:a16="http://schemas.microsoft.com/office/drawing/2014/main" id="{00000000-0008-0000-1000-000086020000}"/>
            </a:ext>
          </a:extLst>
        </xdr:cNvPr>
        <xdr:cNvSpPr txBox="1"/>
      </xdr:nvSpPr>
      <xdr:spPr>
        <a:xfrm>
          <a:off x="21075650" y="18254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103505</xdr:rowOff>
    </xdr:from>
    <xdr:ext cx="467360" cy="259080"/>
    <xdr:sp macro="" textlink="">
      <xdr:nvSpPr>
        <xdr:cNvPr id="647" name="n_2aveValue【庁舎】&#10;一人当たり面積">
          <a:extLst>
            <a:ext uri="{FF2B5EF4-FFF2-40B4-BE49-F238E27FC236}">
              <a16:creationId xmlns:a16="http://schemas.microsoft.com/office/drawing/2014/main" id="{00000000-0008-0000-1000-000087020000}"/>
            </a:ext>
          </a:extLst>
        </xdr:cNvPr>
        <xdr:cNvSpPr txBox="1"/>
      </xdr:nvSpPr>
      <xdr:spPr>
        <a:xfrm>
          <a:off x="20199350" y="1827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89535</xdr:rowOff>
    </xdr:from>
    <xdr:ext cx="467360" cy="256540"/>
    <xdr:sp macro="" textlink="">
      <xdr:nvSpPr>
        <xdr:cNvPr id="648" name="n_3aveValue【庁舎】&#10;一人当たり面積">
          <a:extLst>
            <a:ext uri="{FF2B5EF4-FFF2-40B4-BE49-F238E27FC236}">
              <a16:creationId xmlns:a16="http://schemas.microsoft.com/office/drawing/2014/main" id="{00000000-0008-0000-1000-000088020000}"/>
            </a:ext>
          </a:extLst>
        </xdr:cNvPr>
        <xdr:cNvSpPr txBox="1"/>
      </xdr:nvSpPr>
      <xdr:spPr>
        <a:xfrm>
          <a:off x="19310350" y="182632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46990</xdr:rowOff>
    </xdr:from>
    <xdr:ext cx="467360" cy="259080"/>
    <xdr:sp macro="" textlink="">
      <xdr:nvSpPr>
        <xdr:cNvPr id="649" name="n_4aveValue【庁舎】&#10;一人当たり面積">
          <a:extLst>
            <a:ext uri="{FF2B5EF4-FFF2-40B4-BE49-F238E27FC236}">
              <a16:creationId xmlns:a16="http://schemas.microsoft.com/office/drawing/2014/main" id="{00000000-0008-0000-1000-000089020000}"/>
            </a:ext>
          </a:extLst>
        </xdr:cNvPr>
        <xdr:cNvSpPr txBox="1"/>
      </xdr:nvSpPr>
      <xdr:spPr>
        <a:xfrm>
          <a:off x="18421350" y="18220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149860</xdr:rowOff>
    </xdr:from>
    <xdr:ext cx="469900" cy="259080"/>
    <xdr:sp macro="" textlink="">
      <xdr:nvSpPr>
        <xdr:cNvPr id="650" name="n_1mainValue【庁舎】&#10;一人当たり面積">
          <a:extLst>
            <a:ext uri="{FF2B5EF4-FFF2-40B4-BE49-F238E27FC236}">
              <a16:creationId xmlns:a16="http://schemas.microsoft.com/office/drawing/2014/main" id="{00000000-0008-0000-1000-00008A020000}"/>
            </a:ext>
          </a:extLst>
        </xdr:cNvPr>
        <xdr:cNvSpPr txBox="1"/>
      </xdr:nvSpPr>
      <xdr:spPr>
        <a:xfrm>
          <a:off x="21075650" y="1780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169545</xdr:rowOff>
    </xdr:from>
    <xdr:ext cx="467360" cy="256540"/>
    <xdr:sp macro="" textlink="">
      <xdr:nvSpPr>
        <xdr:cNvPr id="651" name="n_2mainValue【庁舎】&#10;一人当たり面積">
          <a:extLst>
            <a:ext uri="{FF2B5EF4-FFF2-40B4-BE49-F238E27FC236}">
              <a16:creationId xmlns:a16="http://schemas.microsoft.com/office/drawing/2014/main" id="{00000000-0008-0000-1000-00008B020000}"/>
            </a:ext>
          </a:extLst>
        </xdr:cNvPr>
        <xdr:cNvSpPr txBox="1"/>
      </xdr:nvSpPr>
      <xdr:spPr>
        <a:xfrm>
          <a:off x="20199350" y="178288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21590</xdr:rowOff>
    </xdr:from>
    <xdr:ext cx="467360" cy="259080"/>
    <xdr:sp macro="" textlink="">
      <xdr:nvSpPr>
        <xdr:cNvPr id="652" name="n_3mainValue【庁舎】&#10;一人当たり面積">
          <a:extLst>
            <a:ext uri="{FF2B5EF4-FFF2-40B4-BE49-F238E27FC236}">
              <a16:creationId xmlns:a16="http://schemas.microsoft.com/office/drawing/2014/main" id="{00000000-0008-0000-1000-00008C020000}"/>
            </a:ext>
          </a:extLst>
        </xdr:cNvPr>
        <xdr:cNvSpPr txBox="1"/>
      </xdr:nvSpPr>
      <xdr:spPr>
        <a:xfrm>
          <a:off x="19310350" y="17852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35560</xdr:rowOff>
    </xdr:from>
    <xdr:ext cx="467360" cy="259080"/>
    <xdr:sp macro="" textlink="">
      <xdr:nvSpPr>
        <xdr:cNvPr id="653" name="n_4mainValue【庁舎】&#10;一人当たり面積">
          <a:extLst>
            <a:ext uri="{FF2B5EF4-FFF2-40B4-BE49-F238E27FC236}">
              <a16:creationId xmlns:a16="http://schemas.microsoft.com/office/drawing/2014/main" id="{00000000-0008-0000-1000-00008D020000}"/>
            </a:ext>
          </a:extLst>
        </xdr:cNvPr>
        <xdr:cNvSpPr txBox="1"/>
      </xdr:nvSpPr>
      <xdr:spPr>
        <a:xfrm>
          <a:off x="18421350" y="17866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10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1000-00008F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類似団体と比較すると体育館・プールの減価償却率が</a:t>
          </a:r>
          <a:r>
            <a:rPr kumimoji="1" lang="ja-JP" altLang="en-US" sz="1100">
              <a:solidFill>
                <a:schemeClr val="dk1"/>
              </a:solidFill>
              <a:effectLst/>
              <a:latin typeface="ＭＳ Ｐゴシック"/>
              <a:ea typeface="ＭＳ Ｐゴシック"/>
              <a:cs typeface="+mn-cs"/>
            </a:rPr>
            <a:t>特に</a:t>
          </a:r>
          <a:r>
            <a:rPr kumimoji="1" lang="ja-JP" altLang="ja-JP" sz="1100">
              <a:solidFill>
                <a:schemeClr val="dk1"/>
              </a:solidFill>
              <a:effectLst/>
              <a:latin typeface="ＭＳ Ｐゴシック"/>
              <a:ea typeface="ＭＳ Ｐゴシック"/>
              <a:cs typeface="+mn-cs"/>
            </a:rPr>
            <a:t>高くなっている。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消防施設、庁舎においても必要に応じ適宜、補修改修を</a:t>
          </a:r>
          <a:r>
            <a:rPr kumimoji="1" lang="ja-JP" altLang="en-US" sz="1100">
              <a:solidFill>
                <a:schemeClr val="dk1"/>
              </a:solidFill>
              <a:effectLst/>
              <a:latin typeface="ＭＳ Ｐゴシック"/>
              <a:ea typeface="ＭＳ Ｐゴシック"/>
              <a:cs typeface="+mn-cs"/>
            </a:rPr>
            <a:t>行って</a:t>
          </a:r>
          <a:r>
            <a:rPr kumimoji="1" lang="ja-JP" altLang="ja-JP" sz="1100">
              <a:solidFill>
                <a:schemeClr val="dk1"/>
              </a:solidFill>
              <a:effectLst/>
              <a:latin typeface="ＭＳ Ｐゴシック"/>
              <a:ea typeface="ＭＳ Ｐゴシック"/>
              <a:cs typeface="+mn-cs"/>
            </a:rPr>
            <a:t>いるが、高い比率となっている。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年度にかけて、軽費老人ホーム及び小規模特別養護老人ホームを新設したことにより、福祉施設の減価償却率は、他の施設に比べ低くなっている。</a:t>
          </a:r>
          <a:endParaRPr lang="ja-JP" altLang="ja-JP" sz="1400">
            <a:effectLst/>
            <a:latin typeface="ＭＳ Ｐゴシック"/>
            <a:ea typeface="ＭＳ Ｐゴシック"/>
          </a:endParaRPr>
        </a:p>
        <a:p>
          <a:r>
            <a:rPr lang="ja-JP" altLang="en-US" sz="1100">
              <a:effectLst/>
              <a:latin typeface="ＭＳ Ｐゴシック"/>
              <a:ea typeface="ＭＳ Ｐゴシック"/>
            </a:rPr>
            <a:t>個別施設計画に基づき今後、老朽化対策に積極的に取り組むことで、比率の上昇抑制に努める。</a:t>
          </a:r>
          <a:endParaRPr lang="ja-JP" altLang="ja-JP" sz="1100">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CE18" sqref="CE18:CS19"/>
    </sheetView>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44" t="s">
        <v>141</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3"/>
      <c r="DK1" s="3"/>
      <c r="DL1" s="3"/>
      <c r="DM1" s="3"/>
      <c r="DN1" s="3"/>
      <c r="DO1" s="3"/>
    </row>
    <row r="2" spans="1:119" ht="23.5" x14ac:dyDescent="0.2">
      <c r="B2" s="4" t="s">
        <v>143</v>
      </c>
      <c r="C2" s="4"/>
      <c r="D2" s="10"/>
    </row>
    <row r="3" spans="1:119" ht="18.75" customHeight="1" x14ac:dyDescent="0.2">
      <c r="A3" s="3"/>
      <c r="B3" s="488" t="s">
        <v>144</v>
      </c>
      <c r="C3" s="489"/>
      <c r="D3" s="489"/>
      <c r="E3" s="490"/>
      <c r="F3" s="490"/>
      <c r="G3" s="490"/>
      <c r="H3" s="490"/>
      <c r="I3" s="490"/>
      <c r="J3" s="490"/>
      <c r="K3" s="490"/>
      <c r="L3" s="490" t="s">
        <v>147</v>
      </c>
      <c r="M3" s="490"/>
      <c r="N3" s="490"/>
      <c r="O3" s="490"/>
      <c r="P3" s="490"/>
      <c r="Q3" s="490"/>
      <c r="R3" s="497"/>
      <c r="S3" s="497"/>
      <c r="T3" s="497"/>
      <c r="U3" s="497"/>
      <c r="V3" s="498"/>
      <c r="W3" s="348" t="s">
        <v>149</v>
      </c>
      <c r="X3" s="349"/>
      <c r="Y3" s="349"/>
      <c r="Z3" s="349"/>
      <c r="AA3" s="349"/>
      <c r="AB3" s="489"/>
      <c r="AC3" s="497" t="s">
        <v>150</v>
      </c>
      <c r="AD3" s="349"/>
      <c r="AE3" s="349"/>
      <c r="AF3" s="349"/>
      <c r="AG3" s="349"/>
      <c r="AH3" s="349"/>
      <c r="AI3" s="349"/>
      <c r="AJ3" s="349"/>
      <c r="AK3" s="349"/>
      <c r="AL3" s="350"/>
      <c r="AM3" s="348" t="s">
        <v>151</v>
      </c>
      <c r="AN3" s="349"/>
      <c r="AO3" s="349"/>
      <c r="AP3" s="349"/>
      <c r="AQ3" s="349"/>
      <c r="AR3" s="349"/>
      <c r="AS3" s="349"/>
      <c r="AT3" s="349"/>
      <c r="AU3" s="349"/>
      <c r="AV3" s="349"/>
      <c r="AW3" s="349"/>
      <c r="AX3" s="350"/>
      <c r="AY3" s="345" t="s">
        <v>10</v>
      </c>
      <c r="AZ3" s="346"/>
      <c r="BA3" s="346"/>
      <c r="BB3" s="346"/>
      <c r="BC3" s="346"/>
      <c r="BD3" s="346"/>
      <c r="BE3" s="346"/>
      <c r="BF3" s="346"/>
      <c r="BG3" s="346"/>
      <c r="BH3" s="346"/>
      <c r="BI3" s="346"/>
      <c r="BJ3" s="346"/>
      <c r="BK3" s="346"/>
      <c r="BL3" s="346"/>
      <c r="BM3" s="347"/>
      <c r="BN3" s="348" t="s">
        <v>155</v>
      </c>
      <c r="BO3" s="349"/>
      <c r="BP3" s="349"/>
      <c r="BQ3" s="349"/>
      <c r="BR3" s="349"/>
      <c r="BS3" s="349"/>
      <c r="BT3" s="349"/>
      <c r="BU3" s="350"/>
      <c r="BV3" s="348" t="s">
        <v>12</v>
      </c>
      <c r="BW3" s="349"/>
      <c r="BX3" s="349"/>
      <c r="BY3" s="349"/>
      <c r="BZ3" s="349"/>
      <c r="CA3" s="349"/>
      <c r="CB3" s="349"/>
      <c r="CC3" s="350"/>
      <c r="CD3" s="345" t="s">
        <v>10</v>
      </c>
      <c r="CE3" s="346"/>
      <c r="CF3" s="346"/>
      <c r="CG3" s="346"/>
      <c r="CH3" s="346"/>
      <c r="CI3" s="346"/>
      <c r="CJ3" s="346"/>
      <c r="CK3" s="346"/>
      <c r="CL3" s="346"/>
      <c r="CM3" s="346"/>
      <c r="CN3" s="346"/>
      <c r="CO3" s="346"/>
      <c r="CP3" s="346"/>
      <c r="CQ3" s="346"/>
      <c r="CR3" s="346"/>
      <c r="CS3" s="347"/>
      <c r="CT3" s="348" t="s">
        <v>157</v>
      </c>
      <c r="CU3" s="349"/>
      <c r="CV3" s="349"/>
      <c r="CW3" s="349"/>
      <c r="CX3" s="349"/>
      <c r="CY3" s="349"/>
      <c r="CZ3" s="349"/>
      <c r="DA3" s="350"/>
      <c r="DB3" s="348" t="s">
        <v>159</v>
      </c>
      <c r="DC3" s="349"/>
      <c r="DD3" s="349"/>
      <c r="DE3" s="349"/>
      <c r="DF3" s="349"/>
      <c r="DG3" s="349"/>
      <c r="DH3" s="349"/>
      <c r="DI3" s="350"/>
    </row>
    <row r="4" spans="1:119" ht="18.75" customHeight="1" x14ac:dyDescent="0.2">
      <c r="A4" s="3"/>
      <c r="B4" s="491"/>
      <c r="C4" s="492"/>
      <c r="D4" s="492"/>
      <c r="E4" s="493"/>
      <c r="F4" s="493"/>
      <c r="G4" s="493"/>
      <c r="H4" s="493"/>
      <c r="I4" s="493"/>
      <c r="J4" s="493"/>
      <c r="K4" s="493"/>
      <c r="L4" s="493"/>
      <c r="M4" s="493"/>
      <c r="N4" s="493"/>
      <c r="O4" s="493"/>
      <c r="P4" s="493"/>
      <c r="Q4" s="493"/>
      <c r="R4" s="499"/>
      <c r="S4" s="499"/>
      <c r="T4" s="499"/>
      <c r="U4" s="499"/>
      <c r="V4" s="500"/>
      <c r="W4" s="503"/>
      <c r="X4" s="482"/>
      <c r="Y4" s="482"/>
      <c r="Z4" s="482"/>
      <c r="AA4" s="482"/>
      <c r="AB4" s="492"/>
      <c r="AC4" s="499"/>
      <c r="AD4" s="482"/>
      <c r="AE4" s="482"/>
      <c r="AF4" s="482"/>
      <c r="AG4" s="482"/>
      <c r="AH4" s="482"/>
      <c r="AI4" s="482"/>
      <c r="AJ4" s="482"/>
      <c r="AK4" s="482"/>
      <c r="AL4" s="506"/>
      <c r="AM4" s="504"/>
      <c r="AN4" s="505"/>
      <c r="AO4" s="505"/>
      <c r="AP4" s="505"/>
      <c r="AQ4" s="505"/>
      <c r="AR4" s="505"/>
      <c r="AS4" s="505"/>
      <c r="AT4" s="505"/>
      <c r="AU4" s="505"/>
      <c r="AV4" s="505"/>
      <c r="AW4" s="505"/>
      <c r="AX4" s="507"/>
      <c r="AY4" s="351" t="s">
        <v>161</v>
      </c>
      <c r="AZ4" s="352"/>
      <c r="BA4" s="352"/>
      <c r="BB4" s="352"/>
      <c r="BC4" s="352"/>
      <c r="BD4" s="352"/>
      <c r="BE4" s="352"/>
      <c r="BF4" s="352"/>
      <c r="BG4" s="352"/>
      <c r="BH4" s="352"/>
      <c r="BI4" s="352"/>
      <c r="BJ4" s="352"/>
      <c r="BK4" s="352"/>
      <c r="BL4" s="352"/>
      <c r="BM4" s="353"/>
      <c r="BN4" s="354">
        <v>2528251</v>
      </c>
      <c r="BO4" s="355"/>
      <c r="BP4" s="355"/>
      <c r="BQ4" s="355"/>
      <c r="BR4" s="355"/>
      <c r="BS4" s="355"/>
      <c r="BT4" s="355"/>
      <c r="BU4" s="356"/>
      <c r="BV4" s="354">
        <v>2568220</v>
      </c>
      <c r="BW4" s="355"/>
      <c r="BX4" s="355"/>
      <c r="BY4" s="355"/>
      <c r="BZ4" s="355"/>
      <c r="CA4" s="355"/>
      <c r="CB4" s="355"/>
      <c r="CC4" s="356"/>
      <c r="CD4" s="357" t="s">
        <v>163</v>
      </c>
      <c r="CE4" s="358"/>
      <c r="CF4" s="358"/>
      <c r="CG4" s="358"/>
      <c r="CH4" s="358"/>
      <c r="CI4" s="358"/>
      <c r="CJ4" s="358"/>
      <c r="CK4" s="358"/>
      <c r="CL4" s="358"/>
      <c r="CM4" s="358"/>
      <c r="CN4" s="358"/>
      <c r="CO4" s="358"/>
      <c r="CP4" s="358"/>
      <c r="CQ4" s="358"/>
      <c r="CR4" s="358"/>
      <c r="CS4" s="359"/>
      <c r="CT4" s="360">
        <v>13.6</v>
      </c>
      <c r="CU4" s="361"/>
      <c r="CV4" s="361"/>
      <c r="CW4" s="361"/>
      <c r="CX4" s="361"/>
      <c r="CY4" s="361"/>
      <c r="CZ4" s="361"/>
      <c r="DA4" s="362"/>
      <c r="DB4" s="360">
        <v>12.7</v>
      </c>
      <c r="DC4" s="361"/>
      <c r="DD4" s="361"/>
      <c r="DE4" s="361"/>
      <c r="DF4" s="361"/>
      <c r="DG4" s="361"/>
      <c r="DH4" s="361"/>
      <c r="DI4" s="362"/>
    </row>
    <row r="5" spans="1:119" ht="18.75" customHeight="1" x14ac:dyDescent="0.2">
      <c r="A5" s="3"/>
      <c r="B5" s="494"/>
      <c r="C5" s="495"/>
      <c r="D5" s="495"/>
      <c r="E5" s="496"/>
      <c r="F5" s="496"/>
      <c r="G5" s="496"/>
      <c r="H5" s="496"/>
      <c r="I5" s="496"/>
      <c r="J5" s="496"/>
      <c r="K5" s="496"/>
      <c r="L5" s="496"/>
      <c r="M5" s="496"/>
      <c r="N5" s="496"/>
      <c r="O5" s="496"/>
      <c r="P5" s="496"/>
      <c r="Q5" s="496"/>
      <c r="R5" s="501"/>
      <c r="S5" s="501"/>
      <c r="T5" s="501"/>
      <c r="U5" s="501"/>
      <c r="V5" s="502"/>
      <c r="W5" s="504"/>
      <c r="X5" s="505"/>
      <c r="Y5" s="505"/>
      <c r="Z5" s="505"/>
      <c r="AA5" s="505"/>
      <c r="AB5" s="495"/>
      <c r="AC5" s="501"/>
      <c r="AD5" s="505"/>
      <c r="AE5" s="505"/>
      <c r="AF5" s="505"/>
      <c r="AG5" s="505"/>
      <c r="AH5" s="505"/>
      <c r="AI5" s="505"/>
      <c r="AJ5" s="505"/>
      <c r="AK5" s="505"/>
      <c r="AL5" s="507"/>
      <c r="AM5" s="363" t="s">
        <v>164</v>
      </c>
      <c r="AN5" s="364"/>
      <c r="AO5" s="364"/>
      <c r="AP5" s="364"/>
      <c r="AQ5" s="364"/>
      <c r="AR5" s="364"/>
      <c r="AS5" s="364"/>
      <c r="AT5" s="365"/>
      <c r="AU5" s="366" t="s">
        <v>80</v>
      </c>
      <c r="AV5" s="367"/>
      <c r="AW5" s="367"/>
      <c r="AX5" s="367"/>
      <c r="AY5" s="368" t="s">
        <v>152</v>
      </c>
      <c r="AZ5" s="369"/>
      <c r="BA5" s="369"/>
      <c r="BB5" s="369"/>
      <c r="BC5" s="369"/>
      <c r="BD5" s="369"/>
      <c r="BE5" s="369"/>
      <c r="BF5" s="369"/>
      <c r="BG5" s="369"/>
      <c r="BH5" s="369"/>
      <c r="BI5" s="369"/>
      <c r="BJ5" s="369"/>
      <c r="BK5" s="369"/>
      <c r="BL5" s="369"/>
      <c r="BM5" s="370"/>
      <c r="BN5" s="371">
        <v>2275091</v>
      </c>
      <c r="BO5" s="372"/>
      <c r="BP5" s="372"/>
      <c r="BQ5" s="372"/>
      <c r="BR5" s="372"/>
      <c r="BS5" s="372"/>
      <c r="BT5" s="372"/>
      <c r="BU5" s="373"/>
      <c r="BV5" s="371">
        <v>2371814</v>
      </c>
      <c r="BW5" s="372"/>
      <c r="BX5" s="372"/>
      <c r="BY5" s="372"/>
      <c r="BZ5" s="372"/>
      <c r="CA5" s="372"/>
      <c r="CB5" s="372"/>
      <c r="CC5" s="373"/>
      <c r="CD5" s="374" t="s">
        <v>166</v>
      </c>
      <c r="CE5" s="375"/>
      <c r="CF5" s="375"/>
      <c r="CG5" s="375"/>
      <c r="CH5" s="375"/>
      <c r="CI5" s="375"/>
      <c r="CJ5" s="375"/>
      <c r="CK5" s="375"/>
      <c r="CL5" s="375"/>
      <c r="CM5" s="375"/>
      <c r="CN5" s="375"/>
      <c r="CO5" s="375"/>
      <c r="CP5" s="375"/>
      <c r="CQ5" s="375"/>
      <c r="CR5" s="375"/>
      <c r="CS5" s="376"/>
      <c r="CT5" s="377">
        <v>80.8</v>
      </c>
      <c r="CU5" s="378"/>
      <c r="CV5" s="378"/>
      <c r="CW5" s="378"/>
      <c r="CX5" s="378"/>
      <c r="CY5" s="378"/>
      <c r="CZ5" s="378"/>
      <c r="DA5" s="379"/>
      <c r="DB5" s="377">
        <v>84.5</v>
      </c>
      <c r="DC5" s="378"/>
      <c r="DD5" s="378"/>
      <c r="DE5" s="378"/>
      <c r="DF5" s="378"/>
      <c r="DG5" s="378"/>
      <c r="DH5" s="378"/>
      <c r="DI5" s="379"/>
    </row>
    <row r="6" spans="1:119" ht="18.75" customHeight="1" x14ac:dyDescent="0.2">
      <c r="A6" s="3"/>
      <c r="B6" s="508" t="s">
        <v>169</v>
      </c>
      <c r="C6" s="509"/>
      <c r="D6" s="509"/>
      <c r="E6" s="510"/>
      <c r="F6" s="510"/>
      <c r="G6" s="510"/>
      <c r="H6" s="510"/>
      <c r="I6" s="510"/>
      <c r="J6" s="510"/>
      <c r="K6" s="510"/>
      <c r="L6" s="510" t="s">
        <v>172</v>
      </c>
      <c r="M6" s="510"/>
      <c r="N6" s="510"/>
      <c r="O6" s="510"/>
      <c r="P6" s="510"/>
      <c r="Q6" s="510"/>
      <c r="R6" s="514"/>
      <c r="S6" s="514"/>
      <c r="T6" s="514"/>
      <c r="U6" s="514"/>
      <c r="V6" s="515"/>
      <c r="W6" s="518" t="s">
        <v>174</v>
      </c>
      <c r="X6" s="519"/>
      <c r="Y6" s="519"/>
      <c r="Z6" s="519"/>
      <c r="AA6" s="519"/>
      <c r="AB6" s="509"/>
      <c r="AC6" s="522" t="s">
        <v>175</v>
      </c>
      <c r="AD6" s="523"/>
      <c r="AE6" s="523"/>
      <c r="AF6" s="523"/>
      <c r="AG6" s="523"/>
      <c r="AH6" s="523"/>
      <c r="AI6" s="523"/>
      <c r="AJ6" s="523"/>
      <c r="AK6" s="523"/>
      <c r="AL6" s="524"/>
      <c r="AM6" s="363" t="s">
        <v>84</v>
      </c>
      <c r="AN6" s="364"/>
      <c r="AO6" s="364"/>
      <c r="AP6" s="364"/>
      <c r="AQ6" s="364"/>
      <c r="AR6" s="364"/>
      <c r="AS6" s="364"/>
      <c r="AT6" s="365"/>
      <c r="AU6" s="366" t="s">
        <v>80</v>
      </c>
      <c r="AV6" s="367"/>
      <c r="AW6" s="367"/>
      <c r="AX6" s="367"/>
      <c r="AY6" s="368" t="s">
        <v>180</v>
      </c>
      <c r="AZ6" s="369"/>
      <c r="BA6" s="369"/>
      <c r="BB6" s="369"/>
      <c r="BC6" s="369"/>
      <c r="BD6" s="369"/>
      <c r="BE6" s="369"/>
      <c r="BF6" s="369"/>
      <c r="BG6" s="369"/>
      <c r="BH6" s="369"/>
      <c r="BI6" s="369"/>
      <c r="BJ6" s="369"/>
      <c r="BK6" s="369"/>
      <c r="BL6" s="369"/>
      <c r="BM6" s="370"/>
      <c r="BN6" s="371">
        <v>253160</v>
      </c>
      <c r="BO6" s="372"/>
      <c r="BP6" s="372"/>
      <c r="BQ6" s="372"/>
      <c r="BR6" s="372"/>
      <c r="BS6" s="372"/>
      <c r="BT6" s="372"/>
      <c r="BU6" s="373"/>
      <c r="BV6" s="371">
        <v>196406</v>
      </c>
      <c r="BW6" s="372"/>
      <c r="BX6" s="372"/>
      <c r="BY6" s="372"/>
      <c r="BZ6" s="372"/>
      <c r="CA6" s="372"/>
      <c r="CB6" s="372"/>
      <c r="CC6" s="373"/>
      <c r="CD6" s="374" t="s">
        <v>181</v>
      </c>
      <c r="CE6" s="375"/>
      <c r="CF6" s="375"/>
      <c r="CG6" s="375"/>
      <c r="CH6" s="375"/>
      <c r="CI6" s="375"/>
      <c r="CJ6" s="375"/>
      <c r="CK6" s="375"/>
      <c r="CL6" s="375"/>
      <c r="CM6" s="375"/>
      <c r="CN6" s="375"/>
      <c r="CO6" s="375"/>
      <c r="CP6" s="375"/>
      <c r="CQ6" s="375"/>
      <c r="CR6" s="375"/>
      <c r="CS6" s="376"/>
      <c r="CT6" s="380">
        <v>83.3</v>
      </c>
      <c r="CU6" s="381"/>
      <c r="CV6" s="381"/>
      <c r="CW6" s="381"/>
      <c r="CX6" s="381"/>
      <c r="CY6" s="381"/>
      <c r="CZ6" s="381"/>
      <c r="DA6" s="382"/>
      <c r="DB6" s="380">
        <v>86.8</v>
      </c>
      <c r="DC6" s="381"/>
      <c r="DD6" s="381"/>
      <c r="DE6" s="381"/>
      <c r="DF6" s="381"/>
      <c r="DG6" s="381"/>
      <c r="DH6" s="381"/>
      <c r="DI6" s="382"/>
    </row>
    <row r="7" spans="1:119" ht="18.75" customHeight="1" x14ac:dyDescent="0.2">
      <c r="A7" s="3"/>
      <c r="B7" s="491"/>
      <c r="C7" s="492"/>
      <c r="D7" s="492"/>
      <c r="E7" s="493"/>
      <c r="F7" s="493"/>
      <c r="G7" s="493"/>
      <c r="H7" s="493"/>
      <c r="I7" s="493"/>
      <c r="J7" s="493"/>
      <c r="K7" s="493"/>
      <c r="L7" s="493"/>
      <c r="M7" s="493"/>
      <c r="N7" s="493"/>
      <c r="O7" s="493"/>
      <c r="P7" s="493"/>
      <c r="Q7" s="493"/>
      <c r="R7" s="499"/>
      <c r="S7" s="499"/>
      <c r="T7" s="499"/>
      <c r="U7" s="499"/>
      <c r="V7" s="500"/>
      <c r="W7" s="503"/>
      <c r="X7" s="482"/>
      <c r="Y7" s="482"/>
      <c r="Z7" s="482"/>
      <c r="AA7" s="482"/>
      <c r="AB7" s="492"/>
      <c r="AC7" s="525"/>
      <c r="AD7" s="481"/>
      <c r="AE7" s="481"/>
      <c r="AF7" s="481"/>
      <c r="AG7" s="481"/>
      <c r="AH7" s="481"/>
      <c r="AI7" s="481"/>
      <c r="AJ7" s="481"/>
      <c r="AK7" s="481"/>
      <c r="AL7" s="526"/>
      <c r="AM7" s="363" t="s">
        <v>182</v>
      </c>
      <c r="AN7" s="364"/>
      <c r="AO7" s="364"/>
      <c r="AP7" s="364"/>
      <c r="AQ7" s="364"/>
      <c r="AR7" s="364"/>
      <c r="AS7" s="364"/>
      <c r="AT7" s="365"/>
      <c r="AU7" s="366" t="s">
        <v>80</v>
      </c>
      <c r="AV7" s="367"/>
      <c r="AW7" s="367"/>
      <c r="AX7" s="367"/>
      <c r="AY7" s="368" t="s">
        <v>183</v>
      </c>
      <c r="AZ7" s="369"/>
      <c r="BA7" s="369"/>
      <c r="BB7" s="369"/>
      <c r="BC7" s="369"/>
      <c r="BD7" s="369"/>
      <c r="BE7" s="369"/>
      <c r="BF7" s="369"/>
      <c r="BG7" s="369"/>
      <c r="BH7" s="369"/>
      <c r="BI7" s="369"/>
      <c r="BJ7" s="369"/>
      <c r="BK7" s="369"/>
      <c r="BL7" s="369"/>
      <c r="BM7" s="370"/>
      <c r="BN7" s="371">
        <v>33861</v>
      </c>
      <c r="BO7" s="372"/>
      <c r="BP7" s="372"/>
      <c r="BQ7" s="372"/>
      <c r="BR7" s="372"/>
      <c r="BS7" s="372"/>
      <c r="BT7" s="372"/>
      <c r="BU7" s="373"/>
      <c r="BV7" s="371">
        <v>8967</v>
      </c>
      <c r="BW7" s="372"/>
      <c r="BX7" s="372"/>
      <c r="BY7" s="372"/>
      <c r="BZ7" s="372"/>
      <c r="CA7" s="372"/>
      <c r="CB7" s="372"/>
      <c r="CC7" s="373"/>
      <c r="CD7" s="374" t="s">
        <v>184</v>
      </c>
      <c r="CE7" s="375"/>
      <c r="CF7" s="375"/>
      <c r="CG7" s="375"/>
      <c r="CH7" s="375"/>
      <c r="CI7" s="375"/>
      <c r="CJ7" s="375"/>
      <c r="CK7" s="375"/>
      <c r="CL7" s="375"/>
      <c r="CM7" s="375"/>
      <c r="CN7" s="375"/>
      <c r="CO7" s="375"/>
      <c r="CP7" s="375"/>
      <c r="CQ7" s="375"/>
      <c r="CR7" s="375"/>
      <c r="CS7" s="376"/>
      <c r="CT7" s="371">
        <v>1607876</v>
      </c>
      <c r="CU7" s="372"/>
      <c r="CV7" s="372"/>
      <c r="CW7" s="372"/>
      <c r="CX7" s="372"/>
      <c r="CY7" s="372"/>
      <c r="CZ7" s="372"/>
      <c r="DA7" s="373"/>
      <c r="DB7" s="371">
        <v>1471093</v>
      </c>
      <c r="DC7" s="372"/>
      <c r="DD7" s="372"/>
      <c r="DE7" s="372"/>
      <c r="DF7" s="372"/>
      <c r="DG7" s="372"/>
      <c r="DH7" s="372"/>
      <c r="DI7" s="373"/>
    </row>
    <row r="8" spans="1:119" ht="18.75" customHeight="1" x14ac:dyDescent="0.2">
      <c r="A8" s="3"/>
      <c r="B8" s="511"/>
      <c r="C8" s="512"/>
      <c r="D8" s="512"/>
      <c r="E8" s="513"/>
      <c r="F8" s="513"/>
      <c r="G8" s="513"/>
      <c r="H8" s="513"/>
      <c r="I8" s="513"/>
      <c r="J8" s="513"/>
      <c r="K8" s="513"/>
      <c r="L8" s="513"/>
      <c r="M8" s="513"/>
      <c r="N8" s="513"/>
      <c r="O8" s="513"/>
      <c r="P8" s="513"/>
      <c r="Q8" s="513"/>
      <c r="R8" s="516"/>
      <c r="S8" s="516"/>
      <c r="T8" s="516"/>
      <c r="U8" s="516"/>
      <c r="V8" s="517"/>
      <c r="W8" s="520"/>
      <c r="X8" s="521"/>
      <c r="Y8" s="521"/>
      <c r="Z8" s="521"/>
      <c r="AA8" s="521"/>
      <c r="AB8" s="512"/>
      <c r="AC8" s="527"/>
      <c r="AD8" s="528"/>
      <c r="AE8" s="528"/>
      <c r="AF8" s="528"/>
      <c r="AG8" s="528"/>
      <c r="AH8" s="528"/>
      <c r="AI8" s="528"/>
      <c r="AJ8" s="528"/>
      <c r="AK8" s="528"/>
      <c r="AL8" s="529"/>
      <c r="AM8" s="363" t="s">
        <v>185</v>
      </c>
      <c r="AN8" s="364"/>
      <c r="AO8" s="364"/>
      <c r="AP8" s="364"/>
      <c r="AQ8" s="364"/>
      <c r="AR8" s="364"/>
      <c r="AS8" s="364"/>
      <c r="AT8" s="365"/>
      <c r="AU8" s="366" t="s">
        <v>80</v>
      </c>
      <c r="AV8" s="367"/>
      <c r="AW8" s="367"/>
      <c r="AX8" s="367"/>
      <c r="AY8" s="368" t="s">
        <v>188</v>
      </c>
      <c r="AZ8" s="369"/>
      <c r="BA8" s="369"/>
      <c r="BB8" s="369"/>
      <c r="BC8" s="369"/>
      <c r="BD8" s="369"/>
      <c r="BE8" s="369"/>
      <c r="BF8" s="369"/>
      <c r="BG8" s="369"/>
      <c r="BH8" s="369"/>
      <c r="BI8" s="369"/>
      <c r="BJ8" s="369"/>
      <c r="BK8" s="369"/>
      <c r="BL8" s="369"/>
      <c r="BM8" s="370"/>
      <c r="BN8" s="371">
        <v>219299</v>
      </c>
      <c r="BO8" s="372"/>
      <c r="BP8" s="372"/>
      <c r="BQ8" s="372"/>
      <c r="BR8" s="372"/>
      <c r="BS8" s="372"/>
      <c r="BT8" s="372"/>
      <c r="BU8" s="373"/>
      <c r="BV8" s="371">
        <v>187439</v>
      </c>
      <c r="BW8" s="372"/>
      <c r="BX8" s="372"/>
      <c r="BY8" s="372"/>
      <c r="BZ8" s="372"/>
      <c r="CA8" s="372"/>
      <c r="CB8" s="372"/>
      <c r="CC8" s="373"/>
      <c r="CD8" s="374" t="s">
        <v>189</v>
      </c>
      <c r="CE8" s="375"/>
      <c r="CF8" s="375"/>
      <c r="CG8" s="375"/>
      <c r="CH8" s="375"/>
      <c r="CI8" s="375"/>
      <c r="CJ8" s="375"/>
      <c r="CK8" s="375"/>
      <c r="CL8" s="375"/>
      <c r="CM8" s="375"/>
      <c r="CN8" s="375"/>
      <c r="CO8" s="375"/>
      <c r="CP8" s="375"/>
      <c r="CQ8" s="375"/>
      <c r="CR8" s="375"/>
      <c r="CS8" s="376"/>
      <c r="CT8" s="383">
        <v>0.14000000000000001</v>
      </c>
      <c r="CU8" s="384"/>
      <c r="CV8" s="384"/>
      <c r="CW8" s="384"/>
      <c r="CX8" s="384"/>
      <c r="CY8" s="384"/>
      <c r="CZ8" s="384"/>
      <c r="DA8" s="385"/>
      <c r="DB8" s="383">
        <v>0.15</v>
      </c>
      <c r="DC8" s="384"/>
      <c r="DD8" s="384"/>
      <c r="DE8" s="384"/>
      <c r="DF8" s="384"/>
      <c r="DG8" s="384"/>
      <c r="DH8" s="384"/>
      <c r="DI8" s="385"/>
    </row>
    <row r="9" spans="1:119" ht="18.75" customHeight="1" x14ac:dyDescent="0.2">
      <c r="A9" s="3"/>
      <c r="B9" s="345" t="s">
        <v>21</v>
      </c>
      <c r="C9" s="346"/>
      <c r="D9" s="346"/>
      <c r="E9" s="346"/>
      <c r="F9" s="346"/>
      <c r="G9" s="346"/>
      <c r="H9" s="346"/>
      <c r="I9" s="346"/>
      <c r="J9" s="346"/>
      <c r="K9" s="443"/>
      <c r="L9" s="386" t="s">
        <v>16</v>
      </c>
      <c r="M9" s="387"/>
      <c r="N9" s="387"/>
      <c r="O9" s="387"/>
      <c r="P9" s="387"/>
      <c r="Q9" s="388"/>
      <c r="R9" s="389">
        <v>1611</v>
      </c>
      <c r="S9" s="390"/>
      <c r="T9" s="390"/>
      <c r="U9" s="390"/>
      <c r="V9" s="391"/>
      <c r="W9" s="348" t="s">
        <v>191</v>
      </c>
      <c r="X9" s="349"/>
      <c r="Y9" s="349"/>
      <c r="Z9" s="349"/>
      <c r="AA9" s="349"/>
      <c r="AB9" s="349"/>
      <c r="AC9" s="349"/>
      <c r="AD9" s="349"/>
      <c r="AE9" s="349"/>
      <c r="AF9" s="349"/>
      <c r="AG9" s="349"/>
      <c r="AH9" s="349"/>
      <c r="AI9" s="349"/>
      <c r="AJ9" s="349"/>
      <c r="AK9" s="349"/>
      <c r="AL9" s="350"/>
      <c r="AM9" s="363" t="s">
        <v>192</v>
      </c>
      <c r="AN9" s="364"/>
      <c r="AO9" s="364"/>
      <c r="AP9" s="364"/>
      <c r="AQ9" s="364"/>
      <c r="AR9" s="364"/>
      <c r="AS9" s="364"/>
      <c r="AT9" s="365"/>
      <c r="AU9" s="366" t="s">
        <v>80</v>
      </c>
      <c r="AV9" s="367"/>
      <c r="AW9" s="367"/>
      <c r="AX9" s="367"/>
      <c r="AY9" s="368" t="s">
        <v>81</v>
      </c>
      <c r="AZ9" s="369"/>
      <c r="BA9" s="369"/>
      <c r="BB9" s="369"/>
      <c r="BC9" s="369"/>
      <c r="BD9" s="369"/>
      <c r="BE9" s="369"/>
      <c r="BF9" s="369"/>
      <c r="BG9" s="369"/>
      <c r="BH9" s="369"/>
      <c r="BI9" s="369"/>
      <c r="BJ9" s="369"/>
      <c r="BK9" s="369"/>
      <c r="BL9" s="369"/>
      <c r="BM9" s="370"/>
      <c r="BN9" s="371">
        <v>31860</v>
      </c>
      <c r="BO9" s="372"/>
      <c r="BP9" s="372"/>
      <c r="BQ9" s="372"/>
      <c r="BR9" s="372"/>
      <c r="BS9" s="372"/>
      <c r="BT9" s="372"/>
      <c r="BU9" s="373"/>
      <c r="BV9" s="371">
        <v>-3318</v>
      </c>
      <c r="BW9" s="372"/>
      <c r="BX9" s="372"/>
      <c r="BY9" s="372"/>
      <c r="BZ9" s="372"/>
      <c r="CA9" s="372"/>
      <c r="CB9" s="372"/>
      <c r="CC9" s="373"/>
      <c r="CD9" s="374" t="s">
        <v>78</v>
      </c>
      <c r="CE9" s="375"/>
      <c r="CF9" s="375"/>
      <c r="CG9" s="375"/>
      <c r="CH9" s="375"/>
      <c r="CI9" s="375"/>
      <c r="CJ9" s="375"/>
      <c r="CK9" s="375"/>
      <c r="CL9" s="375"/>
      <c r="CM9" s="375"/>
      <c r="CN9" s="375"/>
      <c r="CO9" s="375"/>
      <c r="CP9" s="375"/>
      <c r="CQ9" s="375"/>
      <c r="CR9" s="375"/>
      <c r="CS9" s="376"/>
      <c r="CT9" s="377">
        <v>9.1999999999999993</v>
      </c>
      <c r="CU9" s="378"/>
      <c r="CV9" s="378"/>
      <c r="CW9" s="378"/>
      <c r="CX9" s="378"/>
      <c r="CY9" s="378"/>
      <c r="CZ9" s="378"/>
      <c r="DA9" s="379"/>
      <c r="DB9" s="377">
        <v>9.1</v>
      </c>
      <c r="DC9" s="378"/>
      <c r="DD9" s="378"/>
      <c r="DE9" s="378"/>
      <c r="DF9" s="378"/>
      <c r="DG9" s="378"/>
      <c r="DH9" s="378"/>
      <c r="DI9" s="379"/>
    </row>
    <row r="10" spans="1:119" ht="18.75" customHeight="1" x14ac:dyDescent="0.2">
      <c r="A10" s="3"/>
      <c r="B10" s="345"/>
      <c r="C10" s="346"/>
      <c r="D10" s="346"/>
      <c r="E10" s="346"/>
      <c r="F10" s="346"/>
      <c r="G10" s="346"/>
      <c r="H10" s="346"/>
      <c r="I10" s="346"/>
      <c r="J10" s="346"/>
      <c r="K10" s="443"/>
      <c r="L10" s="392" t="s">
        <v>195</v>
      </c>
      <c r="M10" s="364"/>
      <c r="N10" s="364"/>
      <c r="O10" s="364"/>
      <c r="P10" s="364"/>
      <c r="Q10" s="365"/>
      <c r="R10" s="393">
        <v>1979</v>
      </c>
      <c r="S10" s="394"/>
      <c r="T10" s="394"/>
      <c r="U10" s="394"/>
      <c r="V10" s="395"/>
      <c r="W10" s="503"/>
      <c r="X10" s="482"/>
      <c r="Y10" s="482"/>
      <c r="Z10" s="482"/>
      <c r="AA10" s="482"/>
      <c r="AB10" s="482"/>
      <c r="AC10" s="482"/>
      <c r="AD10" s="482"/>
      <c r="AE10" s="482"/>
      <c r="AF10" s="482"/>
      <c r="AG10" s="482"/>
      <c r="AH10" s="482"/>
      <c r="AI10" s="482"/>
      <c r="AJ10" s="482"/>
      <c r="AK10" s="482"/>
      <c r="AL10" s="506"/>
      <c r="AM10" s="363" t="s">
        <v>196</v>
      </c>
      <c r="AN10" s="364"/>
      <c r="AO10" s="364"/>
      <c r="AP10" s="364"/>
      <c r="AQ10" s="364"/>
      <c r="AR10" s="364"/>
      <c r="AS10" s="364"/>
      <c r="AT10" s="365"/>
      <c r="AU10" s="366" t="s">
        <v>200</v>
      </c>
      <c r="AV10" s="367"/>
      <c r="AW10" s="367"/>
      <c r="AX10" s="367"/>
      <c r="AY10" s="368" t="s">
        <v>201</v>
      </c>
      <c r="AZ10" s="369"/>
      <c r="BA10" s="369"/>
      <c r="BB10" s="369"/>
      <c r="BC10" s="369"/>
      <c r="BD10" s="369"/>
      <c r="BE10" s="369"/>
      <c r="BF10" s="369"/>
      <c r="BG10" s="369"/>
      <c r="BH10" s="369"/>
      <c r="BI10" s="369"/>
      <c r="BJ10" s="369"/>
      <c r="BK10" s="369"/>
      <c r="BL10" s="369"/>
      <c r="BM10" s="370"/>
      <c r="BN10" s="371">
        <v>806</v>
      </c>
      <c r="BO10" s="372"/>
      <c r="BP10" s="372"/>
      <c r="BQ10" s="372"/>
      <c r="BR10" s="372"/>
      <c r="BS10" s="372"/>
      <c r="BT10" s="372"/>
      <c r="BU10" s="373"/>
      <c r="BV10" s="371">
        <v>38713</v>
      </c>
      <c r="BW10" s="372"/>
      <c r="BX10" s="372"/>
      <c r="BY10" s="372"/>
      <c r="BZ10" s="372"/>
      <c r="CA10" s="372"/>
      <c r="CB10" s="372"/>
      <c r="CC10" s="373"/>
      <c r="CD10" s="22" t="s">
        <v>202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3"/>
      <c r="B11" s="345"/>
      <c r="C11" s="346"/>
      <c r="D11" s="346"/>
      <c r="E11" s="346"/>
      <c r="F11" s="346"/>
      <c r="G11" s="346"/>
      <c r="H11" s="346"/>
      <c r="I11" s="346"/>
      <c r="J11" s="346"/>
      <c r="K11" s="443"/>
      <c r="L11" s="396" t="s">
        <v>206</v>
      </c>
      <c r="M11" s="397"/>
      <c r="N11" s="397"/>
      <c r="O11" s="397"/>
      <c r="P11" s="397"/>
      <c r="Q11" s="398"/>
      <c r="R11" s="399" t="s">
        <v>208</v>
      </c>
      <c r="S11" s="400"/>
      <c r="T11" s="400"/>
      <c r="U11" s="400"/>
      <c r="V11" s="401"/>
      <c r="W11" s="503"/>
      <c r="X11" s="482"/>
      <c r="Y11" s="482"/>
      <c r="Z11" s="482"/>
      <c r="AA11" s="482"/>
      <c r="AB11" s="482"/>
      <c r="AC11" s="482"/>
      <c r="AD11" s="482"/>
      <c r="AE11" s="482"/>
      <c r="AF11" s="482"/>
      <c r="AG11" s="482"/>
      <c r="AH11" s="482"/>
      <c r="AI11" s="482"/>
      <c r="AJ11" s="482"/>
      <c r="AK11" s="482"/>
      <c r="AL11" s="506"/>
      <c r="AM11" s="363" t="s">
        <v>211</v>
      </c>
      <c r="AN11" s="364"/>
      <c r="AO11" s="364"/>
      <c r="AP11" s="364"/>
      <c r="AQ11" s="364"/>
      <c r="AR11" s="364"/>
      <c r="AS11" s="364"/>
      <c r="AT11" s="365"/>
      <c r="AU11" s="366" t="s">
        <v>200</v>
      </c>
      <c r="AV11" s="367"/>
      <c r="AW11" s="367"/>
      <c r="AX11" s="367"/>
      <c r="AY11" s="368" t="s">
        <v>212</v>
      </c>
      <c r="AZ11" s="369"/>
      <c r="BA11" s="369"/>
      <c r="BB11" s="369"/>
      <c r="BC11" s="369"/>
      <c r="BD11" s="369"/>
      <c r="BE11" s="369"/>
      <c r="BF11" s="369"/>
      <c r="BG11" s="369"/>
      <c r="BH11" s="369"/>
      <c r="BI11" s="369"/>
      <c r="BJ11" s="369"/>
      <c r="BK11" s="369"/>
      <c r="BL11" s="369"/>
      <c r="BM11" s="370"/>
      <c r="BN11" s="371">
        <v>0</v>
      </c>
      <c r="BO11" s="372"/>
      <c r="BP11" s="372"/>
      <c r="BQ11" s="372"/>
      <c r="BR11" s="372"/>
      <c r="BS11" s="372"/>
      <c r="BT11" s="372"/>
      <c r="BU11" s="373"/>
      <c r="BV11" s="371">
        <v>0</v>
      </c>
      <c r="BW11" s="372"/>
      <c r="BX11" s="372"/>
      <c r="BY11" s="372"/>
      <c r="BZ11" s="372"/>
      <c r="CA11" s="372"/>
      <c r="CB11" s="372"/>
      <c r="CC11" s="373"/>
      <c r="CD11" s="374" t="s">
        <v>215</v>
      </c>
      <c r="CE11" s="375"/>
      <c r="CF11" s="375"/>
      <c r="CG11" s="375"/>
      <c r="CH11" s="375"/>
      <c r="CI11" s="375"/>
      <c r="CJ11" s="375"/>
      <c r="CK11" s="375"/>
      <c r="CL11" s="375"/>
      <c r="CM11" s="375"/>
      <c r="CN11" s="375"/>
      <c r="CO11" s="375"/>
      <c r="CP11" s="375"/>
      <c r="CQ11" s="375"/>
      <c r="CR11" s="375"/>
      <c r="CS11" s="376"/>
      <c r="CT11" s="383" t="s">
        <v>216</v>
      </c>
      <c r="CU11" s="384"/>
      <c r="CV11" s="384"/>
      <c r="CW11" s="384"/>
      <c r="CX11" s="384"/>
      <c r="CY11" s="384"/>
      <c r="CZ11" s="384"/>
      <c r="DA11" s="385"/>
      <c r="DB11" s="383" t="s">
        <v>216</v>
      </c>
      <c r="DC11" s="384"/>
      <c r="DD11" s="384"/>
      <c r="DE11" s="384"/>
      <c r="DF11" s="384"/>
      <c r="DG11" s="384"/>
      <c r="DH11" s="384"/>
      <c r="DI11" s="385"/>
    </row>
    <row r="12" spans="1:119" ht="18.75" customHeight="1" x14ac:dyDescent="0.2">
      <c r="A12" s="3"/>
      <c r="B12" s="530" t="s">
        <v>66</v>
      </c>
      <c r="C12" s="531"/>
      <c r="D12" s="531"/>
      <c r="E12" s="531"/>
      <c r="F12" s="531"/>
      <c r="G12" s="531"/>
      <c r="H12" s="531"/>
      <c r="I12" s="531"/>
      <c r="J12" s="531"/>
      <c r="K12" s="532"/>
      <c r="L12" s="402" t="s">
        <v>218</v>
      </c>
      <c r="M12" s="403"/>
      <c r="N12" s="403"/>
      <c r="O12" s="403"/>
      <c r="P12" s="403"/>
      <c r="Q12" s="404"/>
      <c r="R12" s="405">
        <v>1636</v>
      </c>
      <c r="S12" s="406"/>
      <c r="T12" s="406"/>
      <c r="U12" s="406"/>
      <c r="V12" s="407"/>
      <c r="W12" s="408" t="s">
        <v>10</v>
      </c>
      <c r="X12" s="367"/>
      <c r="Y12" s="367"/>
      <c r="Z12" s="367"/>
      <c r="AA12" s="367"/>
      <c r="AB12" s="409"/>
      <c r="AC12" s="410" t="s">
        <v>124</v>
      </c>
      <c r="AD12" s="411"/>
      <c r="AE12" s="411"/>
      <c r="AF12" s="411"/>
      <c r="AG12" s="412"/>
      <c r="AH12" s="410" t="s">
        <v>220</v>
      </c>
      <c r="AI12" s="411"/>
      <c r="AJ12" s="411"/>
      <c r="AK12" s="411"/>
      <c r="AL12" s="413"/>
      <c r="AM12" s="363" t="s">
        <v>221</v>
      </c>
      <c r="AN12" s="364"/>
      <c r="AO12" s="364"/>
      <c r="AP12" s="364"/>
      <c r="AQ12" s="364"/>
      <c r="AR12" s="364"/>
      <c r="AS12" s="364"/>
      <c r="AT12" s="365"/>
      <c r="AU12" s="366" t="s">
        <v>80</v>
      </c>
      <c r="AV12" s="367"/>
      <c r="AW12" s="367"/>
      <c r="AX12" s="367"/>
      <c r="AY12" s="368" t="s">
        <v>223</v>
      </c>
      <c r="AZ12" s="369"/>
      <c r="BA12" s="369"/>
      <c r="BB12" s="369"/>
      <c r="BC12" s="369"/>
      <c r="BD12" s="369"/>
      <c r="BE12" s="369"/>
      <c r="BF12" s="369"/>
      <c r="BG12" s="369"/>
      <c r="BH12" s="369"/>
      <c r="BI12" s="369"/>
      <c r="BJ12" s="369"/>
      <c r="BK12" s="369"/>
      <c r="BL12" s="369"/>
      <c r="BM12" s="370"/>
      <c r="BN12" s="371">
        <v>0</v>
      </c>
      <c r="BO12" s="372"/>
      <c r="BP12" s="372"/>
      <c r="BQ12" s="372"/>
      <c r="BR12" s="372"/>
      <c r="BS12" s="372"/>
      <c r="BT12" s="372"/>
      <c r="BU12" s="373"/>
      <c r="BV12" s="371">
        <v>0</v>
      </c>
      <c r="BW12" s="372"/>
      <c r="BX12" s="372"/>
      <c r="BY12" s="372"/>
      <c r="BZ12" s="372"/>
      <c r="CA12" s="372"/>
      <c r="CB12" s="372"/>
      <c r="CC12" s="373"/>
      <c r="CD12" s="374" t="s">
        <v>224</v>
      </c>
      <c r="CE12" s="375"/>
      <c r="CF12" s="375"/>
      <c r="CG12" s="375"/>
      <c r="CH12" s="375"/>
      <c r="CI12" s="375"/>
      <c r="CJ12" s="375"/>
      <c r="CK12" s="375"/>
      <c r="CL12" s="375"/>
      <c r="CM12" s="375"/>
      <c r="CN12" s="375"/>
      <c r="CO12" s="375"/>
      <c r="CP12" s="375"/>
      <c r="CQ12" s="375"/>
      <c r="CR12" s="375"/>
      <c r="CS12" s="376"/>
      <c r="CT12" s="383" t="s">
        <v>216</v>
      </c>
      <c r="CU12" s="384"/>
      <c r="CV12" s="384"/>
      <c r="CW12" s="384"/>
      <c r="CX12" s="384"/>
      <c r="CY12" s="384"/>
      <c r="CZ12" s="384"/>
      <c r="DA12" s="385"/>
      <c r="DB12" s="383" t="s">
        <v>216</v>
      </c>
      <c r="DC12" s="384"/>
      <c r="DD12" s="384"/>
      <c r="DE12" s="384"/>
      <c r="DF12" s="384"/>
      <c r="DG12" s="384"/>
      <c r="DH12" s="384"/>
      <c r="DI12" s="385"/>
    </row>
    <row r="13" spans="1:119" ht="18.75" customHeight="1" x14ac:dyDescent="0.2">
      <c r="A13" s="3"/>
      <c r="B13" s="533"/>
      <c r="C13" s="534"/>
      <c r="D13" s="534"/>
      <c r="E13" s="534"/>
      <c r="F13" s="534"/>
      <c r="G13" s="534"/>
      <c r="H13" s="534"/>
      <c r="I13" s="534"/>
      <c r="J13" s="534"/>
      <c r="K13" s="535"/>
      <c r="L13" s="14"/>
      <c r="M13" s="414" t="s">
        <v>226</v>
      </c>
      <c r="N13" s="415"/>
      <c r="O13" s="415"/>
      <c r="P13" s="415"/>
      <c r="Q13" s="416"/>
      <c r="R13" s="417">
        <v>1628</v>
      </c>
      <c r="S13" s="418"/>
      <c r="T13" s="418"/>
      <c r="U13" s="418"/>
      <c r="V13" s="419"/>
      <c r="W13" s="518" t="s">
        <v>227</v>
      </c>
      <c r="X13" s="519"/>
      <c r="Y13" s="519"/>
      <c r="Z13" s="519"/>
      <c r="AA13" s="519"/>
      <c r="AB13" s="509"/>
      <c r="AC13" s="393">
        <v>65</v>
      </c>
      <c r="AD13" s="394"/>
      <c r="AE13" s="394"/>
      <c r="AF13" s="394"/>
      <c r="AG13" s="420"/>
      <c r="AH13" s="393">
        <v>79</v>
      </c>
      <c r="AI13" s="394"/>
      <c r="AJ13" s="394"/>
      <c r="AK13" s="394"/>
      <c r="AL13" s="395"/>
      <c r="AM13" s="363" t="s">
        <v>229</v>
      </c>
      <c r="AN13" s="364"/>
      <c r="AO13" s="364"/>
      <c r="AP13" s="364"/>
      <c r="AQ13" s="364"/>
      <c r="AR13" s="364"/>
      <c r="AS13" s="364"/>
      <c r="AT13" s="365"/>
      <c r="AU13" s="366" t="s">
        <v>200</v>
      </c>
      <c r="AV13" s="367"/>
      <c r="AW13" s="367"/>
      <c r="AX13" s="367"/>
      <c r="AY13" s="368" t="s">
        <v>230</v>
      </c>
      <c r="AZ13" s="369"/>
      <c r="BA13" s="369"/>
      <c r="BB13" s="369"/>
      <c r="BC13" s="369"/>
      <c r="BD13" s="369"/>
      <c r="BE13" s="369"/>
      <c r="BF13" s="369"/>
      <c r="BG13" s="369"/>
      <c r="BH13" s="369"/>
      <c r="BI13" s="369"/>
      <c r="BJ13" s="369"/>
      <c r="BK13" s="369"/>
      <c r="BL13" s="369"/>
      <c r="BM13" s="370"/>
      <c r="BN13" s="371">
        <v>32666</v>
      </c>
      <c r="BO13" s="372"/>
      <c r="BP13" s="372"/>
      <c r="BQ13" s="372"/>
      <c r="BR13" s="372"/>
      <c r="BS13" s="372"/>
      <c r="BT13" s="372"/>
      <c r="BU13" s="373"/>
      <c r="BV13" s="371">
        <v>35395</v>
      </c>
      <c r="BW13" s="372"/>
      <c r="BX13" s="372"/>
      <c r="BY13" s="372"/>
      <c r="BZ13" s="372"/>
      <c r="CA13" s="372"/>
      <c r="CB13" s="372"/>
      <c r="CC13" s="373"/>
      <c r="CD13" s="374" t="s">
        <v>232</v>
      </c>
      <c r="CE13" s="375"/>
      <c r="CF13" s="375"/>
      <c r="CG13" s="375"/>
      <c r="CH13" s="375"/>
      <c r="CI13" s="375"/>
      <c r="CJ13" s="375"/>
      <c r="CK13" s="375"/>
      <c r="CL13" s="375"/>
      <c r="CM13" s="375"/>
      <c r="CN13" s="375"/>
      <c r="CO13" s="375"/>
      <c r="CP13" s="375"/>
      <c r="CQ13" s="375"/>
      <c r="CR13" s="375"/>
      <c r="CS13" s="376"/>
      <c r="CT13" s="377">
        <v>2.5</v>
      </c>
      <c r="CU13" s="378"/>
      <c r="CV13" s="378"/>
      <c r="CW13" s="378"/>
      <c r="CX13" s="378"/>
      <c r="CY13" s="378"/>
      <c r="CZ13" s="378"/>
      <c r="DA13" s="379"/>
      <c r="DB13" s="377">
        <v>2</v>
      </c>
      <c r="DC13" s="378"/>
      <c r="DD13" s="378"/>
      <c r="DE13" s="378"/>
      <c r="DF13" s="378"/>
      <c r="DG13" s="378"/>
      <c r="DH13" s="378"/>
      <c r="DI13" s="379"/>
    </row>
    <row r="14" spans="1:119" ht="18.75" customHeight="1" x14ac:dyDescent="0.2">
      <c r="A14" s="3"/>
      <c r="B14" s="533"/>
      <c r="C14" s="534"/>
      <c r="D14" s="534"/>
      <c r="E14" s="534"/>
      <c r="F14" s="534"/>
      <c r="G14" s="534"/>
      <c r="H14" s="534"/>
      <c r="I14" s="534"/>
      <c r="J14" s="534"/>
      <c r="K14" s="535"/>
      <c r="L14" s="421" t="s">
        <v>236</v>
      </c>
      <c r="M14" s="422"/>
      <c r="N14" s="422"/>
      <c r="O14" s="422"/>
      <c r="P14" s="422"/>
      <c r="Q14" s="423"/>
      <c r="R14" s="417">
        <v>1717</v>
      </c>
      <c r="S14" s="418"/>
      <c r="T14" s="418"/>
      <c r="U14" s="418"/>
      <c r="V14" s="419"/>
      <c r="W14" s="504"/>
      <c r="X14" s="505"/>
      <c r="Y14" s="505"/>
      <c r="Z14" s="505"/>
      <c r="AA14" s="505"/>
      <c r="AB14" s="495"/>
      <c r="AC14" s="424">
        <v>10.4</v>
      </c>
      <c r="AD14" s="425"/>
      <c r="AE14" s="425"/>
      <c r="AF14" s="425"/>
      <c r="AG14" s="426"/>
      <c r="AH14" s="424">
        <v>10.5</v>
      </c>
      <c r="AI14" s="425"/>
      <c r="AJ14" s="425"/>
      <c r="AK14" s="425"/>
      <c r="AL14" s="427"/>
      <c r="AM14" s="363"/>
      <c r="AN14" s="364"/>
      <c r="AO14" s="364"/>
      <c r="AP14" s="364"/>
      <c r="AQ14" s="364"/>
      <c r="AR14" s="364"/>
      <c r="AS14" s="364"/>
      <c r="AT14" s="365"/>
      <c r="AU14" s="366"/>
      <c r="AV14" s="367"/>
      <c r="AW14" s="367"/>
      <c r="AX14" s="367"/>
      <c r="AY14" s="368"/>
      <c r="AZ14" s="369"/>
      <c r="BA14" s="369"/>
      <c r="BB14" s="369"/>
      <c r="BC14" s="369"/>
      <c r="BD14" s="369"/>
      <c r="BE14" s="369"/>
      <c r="BF14" s="369"/>
      <c r="BG14" s="369"/>
      <c r="BH14" s="369"/>
      <c r="BI14" s="369"/>
      <c r="BJ14" s="369"/>
      <c r="BK14" s="369"/>
      <c r="BL14" s="369"/>
      <c r="BM14" s="370"/>
      <c r="BN14" s="371"/>
      <c r="BO14" s="372"/>
      <c r="BP14" s="372"/>
      <c r="BQ14" s="372"/>
      <c r="BR14" s="372"/>
      <c r="BS14" s="372"/>
      <c r="BT14" s="372"/>
      <c r="BU14" s="373"/>
      <c r="BV14" s="371"/>
      <c r="BW14" s="372"/>
      <c r="BX14" s="372"/>
      <c r="BY14" s="372"/>
      <c r="BZ14" s="372"/>
      <c r="CA14" s="372"/>
      <c r="CB14" s="372"/>
      <c r="CC14" s="373"/>
      <c r="CD14" s="428" t="s">
        <v>237</v>
      </c>
      <c r="CE14" s="429"/>
      <c r="CF14" s="429"/>
      <c r="CG14" s="429"/>
      <c r="CH14" s="429"/>
      <c r="CI14" s="429"/>
      <c r="CJ14" s="429"/>
      <c r="CK14" s="429"/>
      <c r="CL14" s="429"/>
      <c r="CM14" s="429"/>
      <c r="CN14" s="429"/>
      <c r="CO14" s="429"/>
      <c r="CP14" s="429"/>
      <c r="CQ14" s="429"/>
      <c r="CR14" s="429"/>
      <c r="CS14" s="430"/>
      <c r="CT14" s="431" t="s">
        <v>216</v>
      </c>
      <c r="CU14" s="432"/>
      <c r="CV14" s="432"/>
      <c r="CW14" s="432"/>
      <c r="CX14" s="432"/>
      <c r="CY14" s="432"/>
      <c r="CZ14" s="432"/>
      <c r="DA14" s="433"/>
      <c r="DB14" s="431" t="s">
        <v>216</v>
      </c>
      <c r="DC14" s="432"/>
      <c r="DD14" s="432"/>
      <c r="DE14" s="432"/>
      <c r="DF14" s="432"/>
      <c r="DG14" s="432"/>
      <c r="DH14" s="432"/>
      <c r="DI14" s="433"/>
    </row>
    <row r="15" spans="1:119" ht="18.75" customHeight="1" x14ac:dyDescent="0.2">
      <c r="A15" s="3"/>
      <c r="B15" s="533"/>
      <c r="C15" s="534"/>
      <c r="D15" s="534"/>
      <c r="E15" s="534"/>
      <c r="F15" s="534"/>
      <c r="G15" s="534"/>
      <c r="H15" s="534"/>
      <c r="I15" s="534"/>
      <c r="J15" s="534"/>
      <c r="K15" s="535"/>
      <c r="L15" s="14"/>
      <c r="M15" s="414" t="s">
        <v>226</v>
      </c>
      <c r="N15" s="415"/>
      <c r="O15" s="415"/>
      <c r="P15" s="415"/>
      <c r="Q15" s="416"/>
      <c r="R15" s="417">
        <v>1710</v>
      </c>
      <c r="S15" s="418"/>
      <c r="T15" s="418"/>
      <c r="U15" s="418"/>
      <c r="V15" s="419"/>
      <c r="W15" s="518" t="s">
        <v>6</v>
      </c>
      <c r="X15" s="519"/>
      <c r="Y15" s="519"/>
      <c r="Z15" s="519"/>
      <c r="AA15" s="519"/>
      <c r="AB15" s="509"/>
      <c r="AC15" s="393">
        <v>188</v>
      </c>
      <c r="AD15" s="394"/>
      <c r="AE15" s="394"/>
      <c r="AF15" s="394"/>
      <c r="AG15" s="420"/>
      <c r="AH15" s="393">
        <v>279</v>
      </c>
      <c r="AI15" s="394"/>
      <c r="AJ15" s="394"/>
      <c r="AK15" s="394"/>
      <c r="AL15" s="395"/>
      <c r="AM15" s="363"/>
      <c r="AN15" s="364"/>
      <c r="AO15" s="364"/>
      <c r="AP15" s="364"/>
      <c r="AQ15" s="364"/>
      <c r="AR15" s="364"/>
      <c r="AS15" s="364"/>
      <c r="AT15" s="365"/>
      <c r="AU15" s="366"/>
      <c r="AV15" s="367"/>
      <c r="AW15" s="367"/>
      <c r="AX15" s="367"/>
      <c r="AY15" s="351" t="s">
        <v>241</v>
      </c>
      <c r="AZ15" s="352"/>
      <c r="BA15" s="352"/>
      <c r="BB15" s="352"/>
      <c r="BC15" s="352"/>
      <c r="BD15" s="352"/>
      <c r="BE15" s="352"/>
      <c r="BF15" s="352"/>
      <c r="BG15" s="352"/>
      <c r="BH15" s="352"/>
      <c r="BI15" s="352"/>
      <c r="BJ15" s="352"/>
      <c r="BK15" s="352"/>
      <c r="BL15" s="352"/>
      <c r="BM15" s="353"/>
      <c r="BN15" s="354">
        <v>196796</v>
      </c>
      <c r="BO15" s="355"/>
      <c r="BP15" s="355"/>
      <c r="BQ15" s="355"/>
      <c r="BR15" s="355"/>
      <c r="BS15" s="355"/>
      <c r="BT15" s="355"/>
      <c r="BU15" s="356"/>
      <c r="BV15" s="354">
        <v>203380</v>
      </c>
      <c r="BW15" s="355"/>
      <c r="BX15" s="355"/>
      <c r="BY15" s="355"/>
      <c r="BZ15" s="355"/>
      <c r="CA15" s="355"/>
      <c r="CB15" s="355"/>
      <c r="CC15" s="356"/>
      <c r="CD15" s="357" t="s">
        <v>225</v>
      </c>
      <c r="CE15" s="358"/>
      <c r="CF15" s="358"/>
      <c r="CG15" s="358"/>
      <c r="CH15" s="358"/>
      <c r="CI15" s="358"/>
      <c r="CJ15" s="358"/>
      <c r="CK15" s="358"/>
      <c r="CL15" s="358"/>
      <c r="CM15" s="358"/>
      <c r="CN15" s="358"/>
      <c r="CO15" s="358"/>
      <c r="CP15" s="358"/>
      <c r="CQ15" s="358"/>
      <c r="CR15" s="358"/>
      <c r="CS15" s="359"/>
      <c r="CT15" s="28"/>
      <c r="CU15" s="31"/>
      <c r="CV15" s="31"/>
      <c r="CW15" s="31"/>
      <c r="CX15" s="31"/>
      <c r="CY15" s="31"/>
      <c r="CZ15" s="31"/>
      <c r="DA15" s="34"/>
      <c r="DB15" s="28"/>
      <c r="DC15" s="31"/>
      <c r="DD15" s="31"/>
      <c r="DE15" s="31"/>
      <c r="DF15" s="31"/>
      <c r="DG15" s="31"/>
      <c r="DH15" s="31"/>
      <c r="DI15" s="34"/>
    </row>
    <row r="16" spans="1:119" ht="18.75" customHeight="1" x14ac:dyDescent="0.2">
      <c r="A16" s="3"/>
      <c r="B16" s="533"/>
      <c r="C16" s="534"/>
      <c r="D16" s="534"/>
      <c r="E16" s="534"/>
      <c r="F16" s="534"/>
      <c r="G16" s="534"/>
      <c r="H16" s="534"/>
      <c r="I16" s="534"/>
      <c r="J16" s="534"/>
      <c r="K16" s="535"/>
      <c r="L16" s="421" t="s">
        <v>53</v>
      </c>
      <c r="M16" s="434"/>
      <c r="N16" s="434"/>
      <c r="O16" s="434"/>
      <c r="P16" s="434"/>
      <c r="Q16" s="435"/>
      <c r="R16" s="436" t="s">
        <v>31</v>
      </c>
      <c r="S16" s="437"/>
      <c r="T16" s="437"/>
      <c r="U16" s="437"/>
      <c r="V16" s="438"/>
      <c r="W16" s="504"/>
      <c r="X16" s="505"/>
      <c r="Y16" s="505"/>
      <c r="Z16" s="505"/>
      <c r="AA16" s="505"/>
      <c r="AB16" s="495"/>
      <c r="AC16" s="424">
        <v>30.1</v>
      </c>
      <c r="AD16" s="425"/>
      <c r="AE16" s="425"/>
      <c r="AF16" s="425"/>
      <c r="AG16" s="426"/>
      <c r="AH16" s="424">
        <v>37</v>
      </c>
      <c r="AI16" s="425"/>
      <c r="AJ16" s="425"/>
      <c r="AK16" s="425"/>
      <c r="AL16" s="427"/>
      <c r="AM16" s="363"/>
      <c r="AN16" s="364"/>
      <c r="AO16" s="364"/>
      <c r="AP16" s="364"/>
      <c r="AQ16" s="364"/>
      <c r="AR16" s="364"/>
      <c r="AS16" s="364"/>
      <c r="AT16" s="365"/>
      <c r="AU16" s="366"/>
      <c r="AV16" s="367"/>
      <c r="AW16" s="367"/>
      <c r="AX16" s="367"/>
      <c r="AY16" s="368" t="s">
        <v>121</v>
      </c>
      <c r="AZ16" s="369"/>
      <c r="BA16" s="369"/>
      <c r="BB16" s="369"/>
      <c r="BC16" s="369"/>
      <c r="BD16" s="369"/>
      <c r="BE16" s="369"/>
      <c r="BF16" s="369"/>
      <c r="BG16" s="369"/>
      <c r="BH16" s="369"/>
      <c r="BI16" s="369"/>
      <c r="BJ16" s="369"/>
      <c r="BK16" s="369"/>
      <c r="BL16" s="369"/>
      <c r="BM16" s="370"/>
      <c r="BN16" s="371">
        <v>1520259</v>
      </c>
      <c r="BO16" s="372"/>
      <c r="BP16" s="372"/>
      <c r="BQ16" s="372"/>
      <c r="BR16" s="372"/>
      <c r="BS16" s="372"/>
      <c r="BT16" s="372"/>
      <c r="BU16" s="373"/>
      <c r="BV16" s="371">
        <v>1393545</v>
      </c>
      <c r="BW16" s="372"/>
      <c r="BX16" s="372"/>
      <c r="BY16" s="372"/>
      <c r="BZ16" s="372"/>
      <c r="CA16" s="372"/>
      <c r="CB16" s="372"/>
      <c r="CC16" s="373"/>
      <c r="CD16" s="21"/>
      <c r="CE16" s="539"/>
      <c r="CF16" s="539"/>
      <c r="CG16" s="539"/>
      <c r="CH16" s="539"/>
      <c r="CI16" s="539"/>
      <c r="CJ16" s="539"/>
      <c r="CK16" s="539"/>
      <c r="CL16" s="539"/>
      <c r="CM16" s="539"/>
      <c r="CN16" s="539"/>
      <c r="CO16" s="539"/>
      <c r="CP16" s="539"/>
      <c r="CQ16" s="539"/>
      <c r="CR16" s="539"/>
      <c r="CS16" s="540"/>
      <c r="CT16" s="377"/>
      <c r="CU16" s="378"/>
      <c r="CV16" s="378"/>
      <c r="CW16" s="378"/>
      <c r="CX16" s="378"/>
      <c r="CY16" s="378"/>
      <c r="CZ16" s="378"/>
      <c r="DA16" s="379"/>
      <c r="DB16" s="377"/>
      <c r="DC16" s="378"/>
      <c r="DD16" s="378"/>
      <c r="DE16" s="378"/>
      <c r="DF16" s="378"/>
      <c r="DG16" s="378"/>
      <c r="DH16" s="378"/>
      <c r="DI16" s="379"/>
    </row>
    <row r="17" spans="1:113" ht="18.75" customHeight="1" x14ac:dyDescent="0.2">
      <c r="A17" s="3"/>
      <c r="B17" s="536"/>
      <c r="C17" s="537"/>
      <c r="D17" s="537"/>
      <c r="E17" s="537"/>
      <c r="F17" s="537"/>
      <c r="G17" s="537"/>
      <c r="H17" s="537"/>
      <c r="I17" s="537"/>
      <c r="J17" s="537"/>
      <c r="K17" s="538"/>
      <c r="L17" s="15"/>
      <c r="M17" s="439" t="s">
        <v>114</v>
      </c>
      <c r="N17" s="440"/>
      <c r="O17" s="440"/>
      <c r="P17" s="440"/>
      <c r="Q17" s="441"/>
      <c r="R17" s="436" t="s">
        <v>243</v>
      </c>
      <c r="S17" s="437"/>
      <c r="T17" s="437"/>
      <c r="U17" s="437"/>
      <c r="V17" s="438"/>
      <c r="W17" s="518" t="s">
        <v>108</v>
      </c>
      <c r="X17" s="519"/>
      <c r="Y17" s="519"/>
      <c r="Z17" s="519"/>
      <c r="AA17" s="519"/>
      <c r="AB17" s="509"/>
      <c r="AC17" s="393">
        <v>372</v>
      </c>
      <c r="AD17" s="394"/>
      <c r="AE17" s="394"/>
      <c r="AF17" s="394"/>
      <c r="AG17" s="420"/>
      <c r="AH17" s="393">
        <v>396</v>
      </c>
      <c r="AI17" s="394"/>
      <c r="AJ17" s="394"/>
      <c r="AK17" s="394"/>
      <c r="AL17" s="395"/>
      <c r="AM17" s="363"/>
      <c r="AN17" s="364"/>
      <c r="AO17" s="364"/>
      <c r="AP17" s="364"/>
      <c r="AQ17" s="364"/>
      <c r="AR17" s="364"/>
      <c r="AS17" s="364"/>
      <c r="AT17" s="365"/>
      <c r="AU17" s="366"/>
      <c r="AV17" s="367"/>
      <c r="AW17" s="367"/>
      <c r="AX17" s="367"/>
      <c r="AY17" s="368" t="s">
        <v>245</v>
      </c>
      <c r="AZ17" s="369"/>
      <c r="BA17" s="369"/>
      <c r="BB17" s="369"/>
      <c r="BC17" s="369"/>
      <c r="BD17" s="369"/>
      <c r="BE17" s="369"/>
      <c r="BF17" s="369"/>
      <c r="BG17" s="369"/>
      <c r="BH17" s="369"/>
      <c r="BI17" s="369"/>
      <c r="BJ17" s="369"/>
      <c r="BK17" s="369"/>
      <c r="BL17" s="369"/>
      <c r="BM17" s="370"/>
      <c r="BN17" s="371">
        <v>235631</v>
      </c>
      <c r="BO17" s="372"/>
      <c r="BP17" s="372"/>
      <c r="BQ17" s="372"/>
      <c r="BR17" s="372"/>
      <c r="BS17" s="372"/>
      <c r="BT17" s="372"/>
      <c r="BU17" s="373"/>
      <c r="BV17" s="371">
        <v>243688</v>
      </c>
      <c r="BW17" s="372"/>
      <c r="BX17" s="372"/>
      <c r="BY17" s="372"/>
      <c r="BZ17" s="372"/>
      <c r="CA17" s="372"/>
      <c r="CB17" s="372"/>
      <c r="CC17" s="373"/>
      <c r="CD17" s="21"/>
      <c r="CE17" s="539"/>
      <c r="CF17" s="539"/>
      <c r="CG17" s="539"/>
      <c r="CH17" s="539"/>
      <c r="CI17" s="539"/>
      <c r="CJ17" s="539"/>
      <c r="CK17" s="539"/>
      <c r="CL17" s="539"/>
      <c r="CM17" s="539"/>
      <c r="CN17" s="539"/>
      <c r="CO17" s="539"/>
      <c r="CP17" s="539"/>
      <c r="CQ17" s="539"/>
      <c r="CR17" s="539"/>
      <c r="CS17" s="540"/>
      <c r="CT17" s="377"/>
      <c r="CU17" s="378"/>
      <c r="CV17" s="378"/>
      <c r="CW17" s="378"/>
      <c r="CX17" s="378"/>
      <c r="CY17" s="378"/>
      <c r="CZ17" s="378"/>
      <c r="DA17" s="379"/>
      <c r="DB17" s="377"/>
      <c r="DC17" s="378"/>
      <c r="DD17" s="378"/>
      <c r="DE17" s="378"/>
      <c r="DF17" s="378"/>
      <c r="DG17" s="378"/>
      <c r="DH17" s="378"/>
      <c r="DI17" s="379"/>
    </row>
    <row r="18" spans="1:113" ht="18.75" customHeight="1" x14ac:dyDescent="0.2">
      <c r="A18" s="3"/>
      <c r="B18" s="442" t="s">
        <v>246</v>
      </c>
      <c r="C18" s="443"/>
      <c r="D18" s="443"/>
      <c r="E18" s="444"/>
      <c r="F18" s="444"/>
      <c r="G18" s="444"/>
      <c r="H18" s="444"/>
      <c r="I18" s="444"/>
      <c r="J18" s="444"/>
      <c r="K18" s="444"/>
      <c r="L18" s="445">
        <v>118.83</v>
      </c>
      <c r="M18" s="445"/>
      <c r="N18" s="445"/>
      <c r="O18" s="445"/>
      <c r="P18" s="445"/>
      <c r="Q18" s="445"/>
      <c r="R18" s="446"/>
      <c r="S18" s="446"/>
      <c r="T18" s="446"/>
      <c r="U18" s="446"/>
      <c r="V18" s="447"/>
      <c r="W18" s="520"/>
      <c r="X18" s="521"/>
      <c r="Y18" s="521"/>
      <c r="Z18" s="521"/>
      <c r="AA18" s="521"/>
      <c r="AB18" s="512"/>
      <c r="AC18" s="448">
        <v>59.5</v>
      </c>
      <c r="AD18" s="449"/>
      <c r="AE18" s="449"/>
      <c r="AF18" s="449"/>
      <c r="AG18" s="450"/>
      <c r="AH18" s="448">
        <v>52.5</v>
      </c>
      <c r="AI18" s="449"/>
      <c r="AJ18" s="449"/>
      <c r="AK18" s="449"/>
      <c r="AL18" s="451"/>
      <c r="AM18" s="363"/>
      <c r="AN18" s="364"/>
      <c r="AO18" s="364"/>
      <c r="AP18" s="364"/>
      <c r="AQ18" s="364"/>
      <c r="AR18" s="364"/>
      <c r="AS18" s="364"/>
      <c r="AT18" s="365"/>
      <c r="AU18" s="366"/>
      <c r="AV18" s="367"/>
      <c r="AW18" s="367"/>
      <c r="AX18" s="367"/>
      <c r="AY18" s="368" t="s">
        <v>248</v>
      </c>
      <c r="AZ18" s="369"/>
      <c r="BA18" s="369"/>
      <c r="BB18" s="369"/>
      <c r="BC18" s="369"/>
      <c r="BD18" s="369"/>
      <c r="BE18" s="369"/>
      <c r="BF18" s="369"/>
      <c r="BG18" s="369"/>
      <c r="BH18" s="369"/>
      <c r="BI18" s="369"/>
      <c r="BJ18" s="369"/>
      <c r="BK18" s="369"/>
      <c r="BL18" s="369"/>
      <c r="BM18" s="370"/>
      <c r="BN18" s="371">
        <v>1310423</v>
      </c>
      <c r="BO18" s="372"/>
      <c r="BP18" s="372"/>
      <c r="BQ18" s="372"/>
      <c r="BR18" s="372"/>
      <c r="BS18" s="372"/>
      <c r="BT18" s="372"/>
      <c r="BU18" s="373"/>
      <c r="BV18" s="371">
        <v>1247813</v>
      </c>
      <c r="BW18" s="372"/>
      <c r="BX18" s="372"/>
      <c r="BY18" s="372"/>
      <c r="BZ18" s="372"/>
      <c r="CA18" s="372"/>
      <c r="CB18" s="372"/>
      <c r="CC18" s="373"/>
      <c r="CD18" s="21"/>
      <c r="CE18" s="539"/>
      <c r="CF18" s="539"/>
      <c r="CG18" s="539"/>
      <c r="CH18" s="539"/>
      <c r="CI18" s="539"/>
      <c r="CJ18" s="539"/>
      <c r="CK18" s="539"/>
      <c r="CL18" s="539"/>
      <c r="CM18" s="539"/>
      <c r="CN18" s="539"/>
      <c r="CO18" s="539"/>
      <c r="CP18" s="539"/>
      <c r="CQ18" s="539"/>
      <c r="CR18" s="539"/>
      <c r="CS18" s="540"/>
      <c r="CT18" s="377"/>
      <c r="CU18" s="378"/>
      <c r="CV18" s="378"/>
      <c r="CW18" s="378"/>
      <c r="CX18" s="378"/>
      <c r="CY18" s="378"/>
      <c r="CZ18" s="378"/>
      <c r="DA18" s="379"/>
      <c r="DB18" s="377"/>
      <c r="DC18" s="378"/>
      <c r="DD18" s="378"/>
      <c r="DE18" s="378"/>
      <c r="DF18" s="378"/>
      <c r="DG18" s="378"/>
      <c r="DH18" s="378"/>
      <c r="DI18" s="379"/>
    </row>
    <row r="19" spans="1:113" ht="18.75" customHeight="1" x14ac:dyDescent="0.2">
      <c r="A19" s="3"/>
      <c r="B19" s="442" t="s">
        <v>76</v>
      </c>
      <c r="C19" s="443"/>
      <c r="D19" s="443"/>
      <c r="E19" s="444"/>
      <c r="F19" s="444"/>
      <c r="G19" s="444"/>
      <c r="H19" s="444"/>
      <c r="I19" s="444"/>
      <c r="J19" s="444"/>
      <c r="K19" s="444"/>
      <c r="L19" s="452">
        <v>14</v>
      </c>
      <c r="M19" s="452"/>
      <c r="N19" s="452"/>
      <c r="O19" s="452"/>
      <c r="P19" s="452"/>
      <c r="Q19" s="452"/>
      <c r="R19" s="453"/>
      <c r="S19" s="453"/>
      <c r="T19" s="453"/>
      <c r="U19" s="453"/>
      <c r="V19" s="454"/>
      <c r="W19" s="348"/>
      <c r="X19" s="349"/>
      <c r="Y19" s="349"/>
      <c r="Z19" s="349"/>
      <c r="AA19" s="349"/>
      <c r="AB19" s="349"/>
      <c r="AC19" s="455"/>
      <c r="AD19" s="455"/>
      <c r="AE19" s="455"/>
      <c r="AF19" s="455"/>
      <c r="AG19" s="455"/>
      <c r="AH19" s="455"/>
      <c r="AI19" s="455"/>
      <c r="AJ19" s="455"/>
      <c r="AK19" s="455"/>
      <c r="AL19" s="456"/>
      <c r="AM19" s="363"/>
      <c r="AN19" s="364"/>
      <c r="AO19" s="364"/>
      <c r="AP19" s="364"/>
      <c r="AQ19" s="364"/>
      <c r="AR19" s="364"/>
      <c r="AS19" s="364"/>
      <c r="AT19" s="365"/>
      <c r="AU19" s="366"/>
      <c r="AV19" s="367"/>
      <c r="AW19" s="367"/>
      <c r="AX19" s="367"/>
      <c r="AY19" s="368" t="s">
        <v>233</v>
      </c>
      <c r="AZ19" s="369"/>
      <c r="BA19" s="369"/>
      <c r="BB19" s="369"/>
      <c r="BC19" s="369"/>
      <c r="BD19" s="369"/>
      <c r="BE19" s="369"/>
      <c r="BF19" s="369"/>
      <c r="BG19" s="369"/>
      <c r="BH19" s="369"/>
      <c r="BI19" s="369"/>
      <c r="BJ19" s="369"/>
      <c r="BK19" s="369"/>
      <c r="BL19" s="369"/>
      <c r="BM19" s="370"/>
      <c r="BN19" s="371">
        <v>2005136</v>
      </c>
      <c r="BO19" s="372"/>
      <c r="BP19" s="372"/>
      <c r="BQ19" s="372"/>
      <c r="BR19" s="372"/>
      <c r="BS19" s="372"/>
      <c r="BT19" s="372"/>
      <c r="BU19" s="373"/>
      <c r="BV19" s="371">
        <v>1935433</v>
      </c>
      <c r="BW19" s="372"/>
      <c r="BX19" s="372"/>
      <c r="BY19" s="372"/>
      <c r="BZ19" s="372"/>
      <c r="CA19" s="372"/>
      <c r="CB19" s="372"/>
      <c r="CC19" s="373"/>
      <c r="CD19" s="21"/>
      <c r="CE19" s="539"/>
      <c r="CF19" s="539"/>
      <c r="CG19" s="539"/>
      <c r="CH19" s="539"/>
      <c r="CI19" s="539"/>
      <c r="CJ19" s="539"/>
      <c r="CK19" s="539"/>
      <c r="CL19" s="539"/>
      <c r="CM19" s="539"/>
      <c r="CN19" s="539"/>
      <c r="CO19" s="539"/>
      <c r="CP19" s="539"/>
      <c r="CQ19" s="539"/>
      <c r="CR19" s="539"/>
      <c r="CS19" s="540"/>
      <c r="CT19" s="377"/>
      <c r="CU19" s="378"/>
      <c r="CV19" s="378"/>
      <c r="CW19" s="378"/>
      <c r="CX19" s="378"/>
      <c r="CY19" s="378"/>
      <c r="CZ19" s="378"/>
      <c r="DA19" s="379"/>
      <c r="DB19" s="377"/>
      <c r="DC19" s="378"/>
      <c r="DD19" s="378"/>
      <c r="DE19" s="378"/>
      <c r="DF19" s="378"/>
      <c r="DG19" s="378"/>
      <c r="DH19" s="378"/>
      <c r="DI19" s="379"/>
    </row>
    <row r="20" spans="1:113" ht="18.75" customHeight="1" x14ac:dyDescent="0.2">
      <c r="A20" s="3"/>
      <c r="B20" s="442" t="s">
        <v>250</v>
      </c>
      <c r="C20" s="443"/>
      <c r="D20" s="443"/>
      <c r="E20" s="444"/>
      <c r="F20" s="444"/>
      <c r="G20" s="444"/>
      <c r="H20" s="444"/>
      <c r="I20" s="444"/>
      <c r="J20" s="444"/>
      <c r="K20" s="444"/>
      <c r="L20" s="452">
        <v>801</v>
      </c>
      <c r="M20" s="452"/>
      <c r="N20" s="452"/>
      <c r="O20" s="452"/>
      <c r="P20" s="452"/>
      <c r="Q20" s="452"/>
      <c r="R20" s="453"/>
      <c r="S20" s="453"/>
      <c r="T20" s="453"/>
      <c r="U20" s="453"/>
      <c r="V20" s="454"/>
      <c r="W20" s="520"/>
      <c r="X20" s="521"/>
      <c r="Y20" s="521"/>
      <c r="Z20" s="521"/>
      <c r="AA20" s="521"/>
      <c r="AB20" s="521"/>
      <c r="AC20" s="457"/>
      <c r="AD20" s="457"/>
      <c r="AE20" s="457"/>
      <c r="AF20" s="457"/>
      <c r="AG20" s="457"/>
      <c r="AH20" s="457"/>
      <c r="AI20" s="457"/>
      <c r="AJ20" s="457"/>
      <c r="AK20" s="457"/>
      <c r="AL20" s="458"/>
      <c r="AM20" s="459"/>
      <c r="AN20" s="397"/>
      <c r="AO20" s="397"/>
      <c r="AP20" s="397"/>
      <c r="AQ20" s="397"/>
      <c r="AR20" s="397"/>
      <c r="AS20" s="397"/>
      <c r="AT20" s="398"/>
      <c r="AU20" s="460"/>
      <c r="AV20" s="461"/>
      <c r="AW20" s="461"/>
      <c r="AX20" s="462"/>
      <c r="AY20" s="368"/>
      <c r="AZ20" s="369"/>
      <c r="BA20" s="369"/>
      <c r="BB20" s="369"/>
      <c r="BC20" s="369"/>
      <c r="BD20" s="369"/>
      <c r="BE20" s="369"/>
      <c r="BF20" s="369"/>
      <c r="BG20" s="369"/>
      <c r="BH20" s="369"/>
      <c r="BI20" s="369"/>
      <c r="BJ20" s="369"/>
      <c r="BK20" s="369"/>
      <c r="BL20" s="369"/>
      <c r="BM20" s="370"/>
      <c r="BN20" s="371"/>
      <c r="BO20" s="372"/>
      <c r="BP20" s="372"/>
      <c r="BQ20" s="372"/>
      <c r="BR20" s="372"/>
      <c r="BS20" s="372"/>
      <c r="BT20" s="372"/>
      <c r="BU20" s="373"/>
      <c r="BV20" s="371"/>
      <c r="BW20" s="372"/>
      <c r="BX20" s="372"/>
      <c r="BY20" s="372"/>
      <c r="BZ20" s="372"/>
      <c r="CA20" s="372"/>
      <c r="CB20" s="372"/>
      <c r="CC20" s="373"/>
      <c r="CD20" s="21"/>
      <c r="CE20" s="539"/>
      <c r="CF20" s="539"/>
      <c r="CG20" s="539"/>
      <c r="CH20" s="539"/>
      <c r="CI20" s="539"/>
      <c r="CJ20" s="539"/>
      <c r="CK20" s="539"/>
      <c r="CL20" s="539"/>
      <c r="CM20" s="539"/>
      <c r="CN20" s="539"/>
      <c r="CO20" s="539"/>
      <c r="CP20" s="539"/>
      <c r="CQ20" s="539"/>
      <c r="CR20" s="539"/>
      <c r="CS20" s="540"/>
      <c r="CT20" s="377"/>
      <c r="CU20" s="378"/>
      <c r="CV20" s="378"/>
      <c r="CW20" s="378"/>
      <c r="CX20" s="378"/>
      <c r="CY20" s="378"/>
      <c r="CZ20" s="378"/>
      <c r="DA20" s="379"/>
      <c r="DB20" s="377"/>
      <c r="DC20" s="378"/>
      <c r="DD20" s="378"/>
      <c r="DE20" s="378"/>
      <c r="DF20" s="378"/>
      <c r="DG20" s="378"/>
      <c r="DH20" s="378"/>
      <c r="DI20" s="379"/>
    </row>
    <row r="21" spans="1:113" ht="18.75" customHeight="1" x14ac:dyDescent="0.2">
      <c r="A21" s="3"/>
      <c r="B21" s="463" t="s">
        <v>252</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66"/>
      <c r="AZ21" s="467"/>
      <c r="BA21" s="467"/>
      <c r="BB21" s="467"/>
      <c r="BC21" s="467"/>
      <c r="BD21" s="467"/>
      <c r="BE21" s="467"/>
      <c r="BF21" s="467"/>
      <c r="BG21" s="467"/>
      <c r="BH21" s="467"/>
      <c r="BI21" s="467"/>
      <c r="BJ21" s="467"/>
      <c r="BK21" s="467"/>
      <c r="BL21" s="467"/>
      <c r="BM21" s="468"/>
      <c r="BN21" s="469"/>
      <c r="BO21" s="470"/>
      <c r="BP21" s="470"/>
      <c r="BQ21" s="470"/>
      <c r="BR21" s="470"/>
      <c r="BS21" s="470"/>
      <c r="BT21" s="470"/>
      <c r="BU21" s="471"/>
      <c r="BV21" s="469"/>
      <c r="BW21" s="470"/>
      <c r="BX21" s="470"/>
      <c r="BY21" s="470"/>
      <c r="BZ21" s="470"/>
      <c r="CA21" s="470"/>
      <c r="CB21" s="470"/>
      <c r="CC21" s="471"/>
      <c r="CD21" s="21"/>
      <c r="CE21" s="539"/>
      <c r="CF21" s="539"/>
      <c r="CG21" s="539"/>
      <c r="CH21" s="539"/>
      <c r="CI21" s="539"/>
      <c r="CJ21" s="539"/>
      <c r="CK21" s="539"/>
      <c r="CL21" s="539"/>
      <c r="CM21" s="539"/>
      <c r="CN21" s="539"/>
      <c r="CO21" s="539"/>
      <c r="CP21" s="539"/>
      <c r="CQ21" s="539"/>
      <c r="CR21" s="539"/>
      <c r="CS21" s="540"/>
      <c r="CT21" s="377"/>
      <c r="CU21" s="378"/>
      <c r="CV21" s="378"/>
      <c r="CW21" s="378"/>
      <c r="CX21" s="378"/>
      <c r="CY21" s="378"/>
      <c r="CZ21" s="378"/>
      <c r="DA21" s="379"/>
      <c r="DB21" s="377"/>
      <c r="DC21" s="378"/>
      <c r="DD21" s="378"/>
      <c r="DE21" s="378"/>
      <c r="DF21" s="378"/>
      <c r="DG21" s="378"/>
      <c r="DH21" s="378"/>
      <c r="DI21" s="379"/>
    </row>
    <row r="22" spans="1:113" ht="18.75" customHeight="1" x14ac:dyDescent="0.2">
      <c r="A22" s="3"/>
      <c r="B22" s="564" t="s">
        <v>253</v>
      </c>
      <c r="C22" s="565"/>
      <c r="D22" s="566"/>
      <c r="E22" s="514" t="s">
        <v>10</v>
      </c>
      <c r="F22" s="519"/>
      <c r="G22" s="519"/>
      <c r="H22" s="519"/>
      <c r="I22" s="519"/>
      <c r="J22" s="519"/>
      <c r="K22" s="509"/>
      <c r="L22" s="514" t="s">
        <v>255</v>
      </c>
      <c r="M22" s="519"/>
      <c r="N22" s="519"/>
      <c r="O22" s="519"/>
      <c r="P22" s="509"/>
      <c r="Q22" s="541" t="s">
        <v>257</v>
      </c>
      <c r="R22" s="542"/>
      <c r="S22" s="542"/>
      <c r="T22" s="542"/>
      <c r="U22" s="542"/>
      <c r="V22" s="543"/>
      <c r="W22" s="573" t="s">
        <v>258</v>
      </c>
      <c r="X22" s="565"/>
      <c r="Y22" s="566"/>
      <c r="Z22" s="514" t="s">
        <v>10</v>
      </c>
      <c r="AA22" s="519"/>
      <c r="AB22" s="519"/>
      <c r="AC22" s="519"/>
      <c r="AD22" s="519"/>
      <c r="AE22" s="519"/>
      <c r="AF22" s="519"/>
      <c r="AG22" s="509"/>
      <c r="AH22" s="547" t="s">
        <v>193</v>
      </c>
      <c r="AI22" s="519"/>
      <c r="AJ22" s="519"/>
      <c r="AK22" s="519"/>
      <c r="AL22" s="509"/>
      <c r="AM22" s="547" t="s">
        <v>259</v>
      </c>
      <c r="AN22" s="548"/>
      <c r="AO22" s="548"/>
      <c r="AP22" s="548"/>
      <c r="AQ22" s="548"/>
      <c r="AR22" s="549"/>
      <c r="AS22" s="541" t="s">
        <v>257</v>
      </c>
      <c r="AT22" s="542"/>
      <c r="AU22" s="542"/>
      <c r="AV22" s="542"/>
      <c r="AW22" s="542"/>
      <c r="AX22" s="553"/>
      <c r="AY22" s="351" t="s">
        <v>261</v>
      </c>
      <c r="AZ22" s="352"/>
      <c r="BA22" s="352"/>
      <c r="BB22" s="352"/>
      <c r="BC22" s="352"/>
      <c r="BD22" s="352"/>
      <c r="BE22" s="352"/>
      <c r="BF22" s="352"/>
      <c r="BG22" s="352"/>
      <c r="BH22" s="352"/>
      <c r="BI22" s="352"/>
      <c r="BJ22" s="352"/>
      <c r="BK22" s="352"/>
      <c r="BL22" s="352"/>
      <c r="BM22" s="353"/>
      <c r="BN22" s="354">
        <v>1819411</v>
      </c>
      <c r="BO22" s="355"/>
      <c r="BP22" s="355"/>
      <c r="BQ22" s="355"/>
      <c r="BR22" s="355"/>
      <c r="BS22" s="355"/>
      <c r="BT22" s="355"/>
      <c r="BU22" s="356"/>
      <c r="BV22" s="354">
        <v>1874671</v>
      </c>
      <c r="BW22" s="355"/>
      <c r="BX22" s="355"/>
      <c r="BY22" s="355"/>
      <c r="BZ22" s="355"/>
      <c r="CA22" s="355"/>
      <c r="CB22" s="355"/>
      <c r="CC22" s="356"/>
      <c r="CD22" s="21"/>
      <c r="CE22" s="539"/>
      <c r="CF22" s="539"/>
      <c r="CG22" s="539"/>
      <c r="CH22" s="539"/>
      <c r="CI22" s="539"/>
      <c r="CJ22" s="539"/>
      <c r="CK22" s="539"/>
      <c r="CL22" s="539"/>
      <c r="CM22" s="539"/>
      <c r="CN22" s="539"/>
      <c r="CO22" s="539"/>
      <c r="CP22" s="539"/>
      <c r="CQ22" s="539"/>
      <c r="CR22" s="539"/>
      <c r="CS22" s="540"/>
      <c r="CT22" s="377"/>
      <c r="CU22" s="378"/>
      <c r="CV22" s="378"/>
      <c r="CW22" s="378"/>
      <c r="CX22" s="378"/>
      <c r="CY22" s="378"/>
      <c r="CZ22" s="378"/>
      <c r="DA22" s="379"/>
      <c r="DB22" s="377"/>
      <c r="DC22" s="378"/>
      <c r="DD22" s="378"/>
      <c r="DE22" s="378"/>
      <c r="DF22" s="378"/>
      <c r="DG22" s="378"/>
      <c r="DH22" s="378"/>
      <c r="DI22" s="379"/>
    </row>
    <row r="23" spans="1:113" ht="18.75" customHeight="1" x14ac:dyDescent="0.2">
      <c r="A23" s="3"/>
      <c r="B23" s="567"/>
      <c r="C23" s="568"/>
      <c r="D23" s="569"/>
      <c r="E23" s="501"/>
      <c r="F23" s="505"/>
      <c r="G23" s="505"/>
      <c r="H23" s="505"/>
      <c r="I23" s="505"/>
      <c r="J23" s="505"/>
      <c r="K23" s="495"/>
      <c r="L23" s="501"/>
      <c r="M23" s="505"/>
      <c r="N23" s="505"/>
      <c r="O23" s="505"/>
      <c r="P23" s="495"/>
      <c r="Q23" s="544"/>
      <c r="R23" s="545"/>
      <c r="S23" s="545"/>
      <c r="T23" s="545"/>
      <c r="U23" s="545"/>
      <c r="V23" s="546"/>
      <c r="W23" s="574"/>
      <c r="X23" s="568"/>
      <c r="Y23" s="569"/>
      <c r="Z23" s="501"/>
      <c r="AA23" s="505"/>
      <c r="AB23" s="505"/>
      <c r="AC23" s="505"/>
      <c r="AD23" s="505"/>
      <c r="AE23" s="505"/>
      <c r="AF23" s="505"/>
      <c r="AG23" s="495"/>
      <c r="AH23" s="501"/>
      <c r="AI23" s="505"/>
      <c r="AJ23" s="505"/>
      <c r="AK23" s="505"/>
      <c r="AL23" s="495"/>
      <c r="AM23" s="550"/>
      <c r="AN23" s="551"/>
      <c r="AO23" s="551"/>
      <c r="AP23" s="551"/>
      <c r="AQ23" s="551"/>
      <c r="AR23" s="552"/>
      <c r="AS23" s="544"/>
      <c r="AT23" s="545"/>
      <c r="AU23" s="545"/>
      <c r="AV23" s="545"/>
      <c r="AW23" s="545"/>
      <c r="AX23" s="554"/>
      <c r="AY23" s="368" t="s">
        <v>263</v>
      </c>
      <c r="AZ23" s="369"/>
      <c r="BA23" s="369"/>
      <c r="BB23" s="369"/>
      <c r="BC23" s="369"/>
      <c r="BD23" s="369"/>
      <c r="BE23" s="369"/>
      <c r="BF23" s="369"/>
      <c r="BG23" s="369"/>
      <c r="BH23" s="369"/>
      <c r="BI23" s="369"/>
      <c r="BJ23" s="369"/>
      <c r="BK23" s="369"/>
      <c r="BL23" s="369"/>
      <c r="BM23" s="370"/>
      <c r="BN23" s="371">
        <v>1384409</v>
      </c>
      <c r="BO23" s="372"/>
      <c r="BP23" s="372"/>
      <c r="BQ23" s="372"/>
      <c r="BR23" s="372"/>
      <c r="BS23" s="372"/>
      <c r="BT23" s="372"/>
      <c r="BU23" s="373"/>
      <c r="BV23" s="371">
        <v>1366286</v>
      </c>
      <c r="BW23" s="372"/>
      <c r="BX23" s="372"/>
      <c r="BY23" s="372"/>
      <c r="BZ23" s="372"/>
      <c r="CA23" s="372"/>
      <c r="CB23" s="372"/>
      <c r="CC23" s="373"/>
      <c r="CD23" s="21"/>
      <c r="CE23" s="539"/>
      <c r="CF23" s="539"/>
      <c r="CG23" s="539"/>
      <c r="CH23" s="539"/>
      <c r="CI23" s="539"/>
      <c r="CJ23" s="539"/>
      <c r="CK23" s="539"/>
      <c r="CL23" s="539"/>
      <c r="CM23" s="539"/>
      <c r="CN23" s="539"/>
      <c r="CO23" s="539"/>
      <c r="CP23" s="539"/>
      <c r="CQ23" s="539"/>
      <c r="CR23" s="539"/>
      <c r="CS23" s="540"/>
      <c r="CT23" s="377"/>
      <c r="CU23" s="378"/>
      <c r="CV23" s="378"/>
      <c r="CW23" s="378"/>
      <c r="CX23" s="378"/>
      <c r="CY23" s="378"/>
      <c r="CZ23" s="378"/>
      <c r="DA23" s="379"/>
      <c r="DB23" s="377"/>
      <c r="DC23" s="378"/>
      <c r="DD23" s="378"/>
      <c r="DE23" s="378"/>
      <c r="DF23" s="378"/>
      <c r="DG23" s="378"/>
      <c r="DH23" s="378"/>
      <c r="DI23" s="379"/>
    </row>
    <row r="24" spans="1:113" ht="18.75" customHeight="1" x14ac:dyDescent="0.2">
      <c r="A24" s="3"/>
      <c r="B24" s="567"/>
      <c r="C24" s="568"/>
      <c r="D24" s="569"/>
      <c r="E24" s="392" t="s">
        <v>265</v>
      </c>
      <c r="F24" s="364"/>
      <c r="G24" s="364"/>
      <c r="H24" s="364"/>
      <c r="I24" s="364"/>
      <c r="J24" s="364"/>
      <c r="K24" s="365"/>
      <c r="L24" s="393">
        <v>1</v>
      </c>
      <c r="M24" s="394"/>
      <c r="N24" s="394"/>
      <c r="O24" s="394"/>
      <c r="P24" s="420"/>
      <c r="Q24" s="393">
        <v>5400</v>
      </c>
      <c r="R24" s="394"/>
      <c r="S24" s="394"/>
      <c r="T24" s="394"/>
      <c r="U24" s="394"/>
      <c r="V24" s="420"/>
      <c r="W24" s="574"/>
      <c r="X24" s="568"/>
      <c r="Y24" s="569"/>
      <c r="Z24" s="392" t="s">
        <v>266</v>
      </c>
      <c r="AA24" s="364"/>
      <c r="AB24" s="364"/>
      <c r="AC24" s="364"/>
      <c r="AD24" s="364"/>
      <c r="AE24" s="364"/>
      <c r="AF24" s="364"/>
      <c r="AG24" s="365"/>
      <c r="AH24" s="393">
        <v>44</v>
      </c>
      <c r="AI24" s="394"/>
      <c r="AJ24" s="394"/>
      <c r="AK24" s="394"/>
      <c r="AL24" s="420"/>
      <c r="AM24" s="393">
        <v>140448</v>
      </c>
      <c r="AN24" s="394"/>
      <c r="AO24" s="394"/>
      <c r="AP24" s="394"/>
      <c r="AQ24" s="394"/>
      <c r="AR24" s="420"/>
      <c r="AS24" s="393">
        <v>3192</v>
      </c>
      <c r="AT24" s="394"/>
      <c r="AU24" s="394"/>
      <c r="AV24" s="394"/>
      <c r="AW24" s="394"/>
      <c r="AX24" s="395"/>
      <c r="AY24" s="466" t="s">
        <v>268</v>
      </c>
      <c r="AZ24" s="467"/>
      <c r="BA24" s="467"/>
      <c r="BB24" s="467"/>
      <c r="BC24" s="467"/>
      <c r="BD24" s="467"/>
      <c r="BE24" s="467"/>
      <c r="BF24" s="467"/>
      <c r="BG24" s="467"/>
      <c r="BH24" s="467"/>
      <c r="BI24" s="467"/>
      <c r="BJ24" s="467"/>
      <c r="BK24" s="467"/>
      <c r="BL24" s="467"/>
      <c r="BM24" s="468"/>
      <c r="BN24" s="371">
        <v>979782</v>
      </c>
      <c r="BO24" s="372"/>
      <c r="BP24" s="372"/>
      <c r="BQ24" s="372"/>
      <c r="BR24" s="372"/>
      <c r="BS24" s="372"/>
      <c r="BT24" s="372"/>
      <c r="BU24" s="373"/>
      <c r="BV24" s="371">
        <v>985948</v>
      </c>
      <c r="BW24" s="372"/>
      <c r="BX24" s="372"/>
      <c r="BY24" s="372"/>
      <c r="BZ24" s="372"/>
      <c r="CA24" s="372"/>
      <c r="CB24" s="372"/>
      <c r="CC24" s="373"/>
      <c r="CD24" s="21"/>
      <c r="CE24" s="539"/>
      <c r="CF24" s="539"/>
      <c r="CG24" s="539"/>
      <c r="CH24" s="539"/>
      <c r="CI24" s="539"/>
      <c r="CJ24" s="539"/>
      <c r="CK24" s="539"/>
      <c r="CL24" s="539"/>
      <c r="CM24" s="539"/>
      <c r="CN24" s="539"/>
      <c r="CO24" s="539"/>
      <c r="CP24" s="539"/>
      <c r="CQ24" s="539"/>
      <c r="CR24" s="539"/>
      <c r="CS24" s="540"/>
      <c r="CT24" s="377"/>
      <c r="CU24" s="378"/>
      <c r="CV24" s="378"/>
      <c r="CW24" s="378"/>
      <c r="CX24" s="378"/>
      <c r="CY24" s="378"/>
      <c r="CZ24" s="378"/>
      <c r="DA24" s="379"/>
      <c r="DB24" s="377"/>
      <c r="DC24" s="378"/>
      <c r="DD24" s="378"/>
      <c r="DE24" s="378"/>
      <c r="DF24" s="378"/>
      <c r="DG24" s="378"/>
      <c r="DH24" s="378"/>
      <c r="DI24" s="379"/>
    </row>
    <row r="25" spans="1:113" ht="18.75" customHeight="1" x14ac:dyDescent="0.2">
      <c r="A25" s="3"/>
      <c r="B25" s="567"/>
      <c r="C25" s="568"/>
      <c r="D25" s="569"/>
      <c r="E25" s="392" t="s">
        <v>269</v>
      </c>
      <c r="F25" s="364"/>
      <c r="G25" s="364"/>
      <c r="H25" s="364"/>
      <c r="I25" s="364"/>
      <c r="J25" s="364"/>
      <c r="K25" s="365"/>
      <c r="L25" s="393" t="s">
        <v>216</v>
      </c>
      <c r="M25" s="394"/>
      <c r="N25" s="394"/>
      <c r="O25" s="394"/>
      <c r="P25" s="420"/>
      <c r="Q25" s="393" t="s">
        <v>216</v>
      </c>
      <c r="R25" s="394"/>
      <c r="S25" s="394"/>
      <c r="T25" s="394"/>
      <c r="U25" s="394"/>
      <c r="V25" s="420"/>
      <c r="W25" s="574"/>
      <c r="X25" s="568"/>
      <c r="Y25" s="569"/>
      <c r="Z25" s="392" t="s">
        <v>271</v>
      </c>
      <c r="AA25" s="364"/>
      <c r="AB25" s="364"/>
      <c r="AC25" s="364"/>
      <c r="AD25" s="364"/>
      <c r="AE25" s="364"/>
      <c r="AF25" s="364"/>
      <c r="AG25" s="365"/>
      <c r="AH25" s="393" t="s">
        <v>216</v>
      </c>
      <c r="AI25" s="394"/>
      <c r="AJ25" s="394"/>
      <c r="AK25" s="394"/>
      <c r="AL25" s="420"/>
      <c r="AM25" s="393" t="s">
        <v>216</v>
      </c>
      <c r="AN25" s="394"/>
      <c r="AO25" s="394"/>
      <c r="AP25" s="394"/>
      <c r="AQ25" s="394"/>
      <c r="AR25" s="420"/>
      <c r="AS25" s="393" t="s">
        <v>216</v>
      </c>
      <c r="AT25" s="394"/>
      <c r="AU25" s="394"/>
      <c r="AV25" s="394"/>
      <c r="AW25" s="394"/>
      <c r="AX25" s="395"/>
      <c r="AY25" s="351" t="s">
        <v>41</v>
      </c>
      <c r="AZ25" s="352"/>
      <c r="BA25" s="352"/>
      <c r="BB25" s="352"/>
      <c r="BC25" s="352"/>
      <c r="BD25" s="352"/>
      <c r="BE25" s="352"/>
      <c r="BF25" s="352"/>
      <c r="BG25" s="352"/>
      <c r="BH25" s="352"/>
      <c r="BI25" s="352"/>
      <c r="BJ25" s="352"/>
      <c r="BK25" s="352"/>
      <c r="BL25" s="352"/>
      <c r="BM25" s="353"/>
      <c r="BN25" s="354">
        <v>107251</v>
      </c>
      <c r="BO25" s="355"/>
      <c r="BP25" s="355"/>
      <c r="BQ25" s="355"/>
      <c r="BR25" s="355"/>
      <c r="BS25" s="355"/>
      <c r="BT25" s="355"/>
      <c r="BU25" s="356"/>
      <c r="BV25" s="354">
        <v>83923</v>
      </c>
      <c r="BW25" s="355"/>
      <c r="BX25" s="355"/>
      <c r="BY25" s="355"/>
      <c r="BZ25" s="355"/>
      <c r="CA25" s="355"/>
      <c r="CB25" s="355"/>
      <c r="CC25" s="356"/>
      <c r="CD25" s="21"/>
      <c r="CE25" s="539"/>
      <c r="CF25" s="539"/>
      <c r="CG25" s="539"/>
      <c r="CH25" s="539"/>
      <c r="CI25" s="539"/>
      <c r="CJ25" s="539"/>
      <c r="CK25" s="539"/>
      <c r="CL25" s="539"/>
      <c r="CM25" s="539"/>
      <c r="CN25" s="539"/>
      <c r="CO25" s="539"/>
      <c r="CP25" s="539"/>
      <c r="CQ25" s="539"/>
      <c r="CR25" s="539"/>
      <c r="CS25" s="540"/>
      <c r="CT25" s="377"/>
      <c r="CU25" s="378"/>
      <c r="CV25" s="378"/>
      <c r="CW25" s="378"/>
      <c r="CX25" s="378"/>
      <c r="CY25" s="378"/>
      <c r="CZ25" s="378"/>
      <c r="DA25" s="379"/>
      <c r="DB25" s="377"/>
      <c r="DC25" s="378"/>
      <c r="DD25" s="378"/>
      <c r="DE25" s="378"/>
      <c r="DF25" s="378"/>
      <c r="DG25" s="378"/>
      <c r="DH25" s="378"/>
      <c r="DI25" s="379"/>
    </row>
    <row r="26" spans="1:113" ht="18.75" customHeight="1" x14ac:dyDescent="0.2">
      <c r="A26" s="3"/>
      <c r="B26" s="567"/>
      <c r="C26" s="568"/>
      <c r="D26" s="569"/>
      <c r="E26" s="392" t="s">
        <v>272</v>
      </c>
      <c r="F26" s="364"/>
      <c r="G26" s="364"/>
      <c r="H26" s="364"/>
      <c r="I26" s="364"/>
      <c r="J26" s="364"/>
      <c r="K26" s="365"/>
      <c r="L26" s="393">
        <v>1</v>
      </c>
      <c r="M26" s="394"/>
      <c r="N26" s="394"/>
      <c r="O26" s="394"/>
      <c r="P26" s="420"/>
      <c r="Q26" s="393">
        <v>4200</v>
      </c>
      <c r="R26" s="394"/>
      <c r="S26" s="394"/>
      <c r="T26" s="394"/>
      <c r="U26" s="394"/>
      <c r="V26" s="420"/>
      <c r="W26" s="574"/>
      <c r="X26" s="568"/>
      <c r="Y26" s="569"/>
      <c r="Z26" s="392" t="s">
        <v>273</v>
      </c>
      <c r="AA26" s="472"/>
      <c r="AB26" s="472"/>
      <c r="AC26" s="472"/>
      <c r="AD26" s="472"/>
      <c r="AE26" s="472"/>
      <c r="AF26" s="472"/>
      <c r="AG26" s="473"/>
      <c r="AH26" s="393">
        <v>1</v>
      </c>
      <c r="AI26" s="394"/>
      <c r="AJ26" s="394"/>
      <c r="AK26" s="394"/>
      <c r="AL26" s="420"/>
      <c r="AM26" s="393" t="s">
        <v>276</v>
      </c>
      <c r="AN26" s="394"/>
      <c r="AO26" s="394"/>
      <c r="AP26" s="394"/>
      <c r="AQ26" s="394"/>
      <c r="AR26" s="420"/>
      <c r="AS26" s="393" t="s">
        <v>276</v>
      </c>
      <c r="AT26" s="394"/>
      <c r="AU26" s="394"/>
      <c r="AV26" s="394"/>
      <c r="AW26" s="394"/>
      <c r="AX26" s="395"/>
      <c r="AY26" s="374" t="s">
        <v>277</v>
      </c>
      <c r="AZ26" s="375"/>
      <c r="BA26" s="375"/>
      <c r="BB26" s="375"/>
      <c r="BC26" s="375"/>
      <c r="BD26" s="375"/>
      <c r="BE26" s="375"/>
      <c r="BF26" s="375"/>
      <c r="BG26" s="375"/>
      <c r="BH26" s="375"/>
      <c r="BI26" s="375"/>
      <c r="BJ26" s="375"/>
      <c r="BK26" s="375"/>
      <c r="BL26" s="375"/>
      <c r="BM26" s="376"/>
      <c r="BN26" s="371" t="s">
        <v>216</v>
      </c>
      <c r="BO26" s="372"/>
      <c r="BP26" s="372"/>
      <c r="BQ26" s="372"/>
      <c r="BR26" s="372"/>
      <c r="BS26" s="372"/>
      <c r="BT26" s="372"/>
      <c r="BU26" s="373"/>
      <c r="BV26" s="371" t="s">
        <v>216</v>
      </c>
      <c r="BW26" s="372"/>
      <c r="BX26" s="372"/>
      <c r="BY26" s="372"/>
      <c r="BZ26" s="372"/>
      <c r="CA26" s="372"/>
      <c r="CB26" s="372"/>
      <c r="CC26" s="373"/>
      <c r="CD26" s="21"/>
      <c r="CE26" s="539"/>
      <c r="CF26" s="539"/>
      <c r="CG26" s="539"/>
      <c r="CH26" s="539"/>
      <c r="CI26" s="539"/>
      <c r="CJ26" s="539"/>
      <c r="CK26" s="539"/>
      <c r="CL26" s="539"/>
      <c r="CM26" s="539"/>
      <c r="CN26" s="539"/>
      <c r="CO26" s="539"/>
      <c r="CP26" s="539"/>
      <c r="CQ26" s="539"/>
      <c r="CR26" s="539"/>
      <c r="CS26" s="540"/>
      <c r="CT26" s="377"/>
      <c r="CU26" s="378"/>
      <c r="CV26" s="378"/>
      <c r="CW26" s="378"/>
      <c r="CX26" s="378"/>
      <c r="CY26" s="378"/>
      <c r="CZ26" s="378"/>
      <c r="DA26" s="379"/>
      <c r="DB26" s="377"/>
      <c r="DC26" s="378"/>
      <c r="DD26" s="378"/>
      <c r="DE26" s="378"/>
      <c r="DF26" s="378"/>
      <c r="DG26" s="378"/>
      <c r="DH26" s="378"/>
      <c r="DI26" s="379"/>
    </row>
    <row r="27" spans="1:113" ht="18.75" customHeight="1" x14ac:dyDescent="0.2">
      <c r="A27" s="3"/>
      <c r="B27" s="567"/>
      <c r="C27" s="568"/>
      <c r="D27" s="569"/>
      <c r="E27" s="392" t="s">
        <v>278</v>
      </c>
      <c r="F27" s="364"/>
      <c r="G27" s="364"/>
      <c r="H27" s="364"/>
      <c r="I27" s="364"/>
      <c r="J27" s="364"/>
      <c r="K27" s="365"/>
      <c r="L27" s="393">
        <v>1</v>
      </c>
      <c r="M27" s="394"/>
      <c r="N27" s="394"/>
      <c r="O27" s="394"/>
      <c r="P27" s="420"/>
      <c r="Q27" s="393">
        <v>2700</v>
      </c>
      <c r="R27" s="394"/>
      <c r="S27" s="394"/>
      <c r="T27" s="394"/>
      <c r="U27" s="394"/>
      <c r="V27" s="420"/>
      <c r="W27" s="574"/>
      <c r="X27" s="568"/>
      <c r="Y27" s="569"/>
      <c r="Z27" s="392" t="s">
        <v>281</v>
      </c>
      <c r="AA27" s="364"/>
      <c r="AB27" s="364"/>
      <c r="AC27" s="364"/>
      <c r="AD27" s="364"/>
      <c r="AE27" s="364"/>
      <c r="AF27" s="364"/>
      <c r="AG27" s="365"/>
      <c r="AH27" s="393" t="s">
        <v>216</v>
      </c>
      <c r="AI27" s="394"/>
      <c r="AJ27" s="394"/>
      <c r="AK27" s="394"/>
      <c r="AL27" s="420"/>
      <c r="AM27" s="393" t="s">
        <v>216</v>
      </c>
      <c r="AN27" s="394"/>
      <c r="AO27" s="394"/>
      <c r="AP27" s="394"/>
      <c r="AQ27" s="394"/>
      <c r="AR27" s="420"/>
      <c r="AS27" s="393" t="s">
        <v>216</v>
      </c>
      <c r="AT27" s="394"/>
      <c r="AU27" s="394"/>
      <c r="AV27" s="394"/>
      <c r="AW27" s="394"/>
      <c r="AX27" s="395"/>
      <c r="AY27" s="428" t="s">
        <v>282</v>
      </c>
      <c r="AZ27" s="429"/>
      <c r="BA27" s="429"/>
      <c r="BB27" s="429"/>
      <c r="BC27" s="429"/>
      <c r="BD27" s="429"/>
      <c r="BE27" s="429"/>
      <c r="BF27" s="429"/>
      <c r="BG27" s="429"/>
      <c r="BH27" s="429"/>
      <c r="BI27" s="429"/>
      <c r="BJ27" s="429"/>
      <c r="BK27" s="429"/>
      <c r="BL27" s="429"/>
      <c r="BM27" s="430"/>
      <c r="BN27" s="469" t="s">
        <v>216</v>
      </c>
      <c r="BO27" s="470"/>
      <c r="BP27" s="470"/>
      <c r="BQ27" s="470"/>
      <c r="BR27" s="470"/>
      <c r="BS27" s="470"/>
      <c r="BT27" s="470"/>
      <c r="BU27" s="471"/>
      <c r="BV27" s="469" t="s">
        <v>216</v>
      </c>
      <c r="BW27" s="470"/>
      <c r="BX27" s="470"/>
      <c r="BY27" s="470"/>
      <c r="BZ27" s="470"/>
      <c r="CA27" s="470"/>
      <c r="CB27" s="470"/>
      <c r="CC27" s="471"/>
      <c r="CD27" s="17"/>
      <c r="CE27" s="539"/>
      <c r="CF27" s="539"/>
      <c r="CG27" s="539"/>
      <c r="CH27" s="539"/>
      <c r="CI27" s="539"/>
      <c r="CJ27" s="539"/>
      <c r="CK27" s="539"/>
      <c r="CL27" s="539"/>
      <c r="CM27" s="539"/>
      <c r="CN27" s="539"/>
      <c r="CO27" s="539"/>
      <c r="CP27" s="539"/>
      <c r="CQ27" s="539"/>
      <c r="CR27" s="539"/>
      <c r="CS27" s="540"/>
      <c r="CT27" s="377"/>
      <c r="CU27" s="378"/>
      <c r="CV27" s="378"/>
      <c r="CW27" s="378"/>
      <c r="CX27" s="378"/>
      <c r="CY27" s="378"/>
      <c r="CZ27" s="378"/>
      <c r="DA27" s="379"/>
      <c r="DB27" s="377"/>
      <c r="DC27" s="378"/>
      <c r="DD27" s="378"/>
      <c r="DE27" s="378"/>
      <c r="DF27" s="378"/>
      <c r="DG27" s="378"/>
      <c r="DH27" s="378"/>
      <c r="DI27" s="379"/>
    </row>
    <row r="28" spans="1:113" ht="18.75" customHeight="1" x14ac:dyDescent="0.2">
      <c r="A28" s="3"/>
      <c r="B28" s="567"/>
      <c r="C28" s="568"/>
      <c r="D28" s="569"/>
      <c r="E28" s="392" t="s">
        <v>283</v>
      </c>
      <c r="F28" s="364"/>
      <c r="G28" s="364"/>
      <c r="H28" s="364"/>
      <c r="I28" s="364"/>
      <c r="J28" s="364"/>
      <c r="K28" s="365"/>
      <c r="L28" s="393">
        <v>1</v>
      </c>
      <c r="M28" s="394"/>
      <c r="N28" s="394"/>
      <c r="O28" s="394"/>
      <c r="P28" s="420"/>
      <c r="Q28" s="393">
        <v>2100</v>
      </c>
      <c r="R28" s="394"/>
      <c r="S28" s="394"/>
      <c r="T28" s="394"/>
      <c r="U28" s="394"/>
      <c r="V28" s="420"/>
      <c r="W28" s="574"/>
      <c r="X28" s="568"/>
      <c r="Y28" s="569"/>
      <c r="Z28" s="392" t="s">
        <v>42</v>
      </c>
      <c r="AA28" s="364"/>
      <c r="AB28" s="364"/>
      <c r="AC28" s="364"/>
      <c r="AD28" s="364"/>
      <c r="AE28" s="364"/>
      <c r="AF28" s="364"/>
      <c r="AG28" s="365"/>
      <c r="AH28" s="393" t="s">
        <v>216</v>
      </c>
      <c r="AI28" s="394"/>
      <c r="AJ28" s="394"/>
      <c r="AK28" s="394"/>
      <c r="AL28" s="420"/>
      <c r="AM28" s="393" t="s">
        <v>216</v>
      </c>
      <c r="AN28" s="394"/>
      <c r="AO28" s="394"/>
      <c r="AP28" s="394"/>
      <c r="AQ28" s="394"/>
      <c r="AR28" s="420"/>
      <c r="AS28" s="393" t="s">
        <v>216</v>
      </c>
      <c r="AT28" s="394"/>
      <c r="AU28" s="394"/>
      <c r="AV28" s="394"/>
      <c r="AW28" s="394"/>
      <c r="AX28" s="395"/>
      <c r="AY28" s="555" t="s">
        <v>286</v>
      </c>
      <c r="AZ28" s="556"/>
      <c r="BA28" s="556"/>
      <c r="BB28" s="557"/>
      <c r="BC28" s="351" t="s">
        <v>113</v>
      </c>
      <c r="BD28" s="352"/>
      <c r="BE28" s="352"/>
      <c r="BF28" s="352"/>
      <c r="BG28" s="352"/>
      <c r="BH28" s="352"/>
      <c r="BI28" s="352"/>
      <c r="BJ28" s="352"/>
      <c r="BK28" s="352"/>
      <c r="BL28" s="352"/>
      <c r="BM28" s="353"/>
      <c r="BN28" s="354">
        <v>1015799</v>
      </c>
      <c r="BO28" s="355"/>
      <c r="BP28" s="355"/>
      <c r="BQ28" s="355"/>
      <c r="BR28" s="355"/>
      <c r="BS28" s="355"/>
      <c r="BT28" s="355"/>
      <c r="BU28" s="356"/>
      <c r="BV28" s="354">
        <v>914993</v>
      </c>
      <c r="BW28" s="355"/>
      <c r="BX28" s="355"/>
      <c r="BY28" s="355"/>
      <c r="BZ28" s="355"/>
      <c r="CA28" s="355"/>
      <c r="CB28" s="355"/>
      <c r="CC28" s="356"/>
      <c r="CD28" s="21"/>
      <c r="CE28" s="539"/>
      <c r="CF28" s="539"/>
      <c r="CG28" s="539"/>
      <c r="CH28" s="539"/>
      <c r="CI28" s="539"/>
      <c r="CJ28" s="539"/>
      <c r="CK28" s="539"/>
      <c r="CL28" s="539"/>
      <c r="CM28" s="539"/>
      <c r="CN28" s="539"/>
      <c r="CO28" s="539"/>
      <c r="CP28" s="539"/>
      <c r="CQ28" s="539"/>
      <c r="CR28" s="539"/>
      <c r="CS28" s="540"/>
      <c r="CT28" s="377"/>
      <c r="CU28" s="378"/>
      <c r="CV28" s="378"/>
      <c r="CW28" s="378"/>
      <c r="CX28" s="378"/>
      <c r="CY28" s="378"/>
      <c r="CZ28" s="378"/>
      <c r="DA28" s="379"/>
      <c r="DB28" s="377"/>
      <c r="DC28" s="378"/>
      <c r="DD28" s="378"/>
      <c r="DE28" s="378"/>
      <c r="DF28" s="378"/>
      <c r="DG28" s="378"/>
      <c r="DH28" s="378"/>
      <c r="DI28" s="379"/>
    </row>
    <row r="29" spans="1:113" ht="18.75" customHeight="1" x14ac:dyDescent="0.2">
      <c r="A29" s="3"/>
      <c r="B29" s="567"/>
      <c r="C29" s="568"/>
      <c r="D29" s="569"/>
      <c r="E29" s="392" t="s">
        <v>287</v>
      </c>
      <c r="F29" s="364"/>
      <c r="G29" s="364"/>
      <c r="H29" s="364"/>
      <c r="I29" s="364"/>
      <c r="J29" s="364"/>
      <c r="K29" s="365"/>
      <c r="L29" s="393">
        <v>6</v>
      </c>
      <c r="M29" s="394"/>
      <c r="N29" s="394"/>
      <c r="O29" s="394"/>
      <c r="P29" s="420"/>
      <c r="Q29" s="393">
        <v>2000</v>
      </c>
      <c r="R29" s="394"/>
      <c r="S29" s="394"/>
      <c r="T29" s="394"/>
      <c r="U29" s="394"/>
      <c r="V29" s="420"/>
      <c r="W29" s="575"/>
      <c r="X29" s="576"/>
      <c r="Y29" s="577"/>
      <c r="Z29" s="392" t="s">
        <v>289</v>
      </c>
      <c r="AA29" s="364"/>
      <c r="AB29" s="364"/>
      <c r="AC29" s="364"/>
      <c r="AD29" s="364"/>
      <c r="AE29" s="364"/>
      <c r="AF29" s="364"/>
      <c r="AG29" s="365"/>
      <c r="AH29" s="393">
        <v>44</v>
      </c>
      <c r="AI29" s="394"/>
      <c r="AJ29" s="394"/>
      <c r="AK29" s="394"/>
      <c r="AL29" s="420"/>
      <c r="AM29" s="393">
        <v>140448</v>
      </c>
      <c r="AN29" s="394"/>
      <c r="AO29" s="394"/>
      <c r="AP29" s="394"/>
      <c r="AQ29" s="394"/>
      <c r="AR29" s="420"/>
      <c r="AS29" s="393">
        <v>3192</v>
      </c>
      <c r="AT29" s="394"/>
      <c r="AU29" s="394"/>
      <c r="AV29" s="394"/>
      <c r="AW29" s="394"/>
      <c r="AX29" s="395"/>
      <c r="AY29" s="558"/>
      <c r="AZ29" s="559"/>
      <c r="BA29" s="559"/>
      <c r="BB29" s="560"/>
      <c r="BC29" s="368" t="s">
        <v>290</v>
      </c>
      <c r="BD29" s="369"/>
      <c r="BE29" s="369"/>
      <c r="BF29" s="369"/>
      <c r="BG29" s="369"/>
      <c r="BH29" s="369"/>
      <c r="BI29" s="369"/>
      <c r="BJ29" s="369"/>
      <c r="BK29" s="369"/>
      <c r="BL29" s="369"/>
      <c r="BM29" s="370"/>
      <c r="BN29" s="371">
        <v>53633</v>
      </c>
      <c r="BO29" s="372"/>
      <c r="BP29" s="372"/>
      <c r="BQ29" s="372"/>
      <c r="BR29" s="372"/>
      <c r="BS29" s="372"/>
      <c r="BT29" s="372"/>
      <c r="BU29" s="373"/>
      <c r="BV29" s="371">
        <v>53628</v>
      </c>
      <c r="BW29" s="372"/>
      <c r="BX29" s="372"/>
      <c r="BY29" s="372"/>
      <c r="BZ29" s="372"/>
      <c r="CA29" s="372"/>
      <c r="CB29" s="372"/>
      <c r="CC29" s="373"/>
      <c r="CD29" s="17"/>
      <c r="CE29" s="539"/>
      <c r="CF29" s="539"/>
      <c r="CG29" s="539"/>
      <c r="CH29" s="539"/>
      <c r="CI29" s="539"/>
      <c r="CJ29" s="539"/>
      <c r="CK29" s="539"/>
      <c r="CL29" s="539"/>
      <c r="CM29" s="539"/>
      <c r="CN29" s="539"/>
      <c r="CO29" s="539"/>
      <c r="CP29" s="539"/>
      <c r="CQ29" s="539"/>
      <c r="CR29" s="539"/>
      <c r="CS29" s="540"/>
      <c r="CT29" s="377"/>
      <c r="CU29" s="378"/>
      <c r="CV29" s="378"/>
      <c r="CW29" s="378"/>
      <c r="CX29" s="378"/>
      <c r="CY29" s="378"/>
      <c r="CZ29" s="378"/>
      <c r="DA29" s="379"/>
      <c r="DB29" s="377"/>
      <c r="DC29" s="378"/>
      <c r="DD29" s="378"/>
      <c r="DE29" s="378"/>
      <c r="DF29" s="378"/>
      <c r="DG29" s="378"/>
      <c r="DH29" s="378"/>
      <c r="DI29" s="379"/>
    </row>
    <row r="30" spans="1:113" ht="18.75" customHeight="1" x14ac:dyDescent="0.2">
      <c r="A30" s="3"/>
      <c r="B30" s="570"/>
      <c r="C30" s="571"/>
      <c r="D30" s="572"/>
      <c r="E30" s="396"/>
      <c r="F30" s="397"/>
      <c r="G30" s="397"/>
      <c r="H30" s="397"/>
      <c r="I30" s="397"/>
      <c r="J30" s="397"/>
      <c r="K30" s="398"/>
      <c r="L30" s="474"/>
      <c r="M30" s="475"/>
      <c r="N30" s="475"/>
      <c r="O30" s="475"/>
      <c r="P30" s="476"/>
      <c r="Q30" s="474"/>
      <c r="R30" s="475"/>
      <c r="S30" s="475"/>
      <c r="T30" s="475"/>
      <c r="U30" s="475"/>
      <c r="V30" s="476"/>
      <c r="W30" s="477" t="s">
        <v>293</v>
      </c>
      <c r="X30" s="478"/>
      <c r="Y30" s="478"/>
      <c r="Z30" s="478"/>
      <c r="AA30" s="478"/>
      <c r="AB30" s="478"/>
      <c r="AC30" s="478"/>
      <c r="AD30" s="478"/>
      <c r="AE30" s="478"/>
      <c r="AF30" s="478"/>
      <c r="AG30" s="479"/>
      <c r="AH30" s="448">
        <v>92.9</v>
      </c>
      <c r="AI30" s="449"/>
      <c r="AJ30" s="449"/>
      <c r="AK30" s="449"/>
      <c r="AL30" s="449"/>
      <c r="AM30" s="449"/>
      <c r="AN30" s="449"/>
      <c r="AO30" s="449"/>
      <c r="AP30" s="449"/>
      <c r="AQ30" s="449"/>
      <c r="AR30" s="449"/>
      <c r="AS30" s="449"/>
      <c r="AT30" s="449"/>
      <c r="AU30" s="449"/>
      <c r="AV30" s="449"/>
      <c r="AW30" s="449"/>
      <c r="AX30" s="451"/>
      <c r="AY30" s="561"/>
      <c r="AZ30" s="562"/>
      <c r="BA30" s="562"/>
      <c r="BB30" s="563"/>
      <c r="BC30" s="466" t="s">
        <v>79</v>
      </c>
      <c r="BD30" s="467"/>
      <c r="BE30" s="467"/>
      <c r="BF30" s="467"/>
      <c r="BG30" s="467"/>
      <c r="BH30" s="467"/>
      <c r="BI30" s="467"/>
      <c r="BJ30" s="467"/>
      <c r="BK30" s="467"/>
      <c r="BL30" s="467"/>
      <c r="BM30" s="468"/>
      <c r="BN30" s="469">
        <v>351516</v>
      </c>
      <c r="BO30" s="470"/>
      <c r="BP30" s="470"/>
      <c r="BQ30" s="470"/>
      <c r="BR30" s="470"/>
      <c r="BS30" s="470"/>
      <c r="BT30" s="470"/>
      <c r="BU30" s="471"/>
      <c r="BV30" s="469">
        <v>208031</v>
      </c>
      <c r="BW30" s="470"/>
      <c r="BX30" s="470"/>
      <c r="BY30" s="470"/>
      <c r="BZ30" s="470"/>
      <c r="CA30" s="470"/>
      <c r="CB30" s="470"/>
      <c r="CC30" s="47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3"/>
      <c r="B31" s="5"/>
      <c r="DI31" s="36"/>
    </row>
    <row r="32" spans="1:113" ht="13.5" customHeight="1" x14ac:dyDescent="0.2">
      <c r="A32" s="3"/>
      <c r="B32" s="6"/>
      <c r="C32" s="480" t="s">
        <v>197</v>
      </c>
      <c r="D32" s="480"/>
      <c r="E32" s="480"/>
      <c r="F32" s="480"/>
      <c r="G32" s="480"/>
      <c r="H32" s="480"/>
      <c r="I32" s="480"/>
      <c r="J32" s="480"/>
      <c r="K32" s="480"/>
      <c r="L32" s="480"/>
      <c r="M32" s="480"/>
      <c r="N32" s="480"/>
      <c r="O32" s="480"/>
      <c r="P32" s="480"/>
      <c r="Q32" s="480"/>
      <c r="R32" s="480"/>
      <c r="S32" s="480"/>
      <c r="U32" s="375" t="s">
        <v>103</v>
      </c>
      <c r="V32" s="375"/>
      <c r="W32" s="375"/>
      <c r="X32" s="375"/>
      <c r="Y32" s="375"/>
      <c r="Z32" s="375"/>
      <c r="AA32" s="375"/>
      <c r="AB32" s="375"/>
      <c r="AC32" s="375"/>
      <c r="AD32" s="375"/>
      <c r="AE32" s="375"/>
      <c r="AF32" s="375"/>
      <c r="AG32" s="375"/>
      <c r="AH32" s="375"/>
      <c r="AI32" s="375"/>
      <c r="AJ32" s="375"/>
      <c r="AK32" s="375"/>
      <c r="AM32" s="375" t="s">
        <v>294</v>
      </c>
      <c r="AN32" s="375"/>
      <c r="AO32" s="375"/>
      <c r="AP32" s="375"/>
      <c r="AQ32" s="375"/>
      <c r="AR32" s="375"/>
      <c r="AS32" s="375"/>
      <c r="AT32" s="375"/>
      <c r="AU32" s="375"/>
      <c r="AV32" s="375"/>
      <c r="AW32" s="375"/>
      <c r="AX32" s="375"/>
      <c r="AY32" s="375"/>
      <c r="AZ32" s="375"/>
      <c r="BA32" s="375"/>
      <c r="BB32" s="375"/>
      <c r="BC32" s="375"/>
      <c r="BE32" s="375" t="s">
        <v>295</v>
      </c>
      <c r="BF32" s="375"/>
      <c r="BG32" s="375"/>
      <c r="BH32" s="375"/>
      <c r="BI32" s="375"/>
      <c r="BJ32" s="375"/>
      <c r="BK32" s="375"/>
      <c r="BL32" s="375"/>
      <c r="BM32" s="375"/>
      <c r="BN32" s="375"/>
      <c r="BO32" s="375"/>
      <c r="BP32" s="375"/>
      <c r="BQ32" s="375"/>
      <c r="BR32" s="375"/>
      <c r="BS32" s="375"/>
      <c r="BT32" s="375"/>
      <c r="BU32" s="375"/>
      <c r="BW32" s="375" t="s">
        <v>297</v>
      </c>
      <c r="BX32" s="375"/>
      <c r="BY32" s="375"/>
      <c r="BZ32" s="375"/>
      <c r="CA32" s="375"/>
      <c r="CB32" s="375"/>
      <c r="CC32" s="375"/>
      <c r="CD32" s="375"/>
      <c r="CE32" s="375"/>
      <c r="CF32" s="375"/>
      <c r="CG32" s="375"/>
      <c r="CH32" s="375"/>
      <c r="CI32" s="375"/>
      <c r="CJ32" s="375"/>
      <c r="CK32" s="375"/>
      <c r="CL32" s="375"/>
      <c r="CM32" s="375"/>
      <c r="CO32" s="375" t="s">
        <v>176</v>
      </c>
      <c r="CP32" s="375"/>
      <c r="CQ32" s="375"/>
      <c r="CR32" s="375"/>
      <c r="CS32" s="375"/>
      <c r="CT32" s="375"/>
      <c r="CU32" s="375"/>
      <c r="CV32" s="375"/>
      <c r="CW32" s="375"/>
      <c r="CX32" s="375"/>
      <c r="CY32" s="375"/>
      <c r="CZ32" s="375"/>
      <c r="DA32" s="375"/>
      <c r="DB32" s="375"/>
      <c r="DC32" s="375"/>
      <c r="DD32" s="375"/>
      <c r="DE32" s="375"/>
      <c r="DI32" s="36"/>
    </row>
    <row r="33" spans="1:113" ht="13.5" customHeight="1" x14ac:dyDescent="0.2">
      <c r="A33" s="3"/>
      <c r="B33" s="6"/>
      <c r="C33" s="481" t="s">
        <v>68</v>
      </c>
      <c r="D33" s="481"/>
      <c r="E33" s="482" t="s">
        <v>298</v>
      </c>
      <c r="F33" s="482"/>
      <c r="G33" s="482"/>
      <c r="H33" s="482"/>
      <c r="I33" s="482"/>
      <c r="J33" s="482"/>
      <c r="K33" s="482"/>
      <c r="L33" s="482"/>
      <c r="M33" s="482"/>
      <c r="N33" s="482"/>
      <c r="O33" s="482"/>
      <c r="P33" s="482"/>
      <c r="Q33" s="482"/>
      <c r="R33" s="482"/>
      <c r="S33" s="482"/>
      <c r="T33" s="12"/>
      <c r="U33" s="481" t="s">
        <v>68</v>
      </c>
      <c r="V33" s="481"/>
      <c r="W33" s="482" t="s">
        <v>298</v>
      </c>
      <c r="X33" s="482"/>
      <c r="Y33" s="482"/>
      <c r="Z33" s="482"/>
      <c r="AA33" s="482"/>
      <c r="AB33" s="482"/>
      <c r="AC33" s="482"/>
      <c r="AD33" s="482"/>
      <c r="AE33" s="482"/>
      <c r="AF33" s="482"/>
      <c r="AG33" s="482"/>
      <c r="AH33" s="482"/>
      <c r="AI33" s="482"/>
      <c r="AJ33" s="482"/>
      <c r="AK33" s="482"/>
      <c r="AL33" s="12"/>
      <c r="AM33" s="481" t="s">
        <v>68</v>
      </c>
      <c r="AN33" s="481"/>
      <c r="AO33" s="482" t="s">
        <v>298</v>
      </c>
      <c r="AP33" s="482"/>
      <c r="AQ33" s="482"/>
      <c r="AR33" s="482"/>
      <c r="AS33" s="482"/>
      <c r="AT33" s="482"/>
      <c r="AU33" s="482"/>
      <c r="AV33" s="482"/>
      <c r="AW33" s="482"/>
      <c r="AX33" s="482"/>
      <c r="AY33" s="482"/>
      <c r="AZ33" s="482"/>
      <c r="BA33" s="482"/>
      <c r="BB33" s="482"/>
      <c r="BC33" s="482"/>
      <c r="BD33" s="8"/>
      <c r="BE33" s="482" t="s">
        <v>173</v>
      </c>
      <c r="BF33" s="482"/>
      <c r="BG33" s="482" t="s">
        <v>178</v>
      </c>
      <c r="BH33" s="482"/>
      <c r="BI33" s="482"/>
      <c r="BJ33" s="482"/>
      <c r="BK33" s="482"/>
      <c r="BL33" s="482"/>
      <c r="BM33" s="482"/>
      <c r="BN33" s="482"/>
      <c r="BO33" s="482"/>
      <c r="BP33" s="482"/>
      <c r="BQ33" s="482"/>
      <c r="BR33" s="482"/>
      <c r="BS33" s="482"/>
      <c r="BT33" s="482"/>
      <c r="BU33" s="482"/>
      <c r="BV33" s="8"/>
      <c r="BW33" s="481" t="s">
        <v>173</v>
      </c>
      <c r="BX33" s="481"/>
      <c r="BY33" s="482" t="s">
        <v>122</v>
      </c>
      <c r="BZ33" s="482"/>
      <c r="CA33" s="482"/>
      <c r="CB33" s="482"/>
      <c r="CC33" s="482"/>
      <c r="CD33" s="482"/>
      <c r="CE33" s="482"/>
      <c r="CF33" s="482"/>
      <c r="CG33" s="482"/>
      <c r="CH33" s="482"/>
      <c r="CI33" s="482"/>
      <c r="CJ33" s="482"/>
      <c r="CK33" s="482"/>
      <c r="CL33" s="482"/>
      <c r="CM33" s="482"/>
      <c r="CN33" s="12"/>
      <c r="CO33" s="481" t="s">
        <v>68</v>
      </c>
      <c r="CP33" s="481"/>
      <c r="CQ33" s="482" t="s">
        <v>299</v>
      </c>
      <c r="CR33" s="482"/>
      <c r="CS33" s="482"/>
      <c r="CT33" s="482"/>
      <c r="CU33" s="482"/>
      <c r="CV33" s="482"/>
      <c r="CW33" s="482"/>
      <c r="CX33" s="482"/>
      <c r="CY33" s="482"/>
      <c r="CZ33" s="482"/>
      <c r="DA33" s="482"/>
      <c r="DB33" s="482"/>
      <c r="DC33" s="482"/>
      <c r="DD33" s="482"/>
      <c r="DE33" s="482"/>
      <c r="DF33" s="12"/>
      <c r="DG33" s="483" t="s">
        <v>91</v>
      </c>
      <c r="DH33" s="483"/>
      <c r="DI33" s="19"/>
    </row>
    <row r="34" spans="1:113" ht="32.25" customHeight="1" x14ac:dyDescent="0.2">
      <c r="A34" s="3"/>
      <c r="B34" s="6"/>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3"/>
      <c r="U34" s="484">
        <f>IF(W34="","",MAX(C34:D43)+1)</f>
        <v>2</v>
      </c>
      <c r="V34" s="484"/>
      <c r="W34" s="485" t="str">
        <f>IF('各会計、関係団体の財政状況及び健全化判断比率'!B28="","",'各会計、関係団体の財政状況及び健全化判断比率'!B28)</f>
        <v>国民健康保険特別会計</v>
      </c>
      <c r="X34" s="485"/>
      <c r="Y34" s="485"/>
      <c r="Z34" s="485"/>
      <c r="AA34" s="485"/>
      <c r="AB34" s="485"/>
      <c r="AC34" s="485"/>
      <c r="AD34" s="485"/>
      <c r="AE34" s="485"/>
      <c r="AF34" s="485"/>
      <c r="AG34" s="485"/>
      <c r="AH34" s="485"/>
      <c r="AI34" s="485"/>
      <c r="AJ34" s="485"/>
      <c r="AK34" s="485"/>
      <c r="AL34" s="3"/>
      <c r="AM34" s="484" t="str">
        <f>IF(AO34="","",MAX(C34:D43,U34:V43)+1)</f>
        <v/>
      </c>
      <c r="AN34" s="484"/>
      <c r="AO34" s="485"/>
      <c r="AP34" s="485"/>
      <c r="AQ34" s="485"/>
      <c r="AR34" s="485"/>
      <c r="AS34" s="485"/>
      <c r="AT34" s="485"/>
      <c r="AU34" s="485"/>
      <c r="AV34" s="485"/>
      <c r="AW34" s="485"/>
      <c r="AX34" s="485"/>
      <c r="AY34" s="485"/>
      <c r="AZ34" s="485"/>
      <c r="BA34" s="485"/>
      <c r="BB34" s="485"/>
      <c r="BC34" s="485"/>
      <c r="BD34" s="3"/>
      <c r="BE34" s="484">
        <f>IF(BG34="","",MAX(C34:D43,U34:V43,AM34:AN43)+1)</f>
        <v>5</v>
      </c>
      <c r="BF34" s="484"/>
      <c r="BG34" s="485" t="str">
        <f>IF('各会計、関係団体の財政状況及び健全化判断比率'!B31="","",'各会計、関係団体の財政状況及び健全化判断比率'!B31)</f>
        <v>簡易水道特別会計</v>
      </c>
      <c r="BH34" s="485"/>
      <c r="BI34" s="485"/>
      <c r="BJ34" s="485"/>
      <c r="BK34" s="485"/>
      <c r="BL34" s="485"/>
      <c r="BM34" s="485"/>
      <c r="BN34" s="485"/>
      <c r="BO34" s="485"/>
      <c r="BP34" s="485"/>
      <c r="BQ34" s="485"/>
      <c r="BR34" s="485"/>
      <c r="BS34" s="485"/>
      <c r="BT34" s="485"/>
      <c r="BU34" s="485"/>
      <c r="BV34" s="3"/>
      <c r="BW34" s="484">
        <f>IF(BY34="","",MAX(C34:D43,U34:V43,AM34:AN43,BE34:BF43)+1)</f>
        <v>8</v>
      </c>
      <c r="BX34" s="484"/>
      <c r="BY34" s="485" t="str">
        <f>IF('各会計、関係団体の財政状況及び健全化判断比率'!B68="","",'各会計、関係団体の財政状況及び健全化判断比率'!B68)</f>
        <v>甘楽西部環境衛生施設組合</v>
      </c>
      <c r="BZ34" s="485"/>
      <c r="CA34" s="485"/>
      <c r="CB34" s="485"/>
      <c r="CC34" s="485"/>
      <c r="CD34" s="485"/>
      <c r="CE34" s="485"/>
      <c r="CF34" s="485"/>
      <c r="CG34" s="485"/>
      <c r="CH34" s="485"/>
      <c r="CI34" s="485"/>
      <c r="CJ34" s="485"/>
      <c r="CK34" s="485"/>
      <c r="CL34" s="485"/>
      <c r="CM34" s="485"/>
      <c r="CN34" s="3"/>
      <c r="CO34" s="484">
        <f>IF(CQ34="","",MAX(C34:D43,U34:V43,AM34:AN43,BE34:BF43,BW34:BX43)+1)</f>
        <v>15</v>
      </c>
      <c r="CP34" s="484"/>
      <c r="CQ34" s="485" t="str">
        <f>IF('各会計、関係団体の財政状況及び健全化判断比率'!BS7="","",'各会計、関係団体の財政状況及び健全化判断比率'!BS7)</f>
        <v>甘楽郡土地開発公社</v>
      </c>
      <c r="CR34" s="485"/>
      <c r="CS34" s="485"/>
      <c r="CT34" s="485"/>
      <c r="CU34" s="485"/>
      <c r="CV34" s="485"/>
      <c r="CW34" s="485"/>
      <c r="CX34" s="485"/>
      <c r="CY34" s="485"/>
      <c r="CZ34" s="485"/>
      <c r="DA34" s="485"/>
      <c r="DB34" s="485"/>
      <c r="DC34" s="485"/>
      <c r="DD34" s="485"/>
      <c r="DE34" s="485"/>
      <c r="DG34" s="486" t="str">
        <f>IF('各会計、関係団体の財政状況及び健全化判断比率'!BR7="","",'各会計、関係団体の財政状況及び健全化判断比率'!BR7)</f>
        <v>〇</v>
      </c>
      <c r="DH34" s="486"/>
      <c r="DI34" s="19"/>
    </row>
    <row r="35" spans="1:113" ht="32.25" customHeight="1" x14ac:dyDescent="0.2">
      <c r="A35" s="3"/>
      <c r="B35" s="6"/>
      <c r="C35" s="484" t="str">
        <f t="shared" ref="C35:C43" si="0">IF(E35="","",C34+1)</f>
        <v/>
      </c>
      <c r="D35" s="484"/>
      <c r="E35" s="485" t="str">
        <f>IF('各会計、関係団体の財政状況及び健全化判断比率'!B8="","",'各会計、関係団体の財政状況及び健全化判断比率'!B8)</f>
        <v/>
      </c>
      <c r="F35" s="485"/>
      <c r="G35" s="485"/>
      <c r="H35" s="485"/>
      <c r="I35" s="485"/>
      <c r="J35" s="485"/>
      <c r="K35" s="485"/>
      <c r="L35" s="485"/>
      <c r="M35" s="485"/>
      <c r="N35" s="485"/>
      <c r="O35" s="485"/>
      <c r="P35" s="485"/>
      <c r="Q35" s="485"/>
      <c r="R35" s="485"/>
      <c r="S35" s="485"/>
      <c r="T35" s="3"/>
      <c r="U35" s="484">
        <f t="shared" ref="U35:U43" si="1">IF(W35="","",U34+1)</f>
        <v>3</v>
      </c>
      <c r="V35" s="484"/>
      <c r="W35" s="485" t="str">
        <f>IF('各会計、関係団体の財政状況及び健全化判断比率'!B29="","",'各会計、関係団体の財政状況及び健全化判断比率'!B29)</f>
        <v>介護保険特別会計</v>
      </c>
      <c r="X35" s="485"/>
      <c r="Y35" s="485"/>
      <c r="Z35" s="485"/>
      <c r="AA35" s="485"/>
      <c r="AB35" s="485"/>
      <c r="AC35" s="485"/>
      <c r="AD35" s="485"/>
      <c r="AE35" s="485"/>
      <c r="AF35" s="485"/>
      <c r="AG35" s="485"/>
      <c r="AH35" s="485"/>
      <c r="AI35" s="485"/>
      <c r="AJ35" s="485"/>
      <c r="AK35" s="485"/>
      <c r="AL35" s="3"/>
      <c r="AM35" s="484" t="str">
        <f t="shared" ref="AM35:AM43" si="2">IF(AO35="","",AM34+1)</f>
        <v/>
      </c>
      <c r="AN35" s="484"/>
      <c r="AO35" s="485"/>
      <c r="AP35" s="485"/>
      <c r="AQ35" s="485"/>
      <c r="AR35" s="485"/>
      <c r="AS35" s="485"/>
      <c r="AT35" s="485"/>
      <c r="AU35" s="485"/>
      <c r="AV35" s="485"/>
      <c r="AW35" s="485"/>
      <c r="AX35" s="485"/>
      <c r="AY35" s="485"/>
      <c r="AZ35" s="485"/>
      <c r="BA35" s="485"/>
      <c r="BB35" s="485"/>
      <c r="BC35" s="485"/>
      <c r="BD35" s="3"/>
      <c r="BE35" s="484">
        <f t="shared" ref="BE35:BE43" si="3">IF(BG35="","",BE34+1)</f>
        <v>6</v>
      </c>
      <c r="BF35" s="484"/>
      <c r="BG35" s="485" t="str">
        <f>IF('各会計、関係団体の財政状況及び健全化判断比率'!B32="","",'各会計、関係団体の財政状況及び健全化判断比率'!B32)</f>
        <v>生活排水特別会計</v>
      </c>
      <c r="BH35" s="485"/>
      <c r="BI35" s="485"/>
      <c r="BJ35" s="485"/>
      <c r="BK35" s="485"/>
      <c r="BL35" s="485"/>
      <c r="BM35" s="485"/>
      <c r="BN35" s="485"/>
      <c r="BO35" s="485"/>
      <c r="BP35" s="485"/>
      <c r="BQ35" s="485"/>
      <c r="BR35" s="485"/>
      <c r="BS35" s="485"/>
      <c r="BT35" s="485"/>
      <c r="BU35" s="485"/>
      <c r="BV35" s="3"/>
      <c r="BW35" s="484">
        <f t="shared" ref="BW35:BW43" si="4">IF(BY35="","",BW34+1)</f>
        <v>9</v>
      </c>
      <c r="BX35" s="484"/>
      <c r="BY35" s="485" t="str">
        <f>IF('各会計、関係団体の財政状況及び健全化判断比率'!B69="","",'各会計、関係団体の財政状況及び健全化判断比率'!B69)</f>
        <v>下仁田南牧医療事務組合</v>
      </c>
      <c r="BZ35" s="485"/>
      <c r="CA35" s="485"/>
      <c r="CB35" s="485"/>
      <c r="CC35" s="485"/>
      <c r="CD35" s="485"/>
      <c r="CE35" s="485"/>
      <c r="CF35" s="485"/>
      <c r="CG35" s="485"/>
      <c r="CH35" s="485"/>
      <c r="CI35" s="485"/>
      <c r="CJ35" s="485"/>
      <c r="CK35" s="485"/>
      <c r="CL35" s="485"/>
      <c r="CM35" s="485"/>
      <c r="CN35" s="3"/>
      <c r="CO35" s="484" t="str">
        <f t="shared" ref="CO35:CO43" si="5">IF(CQ35="","",CO34+1)</f>
        <v/>
      </c>
      <c r="CP35" s="484"/>
      <c r="CQ35" s="485" t="str">
        <f>IF('各会計、関係団体の財政状況及び健全化判断比率'!BS8="","",'各会計、関係団体の財政状況及び健全化判断比率'!BS8)</f>
        <v/>
      </c>
      <c r="CR35" s="485"/>
      <c r="CS35" s="485"/>
      <c r="CT35" s="485"/>
      <c r="CU35" s="485"/>
      <c r="CV35" s="485"/>
      <c r="CW35" s="485"/>
      <c r="CX35" s="485"/>
      <c r="CY35" s="485"/>
      <c r="CZ35" s="485"/>
      <c r="DA35" s="485"/>
      <c r="DB35" s="485"/>
      <c r="DC35" s="485"/>
      <c r="DD35" s="485"/>
      <c r="DE35" s="485"/>
      <c r="DG35" s="486" t="str">
        <f>IF('各会計、関係団体の財政状況及び健全化判断比率'!BR8="","",'各会計、関係団体の財政状況及び健全化判断比率'!BR8)</f>
        <v/>
      </c>
      <c r="DH35" s="486"/>
      <c r="DI35" s="19"/>
    </row>
    <row r="36" spans="1:113" ht="32.25" customHeight="1" x14ac:dyDescent="0.2">
      <c r="A36" s="3"/>
      <c r="B36" s="6"/>
      <c r="C36" s="484" t="str">
        <f t="shared" si="0"/>
        <v/>
      </c>
      <c r="D36" s="484"/>
      <c r="E36" s="485" t="str">
        <f>IF('各会計、関係団体の財政状況及び健全化判断比率'!B9="","",'各会計、関係団体の財政状況及び健全化判断比率'!B9)</f>
        <v/>
      </c>
      <c r="F36" s="485"/>
      <c r="G36" s="485"/>
      <c r="H36" s="485"/>
      <c r="I36" s="485"/>
      <c r="J36" s="485"/>
      <c r="K36" s="485"/>
      <c r="L36" s="485"/>
      <c r="M36" s="485"/>
      <c r="N36" s="485"/>
      <c r="O36" s="485"/>
      <c r="P36" s="485"/>
      <c r="Q36" s="485"/>
      <c r="R36" s="485"/>
      <c r="S36" s="485"/>
      <c r="T36" s="3"/>
      <c r="U36" s="484">
        <f t="shared" si="1"/>
        <v>4</v>
      </c>
      <c r="V36" s="484"/>
      <c r="W36" s="485" t="str">
        <f>IF('各会計、関係団体の財政状況及び健全化判断比率'!B30="","",'各会計、関係団体の財政状況及び健全化判断比率'!B30)</f>
        <v>後期高齢者医療特別会計</v>
      </c>
      <c r="X36" s="485"/>
      <c r="Y36" s="485"/>
      <c r="Z36" s="485"/>
      <c r="AA36" s="485"/>
      <c r="AB36" s="485"/>
      <c r="AC36" s="485"/>
      <c r="AD36" s="485"/>
      <c r="AE36" s="485"/>
      <c r="AF36" s="485"/>
      <c r="AG36" s="485"/>
      <c r="AH36" s="485"/>
      <c r="AI36" s="485"/>
      <c r="AJ36" s="485"/>
      <c r="AK36" s="485"/>
      <c r="AL36" s="3"/>
      <c r="AM36" s="484" t="str">
        <f t="shared" si="2"/>
        <v/>
      </c>
      <c r="AN36" s="484"/>
      <c r="AO36" s="485"/>
      <c r="AP36" s="485"/>
      <c r="AQ36" s="485"/>
      <c r="AR36" s="485"/>
      <c r="AS36" s="485"/>
      <c r="AT36" s="485"/>
      <c r="AU36" s="485"/>
      <c r="AV36" s="485"/>
      <c r="AW36" s="485"/>
      <c r="AX36" s="485"/>
      <c r="AY36" s="485"/>
      <c r="AZ36" s="485"/>
      <c r="BA36" s="485"/>
      <c r="BB36" s="485"/>
      <c r="BC36" s="485"/>
      <c r="BD36" s="3"/>
      <c r="BE36" s="484">
        <f t="shared" si="3"/>
        <v>7</v>
      </c>
      <c r="BF36" s="484"/>
      <c r="BG36" s="485" t="str">
        <f>IF('各会計、関係団体の財政状況及び健全化判断比率'!B33="","",'各会計、関係団体の財政状況及び健全化判断比率'!B33)</f>
        <v>自然休養村特別会計</v>
      </c>
      <c r="BH36" s="485"/>
      <c r="BI36" s="485"/>
      <c r="BJ36" s="485"/>
      <c r="BK36" s="485"/>
      <c r="BL36" s="485"/>
      <c r="BM36" s="485"/>
      <c r="BN36" s="485"/>
      <c r="BO36" s="485"/>
      <c r="BP36" s="485"/>
      <c r="BQ36" s="485"/>
      <c r="BR36" s="485"/>
      <c r="BS36" s="485"/>
      <c r="BT36" s="485"/>
      <c r="BU36" s="485"/>
      <c r="BV36" s="3"/>
      <c r="BW36" s="484">
        <f t="shared" si="4"/>
        <v>10</v>
      </c>
      <c r="BX36" s="484"/>
      <c r="BY36" s="485" t="str">
        <f>IF('各会計、関係団体の財政状況及び健全化判断比率'!B70="","",'各会計、関係団体の財政状況及び健全化判断比率'!B70)</f>
        <v>富岡甘楽広域市町村圏振興整備組合</v>
      </c>
      <c r="BZ36" s="485"/>
      <c r="CA36" s="485"/>
      <c r="CB36" s="485"/>
      <c r="CC36" s="485"/>
      <c r="CD36" s="485"/>
      <c r="CE36" s="485"/>
      <c r="CF36" s="485"/>
      <c r="CG36" s="485"/>
      <c r="CH36" s="485"/>
      <c r="CI36" s="485"/>
      <c r="CJ36" s="485"/>
      <c r="CK36" s="485"/>
      <c r="CL36" s="485"/>
      <c r="CM36" s="485"/>
      <c r="CN36" s="3"/>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G36" s="486" t="str">
        <f>IF('各会計、関係団体の財政状況及び健全化判断比率'!BR9="","",'各会計、関係団体の財政状況及び健全化判断比率'!BR9)</f>
        <v/>
      </c>
      <c r="DH36" s="486"/>
      <c r="DI36" s="19"/>
    </row>
    <row r="37" spans="1:113" ht="32.25" customHeight="1" x14ac:dyDescent="0.2">
      <c r="A37" s="3"/>
      <c r="B37" s="6"/>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3"/>
      <c r="U37" s="484" t="str">
        <f t="shared" si="1"/>
        <v/>
      </c>
      <c r="V37" s="484"/>
      <c r="W37" s="485"/>
      <c r="X37" s="485"/>
      <c r="Y37" s="485"/>
      <c r="Z37" s="485"/>
      <c r="AA37" s="485"/>
      <c r="AB37" s="485"/>
      <c r="AC37" s="485"/>
      <c r="AD37" s="485"/>
      <c r="AE37" s="485"/>
      <c r="AF37" s="485"/>
      <c r="AG37" s="485"/>
      <c r="AH37" s="485"/>
      <c r="AI37" s="485"/>
      <c r="AJ37" s="485"/>
      <c r="AK37" s="485"/>
      <c r="AL37" s="3"/>
      <c r="AM37" s="484" t="str">
        <f t="shared" si="2"/>
        <v/>
      </c>
      <c r="AN37" s="484"/>
      <c r="AO37" s="485"/>
      <c r="AP37" s="485"/>
      <c r="AQ37" s="485"/>
      <c r="AR37" s="485"/>
      <c r="AS37" s="485"/>
      <c r="AT37" s="485"/>
      <c r="AU37" s="485"/>
      <c r="AV37" s="485"/>
      <c r="AW37" s="485"/>
      <c r="AX37" s="485"/>
      <c r="AY37" s="485"/>
      <c r="AZ37" s="485"/>
      <c r="BA37" s="485"/>
      <c r="BB37" s="485"/>
      <c r="BC37" s="485"/>
      <c r="BD37" s="3"/>
      <c r="BE37" s="484" t="str">
        <f t="shared" si="3"/>
        <v/>
      </c>
      <c r="BF37" s="484"/>
      <c r="BG37" s="485"/>
      <c r="BH37" s="485"/>
      <c r="BI37" s="485"/>
      <c r="BJ37" s="485"/>
      <c r="BK37" s="485"/>
      <c r="BL37" s="485"/>
      <c r="BM37" s="485"/>
      <c r="BN37" s="485"/>
      <c r="BO37" s="485"/>
      <c r="BP37" s="485"/>
      <c r="BQ37" s="485"/>
      <c r="BR37" s="485"/>
      <c r="BS37" s="485"/>
      <c r="BT37" s="485"/>
      <c r="BU37" s="485"/>
      <c r="BV37" s="3"/>
      <c r="BW37" s="484">
        <f t="shared" si="4"/>
        <v>11</v>
      </c>
      <c r="BX37" s="484"/>
      <c r="BY37" s="485" t="str">
        <f>IF('各会計、関係団体の財政状況及び健全化判断比率'!B71="","",'各会計、関係団体の財政状況及び健全化判断比率'!B71)</f>
        <v>群馬県後期高齢者医療広域連合（一般会計）</v>
      </c>
      <c r="BZ37" s="485"/>
      <c r="CA37" s="485"/>
      <c r="CB37" s="485"/>
      <c r="CC37" s="485"/>
      <c r="CD37" s="485"/>
      <c r="CE37" s="485"/>
      <c r="CF37" s="485"/>
      <c r="CG37" s="485"/>
      <c r="CH37" s="485"/>
      <c r="CI37" s="485"/>
      <c r="CJ37" s="485"/>
      <c r="CK37" s="485"/>
      <c r="CL37" s="485"/>
      <c r="CM37" s="485"/>
      <c r="CN37" s="3"/>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G37" s="486" t="str">
        <f>IF('各会計、関係団体の財政状況及び健全化判断比率'!BR10="","",'各会計、関係団体の財政状況及び健全化判断比率'!BR10)</f>
        <v/>
      </c>
      <c r="DH37" s="486"/>
      <c r="DI37" s="19"/>
    </row>
    <row r="38" spans="1:113" ht="32.25" customHeight="1" x14ac:dyDescent="0.2">
      <c r="A38" s="3"/>
      <c r="B38" s="6"/>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3"/>
      <c r="U38" s="484" t="str">
        <f t="shared" si="1"/>
        <v/>
      </c>
      <c r="V38" s="484"/>
      <c r="W38" s="485"/>
      <c r="X38" s="485"/>
      <c r="Y38" s="485"/>
      <c r="Z38" s="485"/>
      <c r="AA38" s="485"/>
      <c r="AB38" s="485"/>
      <c r="AC38" s="485"/>
      <c r="AD38" s="485"/>
      <c r="AE38" s="485"/>
      <c r="AF38" s="485"/>
      <c r="AG38" s="485"/>
      <c r="AH38" s="485"/>
      <c r="AI38" s="485"/>
      <c r="AJ38" s="485"/>
      <c r="AK38" s="485"/>
      <c r="AL38" s="3"/>
      <c r="AM38" s="484" t="str">
        <f t="shared" si="2"/>
        <v/>
      </c>
      <c r="AN38" s="484"/>
      <c r="AO38" s="485"/>
      <c r="AP38" s="485"/>
      <c r="AQ38" s="485"/>
      <c r="AR38" s="485"/>
      <c r="AS38" s="485"/>
      <c r="AT38" s="485"/>
      <c r="AU38" s="485"/>
      <c r="AV38" s="485"/>
      <c r="AW38" s="485"/>
      <c r="AX38" s="485"/>
      <c r="AY38" s="485"/>
      <c r="AZ38" s="485"/>
      <c r="BA38" s="485"/>
      <c r="BB38" s="485"/>
      <c r="BC38" s="485"/>
      <c r="BD38" s="3"/>
      <c r="BE38" s="484" t="str">
        <f t="shared" si="3"/>
        <v/>
      </c>
      <c r="BF38" s="484"/>
      <c r="BG38" s="485"/>
      <c r="BH38" s="485"/>
      <c r="BI38" s="485"/>
      <c r="BJ38" s="485"/>
      <c r="BK38" s="485"/>
      <c r="BL38" s="485"/>
      <c r="BM38" s="485"/>
      <c r="BN38" s="485"/>
      <c r="BO38" s="485"/>
      <c r="BP38" s="485"/>
      <c r="BQ38" s="485"/>
      <c r="BR38" s="485"/>
      <c r="BS38" s="485"/>
      <c r="BT38" s="485"/>
      <c r="BU38" s="485"/>
      <c r="BV38" s="3"/>
      <c r="BW38" s="484">
        <f t="shared" si="4"/>
        <v>12</v>
      </c>
      <c r="BX38" s="484"/>
      <c r="BY38" s="485" t="str">
        <f>IF('各会計、関係団体の財政状況及び健全化判断比率'!B72="","",'各会計、関係団体の財政状況及び健全化判断比率'!B72)</f>
        <v>群馬県後期高齢者医療広域連合（事業会計）</v>
      </c>
      <c r="BZ38" s="485"/>
      <c r="CA38" s="485"/>
      <c r="CB38" s="485"/>
      <c r="CC38" s="485"/>
      <c r="CD38" s="485"/>
      <c r="CE38" s="485"/>
      <c r="CF38" s="485"/>
      <c r="CG38" s="485"/>
      <c r="CH38" s="485"/>
      <c r="CI38" s="485"/>
      <c r="CJ38" s="485"/>
      <c r="CK38" s="485"/>
      <c r="CL38" s="485"/>
      <c r="CM38" s="485"/>
      <c r="CN38" s="3"/>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G38" s="486" t="str">
        <f>IF('各会計、関係団体の財政状況及び健全化判断比率'!BR11="","",'各会計、関係団体の財政状況及び健全化判断比率'!BR11)</f>
        <v/>
      </c>
      <c r="DH38" s="486"/>
      <c r="DI38" s="19"/>
    </row>
    <row r="39" spans="1:113" ht="32.25" customHeight="1" x14ac:dyDescent="0.2">
      <c r="A39" s="3"/>
      <c r="B39" s="6"/>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3"/>
      <c r="U39" s="484" t="str">
        <f t="shared" si="1"/>
        <v/>
      </c>
      <c r="V39" s="484"/>
      <c r="W39" s="485"/>
      <c r="X39" s="485"/>
      <c r="Y39" s="485"/>
      <c r="Z39" s="485"/>
      <c r="AA39" s="485"/>
      <c r="AB39" s="485"/>
      <c r="AC39" s="485"/>
      <c r="AD39" s="485"/>
      <c r="AE39" s="485"/>
      <c r="AF39" s="485"/>
      <c r="AG39" s="485"/>
      <c r="AH39" s="485"/>
      <c r="AI39" s="485"/>
      <c r="AJ39" s="485"/>
      <c r="AK39" s="485"/>
      <c r="AL39" s="3"/>
      <c r="AM39" s="484" t="str">
        <f t="shared" si="2"/>
        <v/>
      </c>
      <c r="AN39" s="484"/>
      <c r="AO39" s="485"/>
      <c r="AP39" s="485"/>
      <c r="AQ39" s="485"/>
      <c r="AR39" s="485"/>
      <c r="AS39" s="485"/>
      <c r="AT39" s="485"/>
      <c r="AU39" s="485"/>
      <c r="AV39" s="485"/>
      <c r="AW39" s="485"/>
      <c r="AX39" s="485"/>
      <c r="AY39" s="485"/>
      <c r="AZ39" s="485"/>
      <c r="BA39" s="485"/>
      <c r="BB39" s="485"/>
      <c r="BC39" s="485"/>
      <c r="BD39" s="3"/>
      <c r="BE39" s="484" t="str">
        <f t="shared" si="3"/>
        <v/>
      </c>
      <c r="BF39" s="484"/>
      <c r="BG39" s="485"/>
      <c r="BH39" s="485"/>
      <c r="BI39" s="485"/>
      <c r="BJ39" s="485"/>
      <c r="BK39" s="485"/>
      <c r="BL39" s="485"/>
      <c r="BM39" s="485"/>
      <c r="BN39" s="485"/>
      <c r="BO39" s="485"/>
      <c r="BP39" s="485"/>
      <c r="BQ39" s="485"/>
      <c r="BR39" s="485"/>
      <c r="BS39" s="485"/>
      <c r="BT39" s="485"/>
      <c r="BU39" s="485"/>
      <c r="BV39" s="3"/>
      <c r="BW39" s="484">
        <f t="shared" si="4"/>
        <v>13</v>
      </c>
      <c r="BX39" s="484"/>
      <c r="BY39" s="485" t="str">
        <f>IF('各会計、関係団体の財政状況及び健全化判断比率'!B73="","",'各会計、関係団体の財政状況及び健全化判断比率'!B73)</f>
        <v>群馬県市町村総合事務組合</v>
      </c>
      <c r="BZ39" s="485"/>
      <c r="CA39" s="485"/>
      <c r="CB39" s="485"/>
      <c r="CC39" s="485"/>
      <c r="CD39" s="485"/>
      <c r="CE39" s="485"/>
      <c r="CF39" s="485"/>
      <c r="CG39" s="485"/>
      <c r="CH39" s="485"/>
      <c r="CI39" s="485"/>
      <c r="CJ39" s="485"/>
      <c r="CK39" s="485"/>
      <c r="CL39" s="485"/>
      <c r="CM39" s="485"/>
      <c r="CN39" s="3"/>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G39" s="486" t="str">
        <f>IF('各会計、関係団体の財政状況及び健全化判断比率'!BR12="","",'各会計、関係団体の財政状況及び健全化判断比率'!BR12)</f>
        <v/>
      </c>
      <c r="DH39" s="486"/>
      <c r="DI39" s="19"/>
    </row>
    <row r="40" spans="1:113" ht="32.25" customHeight="1" x14ac:dyDescent="0.2">
      <c r="A40" s="3"/>
      <c r="B40" s="6"/>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3"/>
      <c r="U40" s="484" t="str">
        <f t="shared" si="1"/>
        <v/>
      </c>
      <c r="V40" s="484"/>
      <c r="W40" s="485"/>
      <c r="X40" s="485"/>
      <c r="Y40" s="485"/>
      <c r="Z40" s="485"/>
      <c r="AA40" s="485"/>
      <c r="AB40" s="485"/>
      <c r="AC40" s="485"/>
      <c r="AD40" s="485"/>
      <c r="AE40" s="485"/>
      <c r="AF40" s="485"/>
      <c r="AG40" s="485"/>
      <c r="AH40" s="485"/>
      <c r="AI40" s="485"/>
      <c r="AJ40" s="485"/>
      <c r="AK40" s="485"/>
      <c r="AL40" s="3"/>
      <c r="AM40" s="484" t="str">
        <f t="shared" si="2"/>
        <v/>
      </c>
      <c r="AN40" s="484"/>
      <c r="AO40" s="485"/>
      <c r="AP40" s="485"/>
      <c r="AQ40" s="485"/>
      <c r="AR40" s="485"/>
      <c r="AS40" s="485"/>
      <c r="AT40" s="485"/>
      <c r="AU40" s="485"/>
      <c r="AV40" s="485"/>
      <c r="AW40" s="485"/>
      <c r="AX40" s="485"/>
      <c r="AY40" s="485"/>
      <c r="AZ40" s="485"/>
      <c r="BA40" s="485"/>
      <c r="BB40" s="485"/>
      <c r="BC40" s="485"/>
      <c r="BD40" s="3"/>
      <c r="BE40" s="484" t="str">
        <f t="shared" si="3"/>
        <v/>
      </c>
      <c r="BF40" s="484"/>
      <c r="BG40" s="485"/>
      <c r="BH40" s="485"/>
      <c r="BI40" s="485"/>
      <c r="BJ40" s="485"/>
      <c r="BK40" s="485"/>
      <c r="BL40" s="485"/>
      <c r="BM40" s="485"/>
      <c r="BN40" s="485"/>
      <c r="BO40" s="485"/>
      <c r="BP40" s="485"/>
      <c r="BQ40" s="485"/>
      <c r="BR40" s="485"/>
      <c r="BS40" s="485"/>
      <c r="BT40" s="485"/>
      <c r="BU40" s="485"/>
      <c r="BV40" s="3"/>
      <c r="BW40" s="484">
        <f t="shared" si="4"/>
        <v>14</v>
      </c>
      <c r="BX40" s="484"/>
      <c r="BY40" s="485" t="str">
        <f>IF('各会計、関係団体の財政状況及び健全化判断比率'!B74="","",'各会計、関係団体の財政状況及び健全化判断比率'!B74)</f>
        <v>群馬県市町村会館管理組合</v>
      </c>
      <c r="BZ40" s="485"/>
      <c r="CA40" s="485"/>
      <c r="CB40" s="485"/>
      <c r="CC40" s="485"/>
      <c r="CD40" s="485"/>
      <c r="CE40" s="485"/>
      <c r="CF40" s="485"/>
      <c r="CG40" s="485"/>
      <c r="CH40" s="485"/>
      <c r="CI40" s="485"/>
      <c r="CJ40" s="485"/>
      <c r="CK40" s="485"/>
      <c r="CL40" s="485"/>
      <c r="CM40" s="485"/>
      <c r="CN40" s="3"/>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G40" s="486" t="str">
        <f>IF('各会計、関係団体の財政状況及び健全化判断比率'!BR13="","",'各会計、関係団体の財政状況及び健全化判断比率'!BR13)</f>
        <v/>
      </c>
      <c r="DH40" s="486"/>
      <c r="DI40" s="19"/>
    </row>
    <row r="41" spans="1:113" ht="32.25" customHeight="1" x14ac:dyDescent="0.2">
      <c r="A41" s="3"/>
      <c r="B41" s="6"/>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3"/>
      <c r="U41" s="484" t="str">
        <f t="shared" si="1"/>
        <v/>
      </c>
      <c r="V41" s="484"/>
      <c r="W41" s="485"/>
      <c r="X41" s="485"/>
      <c r="Y41" s="485"/>
      <c r="Z41" s="485"/>
      <c r="AA41" s="485"/>
      <c r="AB41" s="485"/>
      <c r="AC41" s="485"/>
      <c r="AD41" s="485"/>
      <c r="AE41" s="485"/>
      <c r="AF41" s="485"/>
      <c r="AG41" s="485"/>
      <c r="AH41" s="485"/>
      <c r="AI41" s="485"/>
      <c r="AJ41" s="485"/>
      <c r="AK41" s="485"/>
      <c r="AL41" s="3"/>
      <c r="AM41" s="484" t="str">
        <f t="shared" si="2"/>
        <v/>
      </c>
      <c r="AN41" s="484"/>
      <c r="AO41" s="485"/>
      <c r="AP41" s="485"/>
      <c r="AQ41" s="485"/>
      <c r="AR41" s="485"/>
      <c r="AS41" s="485"/>
      <c r="AT41" s="485"/>
      <c r="AU41" s="485"/>
      <c r="AV41" s="485"/>
      <c r="AW41" s="485"/>
      <c r="AX41" s="485"/>
      <c r="AY41" s="485"/>
      <c r="AZ41" s="485"/>
      <c r="BA41" s="485"/>
      <c r="BB41" s="485"/>
      <c r="BC41" s="485"/>
      <c r="BD41" s="3"/>
      <c r="BE41" s="484" t="str">
        <f t="shared" si="3"/>
        <v/>
      </c>
      <c r="BF41" s="484"/>
      <c r="BG41" s="485"/>
      <c r="BH41" s="485"/>
      <c r="BI41" s="485"/>
      <c r="BJ41" s="485"/>
      <c r="BK41" s="485"/>
      <c r="BL41" s="485"/>
      <c r="BM41" s="485"/>
      <c r="BN41" s="485"/>
      <c r="BO41" s="485"/>
      <c r="BP41" s="485"/>
      <c r="BQ41" s="485"/>
      <c r="BR41" s="485"/>
      <c r="BS41" s="485"/>
      <c r="BT41" s="485"/>
      <c r="BU41" s="485"/>
      <c r="BV41" s="3"/>
      <c r="BW41" s="484" t="str">
        <f t="shared" si="4"/>
        <v/>
      </c>
      <c r="BX41" s="484"/>
      <c r="BY41" s="485" t="str">
        <f>IF('各会計、関係団体の財政状況及び健全化判断比率'!B75="","",'各会計、関係団体の財政状況及び健全化判断比率'!B75)</f>
        <v/>
      </c>
      <c r="BZ41" s="485"/>
      <c r="CA41" s="485"/>
      <c r="CB41" s="485"/>
      <c r="CC41" s="485"/>
      <c r="CD41" s="485"/>
      <c r="CE41" s="485"/>
      <c r="CF41" s="485"/>
      <c r="CG41" s="485"/>
      <c r="CH41" s="485"/>
      <c r="CI41" s="485"/>
      <c r="CJ41" s="485"/>
      <c r="CK41" s="485"/>
      <c r="CL41" s="485"/>
      <c r="CM41" s="485"/>
      <c r="CN41" s="3"/>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G41" s="486" t="str">
        <f>IF('各会計、関係団体の財政状況及び健全化判断比率'!BR14="","",'各会計、関係団体の財政状況及び健全化判断比率'!BR14)</f>
        <v/>
      </c>
      <c r="DH41" s="486"/>
      <c r="DI41" s="19"/>
    </row>
    <row r="42" spans="1:113" ht="32.25" customHeight="1" x14ac:dyDescent="0.2">
      <c r="B42" s="6"/>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3"/>
      <c r="U42" s="484" t="str">
        <f t="shared" si="1"/>
        <v/>
      </c>
      <c r="V42" s="484"/>
      <c r="W42" s="485"/>
      <c r="X42" s="485"/>
      <c r="Y42" s="485"/>
      <c r="Z42" s="485"/>
      <c r="AA42" s="485"/>
      <c r="AB42" s="485"/>
      <c r="AC42" s="485"/>
      <c r="AD42" s="485"/>
      <c r="AE42" s="485"/>
      <c r="AF42" s="485"/>
      <c r="AG42" s="485"/>
      <c r="AH42" s="485"/>
      <c r="AI42" s="485"/>
      <c r="AJ42" s="485"/>
      <c r="AK42" s="485"/>
      <c r="AL42" s="3"/>
      <c r="AM42" s="484" t="str">
        <f t="shared" si="2"/>
        <v/>
      </c>
      <c r="AN42" s="484"/>
      <c r="AO42" s="485"/>
      <c r="AP42" s="485"/>
      <c r="AQ42" s="485"/>
      <c r="AR42" s="485"/>
      <c r="AS42" s="485"/>
      <c r="AT42" s="485"/>
      <c r="AU42" s="485"/>
      <c r="AV42" s="485"/>
      <c r="AW42" s="485"/>
      <c r="AX42" s="485"/>
      <c r="AY42" s="485"/>
      <c r="AZ42" s="485"/>
      <c r="BA42" s="485"/>
      <c r="BB42" s="485"/>
      <c r="BC42" s="485"/>
      <c r="BD42" s="3"/>
      <c r="BE42" s="484" t="str">
        <f t="shared" si="3"/>
        <v/>
      </c>
      <c r="BF42" s="484"/>
      <c r="BG42" s="485"/>
      <c r="BH42" s="485"/>
      <c r="BI42" s="485"/>
      <c r="BJ42" s="485"/>
      <c r="BK42" s="485"/>
      <c r="BL42" s="485"/>
      <c r="BM42" s="485"/>
      <c r="BN42" s="485"/>
      <c r="BO42" s="485"/>
      <c r="BP42" s="485"/>
      <c r="BQ42" s="485"/>
      <c r="BR42" s="485"/>
      <c r="BS42" s="485"/>
      <c r="BT42" s="485"/>
      <c r="BU42" s="485"/>
      <c r="BV42" s="3"/>
      <c r="BW42" s="484" t="str">
        <f t="shared" si="4"/>
        <v/>
      </c>
      <c r="BX42" s="484"/>
      <c r="BY42" s="485" t="str">
        <f>IF('各会計、関係団体の財政状況及び健全化判断比率'!B76="","",'各会計、関係団体の財政状況及び健全化判断比率'!B76)</f>
        <v/>
      </c>
      <c r="BZ42" s="485"/>
      <c r="CA42" s="485"/>
      <c r="CB42" s="485"/>
      <c r="CC42" s="485"/>
      <c r="CD42" s="485"/>
      <c r="CE42" s="485"/>
      <c r="CF42" s="485"/>
      <c r="CG42" s="485"/>
      <c r="CH42" s="485"/>
      <c r="CI42" s="485"/>
      <c r="CJ42" s="485"/>
      <c r="CK42" s="485"/>
      <c r="CL42" s="485"/>
      <c r="CM42" s="485"/>
      <c r="CN42" s="3"/>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G42" s="486" t="str">
        <f>IF('各会計、関係団体の財政状況及び健全化判断比率'!BR15="","",'各会計、関係団体の財政状況及び健全化判断比率'!BR15)</f>
        <v/>
      </c>
      <c r="DH42" s="486"/>
      <c r="DI42" s="19"/>
    </row>
    <row r="43" spans="1:113" ht="32.25" customHeight="1" x14ac:dyDescent="0.2">
      <c r="B43" s="6"/>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3"/>
      <c r="U43" s="484" t="str">
        <f t="shared" si="1"/>
        <v/>
      </c>
      <c r="V43" s="484"/>
      <c r="W43" s="485"/>
      <c r="X43" s="485"/>
      <c r="Y43" s="485"/>
      <c r="Z43" s="485"/>
      <c r="AA43" s="485"/>
      <c r="AB43" s="485"/>
      <c r="AC43" s="485"/>
      <c r="AD43" s="485"/>
      <c r="AE43" s="485"/>
      <c r="AF43" s="485"/>
      <c r="AG43" s="485"/>
      <c r="AH43" s="485"/>
      <c r="AI43" s="485"/>
      <c r="AJ43" s="485"/>
      <c r="AK43" s="485"/>
      <c r="AL43" s="3"/>
      <c r="AM43" s="484" t="str">
        <f t="shared" si="2"/>
        <v/>
      </c>
      <c r="AN43" s="484"/>
      <c r="AO43" s="485"/>
      <c r="AP43" s="485"/>
      <c r="AQ43" s="485"/>
      <c r="AR43" s="485"/>
      <c r="AS43" s="485"/>
      <c r="AT43" s="485"/>
      <c r="AU43" s="485"/>
      <c r="AV43" s="485"/>
      <c r="AW43" s="485"/>
      <c r="AX43" s="485"/>
      <c r="AY43" s="485"/>
      <c r="AZ43" s="485"/>
      <c r="BA43" s="485"/>
      <c r="BB43" s="485"/>
      <c r="BC43" s="485"/>
      <c r="BD43" s="3"/>
      <c r="BE43" s="484" t="str">
        <f t="shared" si="3"/>
        <v/>
      </c>
      <c r="BF43" s="484"/>
      <c r="BG43" s="485"/>
      <c r="BH43" s="485"/>
      <c r="BI43" s="485"/>
      <c r="BJ43" s="485"/>
      <c r="BK43" s="485"/>
      <c r="BL43" s="485"/>
      <c r="BM43" s="485"/>
      <c r="BN43" s="485"/>
      <c r="BO43" s="485"/>
      <c r="BP43" s="485"/>
      <c r="BQ43" s="485"/>
      <c r="BR43" s="485"/>
      <c r="BS43" s="485"/>
      <c r="BT43" s="485"/>
      <c r="BU43" s="485"/>
      <c r="BV43" s="3"/>
      <c r="BW43" s="484" t="str">
        <f t="shared" si="4"/>
        <v/>
      </c>
      <c r="BX43" s="484"/>
      <c r="BY43" s="485" t="str">
        <f>IF('各会計、関係団体の財政状況及び健全化判断比率'!B77="","",'各会計、関係団体の財政状況及び健全化判断比率'!B77)</f>
        <v/>
      </c>
      <c r="BZ43" s="485"/>
      <c r="CA43" s="485"/>
      <c r="CB43" s="485"/>
      <c r="CC43" s="485"/>
      <c r="CD43" s="485"/>
      <c r="CE43" s="485"/>
      <c r="CF43" s="485"/>
      <c r="CG43" s="485"/>
      <c r="CH43" s="485"/>
      <c r="CI43" s="485"/>
      <c r="CJ43" s="485"/>
      <c r="CK43" s="485"/>
      <c r="CL43" s="485"/>
      <c r="CM43" s="485"/>
      <c r="CN43" s="3"/>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G43" s="486" t="str">
        <f>IF('各会計、関係団体の財政状況及び健全化判断比率'!BR16="","",'各会計、関係団体の財政状況及び健全化判断比率'!BR16)</f>
        <v/>
      </c>
      <c r="DH43" s="486"/>
      <c r="DI43" s="19"/>
    </row>
    <row r="44" spans="1:113" ht="13.5" customHeight="1" x14ac:dyDescent="0.2">
      <c r="B44" s="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142</v>
      </c>
      <c r="E46" s="487" t="s">
        <v>300</v>
      </c>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c r="BW46" s="487"/>
      <c r="BX46" s="487"/>
      <c r="BY46" s="487"/>
      <c r="BZ46" s="487"/>
      <c r="CA46" s="487"/>
      <c r="CB46" s="487"/>
      <c r="CC46" s="487"/>
      <c r="CD46" s="487"/>
      <c r="CE46" s="487"/>
      <c r="CF46" s="487"/>
      <c r="CG46" s="487"/>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row>
    <row r="47" spans="1:113" x14ac:dyDescent="0.2">
      <c r="E47" s="487" t="s">
        <v>305</v>
      </c>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7"/>
      <c r="BR47" s="487"/>
      <c r="BS47" s="487"/>
      <c r="BT47" s="487"/>
      <c r="BU47" s="487"/>
      <c r="BV47" s="487"/>
      <c r="BW47" s="487"/>
      <c r="BX47" s="487"/>
      <c r="BY47" s="487"/>
      <c r="BZ47" s="487"/>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487"/>
    </row>
    <row r="48" spans="1:113" x14ac:dyDescent="0.2">
      <c r="E48" s="487" t="s">
        <v>307</v>
      </c>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7"/>
      <c r="DE48" s="487"/>
      <c r="DF48" s="487"/>
      <c r="DG48" s="487"/>
      <c r="DH48" s="487"/>
      <c r="DI48" s="487"/>
    </row>
    <row r="49" spans="5:113" x14ac:dyDescent="0.2">
      <c r="E49" s="487" t="s">
        <v>309</v>
      </c>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c r="CA49" s="487"/>
      <c r="CB49" s="487"/>
      <c r="CC49" s="487"/>
      <c r="CD49" s="487"/>
      <c r="CE49" s="487"/>
      <c r="CF49" s="487"/>
      <c r="CG49" s="487"/>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row>
    <row r="50" spans="5:113" x14ac:dyDescent="0.2">
      <c r="E50" s="487" t="s">
        <v>213</v>
      </c>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B50" s="487"/>
      <c r="CC50" s="487"/>
      <c r="CD50" s="487"/>
      <c r="CE50" s="487"/>
      <c r="CF50" s="487"/>
      <c r="CG50" s="487"/>
      <c r="CH50" s="487"/>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row>
    <row r="51" spans="5:113" x14ac:dyDescent="0.2">
      <c r="E51" s="487" t="s">
        <v>312</v>
      </c>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c r="CT51" s="487"/>
      <c r="CU51" s="487"/>
      <c r="CV51" s="487"/>
      <c r="CW51" s="487"/>
      <c r="CX51" s="487"/>
      <c r="CY51" s="487"/>
      <c r="CZ51" s="487"/>
      <c r="DA51" s="487"/>
      <c r="DB51" s="487"/>
      <c r="DC51" s="487"/>
      <c r="DD51" s="487"/>
      <c r="DE51" s="487"/>
      <c r="DF51" s="487"/>
      <c r="DG51" s="487"/>
      <c r="DH51" s="487"/>
      <c r="DI51" s="487"/>
    </row>
    <row r="52" spans="5:113" x14ac:dyDescent="0.2">
      <c r="E52" s="487" t="s">
        <v>314</v>
      </c>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row>
    <row r="53" spans="5:113" s="2" customFormat="1" x14ac:dyDescent="0.2">
      <c r="E53" s="2" t="s">
        <v>358</v>
      </c>
    </row>
    <row r="54" spans="5:113" x14ac:dyDescent="0.2"/>
    <row r="55" spans="5:113" x14ac:dyDescent="0.2"/>
    <row r="56" spans="5:113" x14ac:dyDescent="0.2"/>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40"/>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578" t="s">
        <v>316</v>
      </c>
      <c r="DI1" s="579"/>
      <c r="DJ1" s="579"/>
      <c r="DK1" s="579"/>
      <c r="DL1" s="579"/>
      <c r="DM1" s="579"/>
      <c r="DN1" s="580"/>
      <c r="DO1" s="1"/>
      <c r="DP1" s="578" t="s">
        <v>317</v>
      </c>
      <c r="DQ1" s="579"/>
      <c r="DR1" s="579"/>
      <c r="DS1" s="579"/>
      <c r="DT1" s="579"/>
      <c r="DU1" s="579"/>
      <c r="DV1" s="579"/>
      <c r="DW1" s="579"/>
      <c r="DX1" s="579"/>
      <c r="DY1" s="579"/>
      <c r="DZ1" s="579"/>
      <c r="EA1" s="579"/>
      <c r="EB1" s="579"/>
      <c r="EC1" s="580"/>
      <c r="ED1" s="3"/>
      <c r="EE1" s="3"/>
      <c r="EF1" s="3"/>
      <c r="EG1" s="3"/>
      <c r="EH1" s="3"/>
      <c r="EI1" s="3"/>
      <c r="EJ1" s="3"/>
      <c r="EK1" s="3"/>
      <c r="EL1" s="3"/>
      <c r="EM1" s="3"/>
    </row>
    <row r="2" spans="2:143" ht="22.5" customHeight="1" x14ac:dyDescent="0.2">
      <c r="B2" s="41" t="s">
        <v>119</v>
      </c>
      <c r="R2" s="48"/>
      <c r="S2" s="48"/>
      <c r="T2" s="48"/>
      <c r="U2" s="48"/>
      <c r="V2" s="48"/>
      <c r="W2" s="48"/>
      <c r="X2" s="48"/>
      <c r="Y2" s="48"/>
      <c r="Z2" s="48"/>
      <c r="AA2" s="48"/>
      <c r="AB2" s="48"/>
      <c r="AC2" s="48"/>
      <c r="AE2" s="49"/>
      <c r="AF2" s="49"/>
      <c r="AG2" s="49"/>
      <c r="AH2" s="49"/>
      <c r="AI2" s="49"/>
      <c r="AJ2" s="48"/>
      <c r="AK2" s="48"/>
      <c r="AL2" s="48"/>
      <c r="AM2" s="48"/>
      <c r="AN2" s="48"/>
      <c r="AO2" s="48"/>
      <c r="AP2" s="48"/>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row>
    <row r="3" spans="2:143" ht="11.25" customHeight="1" x14ac:dyDescent="0.2">
      <c r="B3" s="366" t="s">
        <v>128</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6" t="s">
        <v>508</v>
      </c>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409"/>
      <c r="CD3" s="366" t="s">
        <v>319</v>
      </c>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409"/>
    </row>
    <row r="4" spans="2:143" ht="11.25" customHeight="1" x14ac:dyDescent="0.2">
      <c r="B4" s="366" t="s">
        <v>10</v>
      </c>
      <c r="C4" s="367"/>
      <c r="D4" s="367"/>
      <c r="E4" s="367"/>
      <c r="F4" s="367"/>
      <c r="G4" s="367"/>
      <c r="H4" s="367"/>
      <c r="I4" s="367"/>
      <c r="J4" s="367"/>
      <c r="K4" s="367"/>
      <c r="L4" s="367"/>
      <c r="M4" s="367"/>
      <c r="N4" s="367"/>
      <c r="O4" s="367"/>
      <c r="P4" s="367"/>
      <c r="Q4" s="409"/>
      <c r="R4" s="366" t="s">
        <v>322</v>
      </c>
      <c r="S4" s="367"/>
      <c r="T4" s="367"/>
      <c r="U4" s="367"/>
      <c r="V4" s="367"/>
      <c r="W4" s="367"/>
      <c r="X4" s="367"/>
      <c r="Y4" s="409"/>
      <c r="Z4" s="366" t="s">
        <v>324</v>
      </c>
      <c r="AA4" s="367"/>
      <c r="AB4" s="367"/>
      <c r="AC4" s="409"/>
      <c r="AD4" s="366" t="s">
        <v>270</v>
      </c>
      <c r="AE4" s="367"/>
      <c r="AF4" s="367"/>
      <c r="AG4" s="367"/>
      <c r="AH4" s="367"/>
      <c r="AI4" s="367"/>
      <c r="AJ4" s="367"/>
      <c r="AK4" s="409"/>
      <c r="AL4" s="366" t="s">
        <v>324</v>
      </c>
      <c r="AM4" s="367"/>
      <c r="AN4" s="367"/>
      <c r="AO4" s="409"/>
      <c r="AP4" s="581" t="s">
        <v>325</v>
      </c>
      <c r="AQ4" s="581"/>
      <c r="AR4" s="581"/>
      <c r="AS4" s="581"/>
      <c r="AT4" s="581"/>
      <c r="AU4" s="581"/>
      <c r="AV4" s="581"/>
      <c r="AW4" s="581"/>
      <c r="AX4" s="581"/>
      <c r="AY4" s="581"/>
      <c r="AZ4" s="581"/>
      <c r="BA4" s="581"/>
      <c r="BB4" s="581"/>
      <c r="BC4" s="581"/>
      <c r="BD4" s="581"/>
      <c r="BE4" s="581"/>
      <c r="BF4" s="581"/>
      <c r="BG4" s="581" t="s">
        <v>306</v>
      </c>
      <c r="BH4" s="581"/>
      <c r="BI4" s="581"/>
      <c r="BJ4" s="581"/>
      <c r="BK4" s="581"/>
      <c r="BL4" s="581"/>
      <c r="BM4" s="581"/>
      <c r="BN4" s="581"/>
      <c r="BO4" s="581" t="s">
        <v>324</v>
      </c>
      <c r="BP4" s="581"/>
      <c r="BQ4" s="581"/>
      <c r="BR4" s="581"/>
      <c r="BS4" s="581" t="s">
        <v>509</v>
      </c>
      <c r="BT4" s="581"/>
      <c r="BU4" s="581"/>
      <c r="BV4" s="581"/>
      <c r="BW4" s="581"/>
      <c r="BX4" s="581"/>
      <c r="BY4" s="581"/>
      <c r="BZ4" s="581"/>
      <c r="CA4" s="581"/>
      <c r="CB4" s="581"/>
      <c r="CD4" s="366" t="s">
        <v>510</v>
      </c>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409"/>
    </row>
    <row r="5" spans="2:143" s="39" customFormat="1" ht="11.25" customHeight="1" x14ac:dyDescent="0.2">
      <c r="B5" s="582" t="s">
        <v>320</v>
      </c>
      <c r="C5" s="583"/>
      <c r="D5" s="583"/>
      <c r="E5" s="583"/>
      <c r="F5" s="583"/>
      <c r="G5" s="583"/>
      <c r="H5" s="583"/>
      <c r="I5" s="583"/>
      <c r="J5" s="583"/>
      <c r="K5" s="583"/>
      <c r="L5" s="583"/>
      <c r="M5" s="583"/>
      <c r="N5" s="583"/>
      <c r="O5" s="583"/>
      <c r="P5" s="583"/>
      <c r="Q5" s="584"/>
      <c r="R5" s="585">
        <v>152028</v>
      </c>
      <c r="S5" s="586"/>
      <c r="T5" s="586"/>
      <c r="U5" s="586"/>
      <c r="V5" s="586"/>
      <c r="W5" s="586"/>
      <c r="X5" s="586"/>
      <c r="Y5" s="587"/>
      <c r="Z5" s="588">
        <v>6</v>
      </c>
      <c r="AA5" s="588"/>
      <c r="AB5" s="588"/>
      <c r="AC5" s="588"/>
      <c r="AD5" s="589">
        <v>152028</v>
      </c>
      <c r="AE5" s="589"/>
      <c r="AF5" s="589"/>
      <c r="AG5" s="589"/>
      <c r="AH5" s="589"/>
      <c r="AI5" s="589"/>
      <c r="AJ5" s="589"/>
      <c r="AK5" s="589"/>
      <c r="AL5" s="590">
        <v>9.6999999999999993</v>
      </c>
      <c r="AM5" s="591"/>
      <c r="AN5" s="591"/>
      <c r="AO5" s="592"/>
      <c r="AP5" s="582" t="s">
        <v>329</v>
      </c>
      <c r="AQ5" s="583"/>
      <c r="AR5" s="583"/>
      <c r="AS5" s="583"/>
      <c r="AT5" s="583"/>
      <c r="AU5" s="583"/>
      <c r="AV5" s="583"/>
      <c r="AW5" s="583"/>
      <c r="AX5" s="583"/>
      <c r="AY5" s="583"/>
      <c r="AZ5" s="583"/>
      <c r="BA5" s="583"/>
      <c r="BB5" s="583"/>
      <c r="BC5" s="583"/>
      <c r="BD5" s="583"/>
      <c r="BE5" s="583"/>
      <c r="BF5" s="584"/>
      <c r="BG5" s="593">
        <v>151992</v>
      </c>
      <c r="BH5" s="594"/>
      <c r="BI5" s="594"/>
      <c r="BJ5" s="594"/>
      <c r="BK5" s="594"/>
      <c r="BL5" s="594"/>
      <c r="BM5" s="594"/>
      <c r="BN5" s="595"/>
      <c r="BO5" s="596">
        <v>100</v>
      </c>
      <c r="BP5" s="596"/>
      <c r="BQ5" s="596"/>
      <c r="BR5" s="596"/>
      <c r="BS5" s="597" t="s">
        <v>216</v>
      </c>
      <c r="BT5" s="597"/>
      <c r="BU5" s="597"/>
      <c r="BV5" s="597"/>
      <c r="BW5" s="597"/>
      <c r="BX5" s="597"/>
      <c r="BY5" s="597"/>
      <c r="BZ5" s="597"/>
      <c r="CA5" s="597"/>
      <c r="CB5" s="598"/>
      <c r="CD5" s="366" t="s">
        <v>325</v>
      </c>
      <c r="CE5" s="367"/>
      <c r="CF5" s="367"/>
      <c r="CG5" s="367"/>
      <c r="CH5" s="367"/>
      <c r="CI5" s="367"/>
      <c r="CJ5" s="367"/>
      <c r="CK5" s="367"/>
      <c r="CL5" s="367"/>
      <c r="CM5" s="367"/>
      <c r="CN5" s="367"/>
      <c r="CO5" s="367"/>
      <c r="CP5" s="367"/>
      <c r="CQ5" s="409"/>
      <c r="CR5" s="366" t="s">
        <v>331</v>
      </c>
      <c r="CS5" s="367"/>
      <c r="CT5" s="367"/>
      <c r="CU5" s="367"/>
      <c r="CV5" s="367"/>
      <c r="CW5" s="367"/>
      <c r="CX5" s="367"/>
      <c r="CY5" s="409"/>
      <c r="CZ5" s="366" t="s">
        <v>324</v>
      </c>
      <c r="DA5" s="367"/>
      <c r="DB5" s="367"/>
      <c r="DC5" s="409"/>
      <c r="DD5" s="366" t="s">
        <v>333</v>
      </c>
      <c r="DE5" s="367"/>
      <c r="DF5" s="367"/>
      <c r="DG5" s="367"/>
      <c r="DH5" s="367"/>
      <c r="DI5" s="367"/>
      <c r="DJ5" s="367"/>
      <c r="DK5" s="367"/>
      <c r="DL5" s="367"/>
      <c r="DM5" s="367"/>
      <c r="DN5" s="367"/>
      <c r="DO5" s="367"/>
      <c r="DP5" s="409"/>
      <c r="DQ5" s="366" t="s">
        <v>511</v>
      </c>
      <c r="DR5" s="367"/>
      <c r="DS5" s="367"/>
      <c r="DT5" s="367"/>
      <c r="DU5" s="367"/>
      <c r="DV5" s="367"/>
      <c r="DW5" s="367"/>
      <c r="DX5" s="367"/>
      <c r="DY5" s="367"/>
      <c r="DZ5" s="367"/>
      <c r="EA5" s="367"/>
      <c r="EB5" s="367"/>
      <c r="EC5" s="409"/>
    </row>
    <row r="6" spans="2:143" ht="11.25" customHeight="1" x14ac:dyDescent="0.2">
      <c r="B6" s="599" t="s">
        <v>512</v>
      </c>
      <c r="C6" s="600"/>
      <c r="D6" s="600"/>
      <c r="E6" s="600"/>
      <c r="F6" s="600"/>
      <c r="G6" s="600"/>
      <c r="H6" s="600"/>
      <c r="I6" s="600"/>
      <c r="J6" s="600"/>
      <c r="K6" s="600"/>
      <c r="L6" s="600"/>
      <c r="M6" s="600"/>
      <c r="N6" s="600"/>
      <c r="O6" s="600"/>
      <c r="P6" s="600"/>
      <c r="Q6" s="601"/>
      <c r="R6" s="593">
        <v>42198</v>
      </c>
      <c r="S6" s="594"/>
      <c r="T6" s="594"/>
      <c r="U6" s="594"/>
      <c r="V6" s="594"/>
      <c r="W6" s="594"/>
      <c r="X6" s="594"/>
      <c r="Y6" s="595"/>
      <c r="Z6" s="596">
        <v>1.7</v>
      </c>
      <c r="AA6" s="596"/>
      <c r="AB6" s="596"/>
      <c r="AC6" s="596"/>
      <c r="AD6" s="597">
        <v>42198</v>
      </c>
      <c r="AE6" s="597"/>
      <c r="AF6" s="597"/>
      <c r="AG6" s="597"/>
      <c r="AH6" s="597"/>
      <c r="AI6" s="597"/>
      <c r="AJ6" s="597"/>
      <c r="AK6" s="597"/>
      <c r="AL6" s="602">
        <v>2.7</v>
      </c>
      <c r="AM6" s="603"/>
      <c r="AN6" s="603"/>
      <c r="AO6" s="604"/>
      <c r="AP6" s="599" t="s">
        <v>117</v>
      </c>
      <c r="AQ6" s="600"/>
      <c r="AR6" s="600"/>
      <c r="AS6" s="600"/>
      <c r="AT6" s="600"/>
      <c r="AU6" s="600"/>
      <c r="AV6" s="600"/>
      <c r="AW6" s="600"/>
      <c r="AX6" s="600"/>
      <c r="AY6" s="600"/>
      <c r="AZ6" s="600"/>
      <c r="BA6" s="600"/>
      <c r="BB6" s="600"/>
      <c r="BC6" s="600"/>
      <c r="BD6" s="600"/>
      <c r="BE6" s="600"/>
      <c r="BF6" s="601"/>
      <c r="BG6" s="593">
        <v>151992</v>
      </c>
      <c r="BH6" s="594"/>
      <c r="BI6" s="594"/>
      <c r="BJ6" s="594"/>
      <c r="BK6" s="594"/>
      <c r="BL6" s="594"/>
      <c r="BM6" s="594"/>
      <c r="BN6" s="595"/>
      <c r="BO6" s="596">
        <v>100</v>
      </c>
      <c r="BP6" s="596"/>
      <c r="BQ6" s="596"/>
      <c r="BR6" s="596"/>
      <c r="BS6" s="597" t="s">
        <v>216</v>
      </c>
      <c r="BT6" s="597"/>
      <c r="BU6" s="597"/>
      <c r="BV6" s="597"/>
      <c r="BW6" s="597"/>
      <c r="BX6" s="597"/>
      <c r="BY6" s="597"/>
      <c r="BZ6" s="597"/>
      <c r="CA6" s="597"/>
      <c r="CB6" s="598"/>
      <c r="CD6" s="582" t="s">
        <v>334</v>
      </c>
      <c r="CE6" s="583"/>
      <c r="CF6" s="583"/>
      <c r="CG6" s="583"/>
      <c r="CH6" s="583"/>
      <c r="CI6" s="583"/>
      <c r="CJ6" s="583"/>
      <c r="CK6" s="583"/>
      <c r="CL6" s="583"/>
      <c r="CM6" s="583"/>
      <c r="CN6" s="583"/>
      <c r="CO6" s="583"/>
      <c r="CP6" s="583"/>
      <c r="CQ6" s="584"/>
      <c r="CR6" s="593">
        <v>46857</v>
      </c>
      <c r="CS6" s="594"/>
      <c r="CT6" s="594"/>
      <c r="CU6" s="594"/>
      <c r="CV6" s="594"/>
      <c r="CW6" s="594"/>
      <c r="CX6" s="594"/>
      <c r="CY6" s="595"/>
      <c r="CZ6" s="590">
        <v>2.1</v>
      </c>
      <c r="DA6" s="591"/>
      <c r="DB6" s="591"/>
      <c r="DC6" s="605"/>
      <c r="DD6" s="606" t="s">
        <v>216</v>
      </c>
      <c r="DE6" s="594"/>
      <c r="DF6" s="594"/>
      <c r="DG6" s="594"/>
      <c r="DH6" s="594"/>
      <c r="DI6" s="594"/>
      <c r="DJ6" s="594"/>
      <c r="DK6" s="594"/>
      <c r="DL6" s="594"/>
      <c r="DM6" s="594"/>
      <c r="DN6" s="594"/>
      <c r="DO6" s="594"/>
      <c r="DP6" s="595"/>
      <c r="DQ6" s="606">
        <v>46857</v>
      </c>
      <c r="DR6" s="594"/>
      <c r="DS6" s="594"/>
      <c r="DT6" s="594"/>
      <c r="DU6" s="594"/>
      <c r="DV6" s="594"/>
      <c r="DW6" s="594"/>
      <c r="DX6" s="594"/>
      <c r="DY6" s="594"/>
      <c r="DZ6" s="594"/>
      <c r="EA6" s="594"/>
      <c r="EB6" s="594"/>
      <c r="EC6" s="607"/>
    </row>
    <row r="7" spans="2:143" ht="11.25" customHeight="1" x14ac:dyDescent="0.2">
      <c r="B7" s="599" t="s">
        <v>50</v>
      </c>
      <c r="C7" s="600"/>
      <c r="D7" s="600"/>
      <c r="E7" s="600"/>
      <c r="F7" s="600"/>
      <c r="G7" s="600"/>
      <c r="H7" s="600"/>
      <c r="I7" s="600"/>
      <c r="J7" s="600"/>
      <c r="K7" s="600"/>
      <c r="L7" s="600"/>
      <c r="M7" s="600"/>
      <c r="N7" s="600"/>
      <c r="O7" s="600"/>
      <c r="P7" s="600"/>
      <c r="Q7" s="601"/>
      <c r="R7" s="593">
        <v>89</v>
      </c>
      <c r="S7" s="594"/>
      <c r="T7" s="594"/>
      <c r="U7" s="594"/>
      <c r="V7" s="594"/>
      <c r="W7" s="594"/>
      <c r="X7" s="594"/>
      <c r="Y7" s="595"/>
      <c r="Z7" s="596">
        <v>0</v>
      </c>
      <c r="AA7" s="596"/>
      <c r="AB7" s="596"/>
      <c r="AC7" s="596"/>
      <c r="AD7" s="597">
        <v>89</v>
      </c>
      <c r="AE7" s="597"/>
      <c r="AF7" s="597"/>
      <c r="AG7" s="597"/>
      <c r="AH7" s="597"/>
      <c r="AI7" s="597"/>
      <c r="AJ7" s="597"/>
      <c r="AK7" s="597"/>
      <c r="AL7" s="602">
        <v>0</v>
      </c>
      <c r="AM7" s="603"/>
      <c r="AN7" s="603"/>
      <c r="AO7" s="604"/>
      <c r="AP7" s="599" t="s">
        <v>336</v>
      </c>
      <c r="AQ7" s="600"/>
      <c r="AR7" s="600"/>
      <c r="AS7" s="600"/>
      <c r="AT7" s="600"/>
      <c r="AU7" s="600"/>
      <c r="AV7" s="600"/>
      <c r="AW7" s="600"/>
      <c r="AX7" s="600"/>
      <c r="AY7" s="600"/>
      <c r="AZ7" s="600"/>
      <c r="BA7" s="600"/>
      <c r="BB7" s="600"/>
      <c r="BC7" s="600"/>
      <c r="BD7" s="600"/>
      <c r="BE7" s="600"/>
      <c r="BF7" s="601"/>
      <c r="BG7" s="593">
        <v>49883</v>
      </c>
      <c r="BH7" s="594"/>
      <c r="BI7" s="594"/>
      <c r="BJ7" s="594"/>
      <c r="BK7" s="594"/>
      <c r="BL7" s="594"/>
      <c r="BM7" s="594"/>
      <c r="BN7" s="595"/>
      <c r="BO7" s="596">
        <v>32.799999999999997</v>
      </c>
      <c r="BP7" s="596"/>
      <c r="BQ7" s="596"/>
      <c r="BR7" s="596"/>
      <c r="BS7" s="597" t="s">
        <v>216</v>
      </c>
      <c r="BT7" s="597"/>
      <c r="BU7" s="597"/>
      <c r="BV7" s="597"/>
      <c r="BW7" s="597"/>
      <c r="BX7" s="597"/>
      <c r="BY7" s="597"/>
      <c r="BZ7" s="597"/>
      <c r="CA7" s="597"/>
      <c r="CB7" s="598"/>
      <c r="CD7" s="599" t="s">
        <v>244</v>
      </c>
      <c r="CE7" s="600"/>
      <c r="CF7" s="600"/>
      <c r="CG7" s="600"/>
      <c r="CH7" s="600"/>
      <c r="CI7" s="600"/>
      <c r="CJ7" s="600"/>
      <c r="CK7" s="600"/>
      <c r="CL7" s="600"/>
      <c r="CM7" s="600"/>
      <c r="CN7" s="600"/>
      <c r="CO7" s="600"/>
      <c r="CP7" s="600"/>
      <c r="CQ7" s="601"/>
      <c r="CR7" s="593">
        <v>546324</v>
      </c>
      <c r="CS7" s="594"/>
      <c r="CT7" s="594"/>
      <c r="CU7" s="594"/>
      <c r="CV7" s="594"/>
      <c r="CW7" s="594"/>
      <c r="CX7" s="594"/>
      <c r="CY7" s="595"/>
      <c r="CZ7" s="596">
        <v>24</v>
      </c>
      <c r="DA7" s="596"/>
      <c r="DB7" s="596"/>
      <c r="DC7" s="596"/>
      <c r="DD7" s="606">
        <v>13493</v>
      </c>
      <c r="DE7" s="594"/>
      <c r="DF7" s="594"/>
      <c r="DG7" s="594"/>
      <c r="DH7" s="594"/>
      <c r="DI7" s="594"/>
      <c r="DJ7" s="594"/>
      <c r="DK7" s="594"/>
      <c r="DL7" s="594"/>
      <c r="DM7" s="594"/>
      <c r="DN7" s="594"/>
      <c r="DO7" s="594"/>
      <c r="DP7" s="595"/>
      <c r="DQ7" s="606">
        <v>447535</v>
      </c>
      <c r="DR7" s="594"/>
      <c r="DS7" s="594"/>
      <c r="DT7" s="594"/>
      <c r="DU7" s="594"/>
      <c r="DV7" s="594"/>
      <c r="DW7" s="594"/>
      <c r="DX7" s="594"/>
      <c r="DY7" s="594"/>
      <c r="DZ7" s="594"/>
      <c r="EA7" s="594"/>
      <c r="EB7" s="594"/>
      <c r="EC7" s="607"/>
    </row>
    <row r="8" spans="2:143" ht="11.25" customHeight="1" x14ac:dyDescent="0.2">
      <c r="B8" s="599" t="s">
        <v>338</v>
      </c>
      <c r="C8" s="600"/>
      <c r="D8" s="600"/>
      <c r="E8" s="600"/>
      <c r="F8" s="600"/>
      <c r="G8" s="600"/>
      <c r="H8" s="600"/>
      <c r="I8" s="600"/>
      <c r="J8" s="600"/>
      <c r="K8" s="600"/>
      <c r="L8" s="600"/>
      <c r="M8" s="600"/>
      <c r="N8" s="600"/>
      <c r="O8" s="600"/>
      <c r="P8" s="600"/>
      <c r="Q8" s="601"/>
      <c r="R8" s="593">
        <v>720</v>
      </c>
      <c r="S8" s="594"/>
      <c r="T8" s="594"/>
      <c r="U8" s="594"/>
      <c r="V8" s="594"/>
      <c r="W8" s="594"/>
      <c r="X8" s="594"/>
      <c r="Y8" s="595"/>
      <c r="Z8" s="596">
        <v>0</v>
      </c>
      <c r="AA8" s="596"/>
      <c r="AB8" s="596"/>
      <c r="AC8" s="596"/>
      <c r="AD8" s="597">
        <v>720</v>
      </c>
      <c r="AE8" s="597"/>
      <c r="AF8" s="597"/>
      <c r="AG8" s="597"/>
      <c r="AH8" s="597"/>
      <c r="AI8" s="597"/>
      <c r="AJ8" s="597"/>
      <c r="AK8" s="597"/>
      <c r="AL8" s="602">
        <v>0</v>
      </c>
      <c r="AM8" s="603"/>
      <c r="AN8" s="603"/>
      <c r="AO8" s="604"/>
      <c r="AP8" s="599" t="s">
        <v>133</v>
      </c>
      <c r="AQ8" s="600"/>
      <c r="AR8" s="600"/>
      <c r="AS8" s="600"/>
      <c r="AT8" s="600"/>
      <c r="AU8" s="600"/>
      <c r="AV8" s="600"/>
      <c r="AW8" s="600"/>
      <c r="AX8" s="600"/>
      <c r="AY8" s="600"/>
      <c r="AZ8" s="600"/>
      <c r="BA8" s="600"/>
      <c r="BB8" s="600"/>
      <c r="BC8" s="600"/>
      <c r="BD8" s="600"/>
      <c r="BE8" s="600"/>
      <c r="BF8" s="601"/>
      <c r="BG8" s="593">
        <v>2523</v>
      </c>
      <c r="BH8" s="594"/>
      <c r="BI8" s="594"/>
      <c r="BJ8" s="594"/>
      <c r="BK8" s="594"/>
      <c r="BL8" s="594"/>
      <c r="BM8" s="594"/>
      <c r="BN8" s="595"/>
      <c r="BO8" s="596">
        <v>1.7</v>
      </c>
      <c r="BP8" s="596"/>
      <c r="BQ8" s="596"/>
      <c r="BR8" s="596"/>
      <c r="BS8" s="597" t="s">
        <v>216</v>
      </c>
      <c r="BT8" s="597"/>
      <c r="BU8" s="597"/>
      <c r="BV8" s="597"/>
      <c r="BW8" s="597"/>
      <c r="BX8" s="597"/>
      <c r="BY8" s="597"/>
      <c r="BZ8" s="597"/>
      <c r="CA8" s="597"/>
      <c r="CB8" s="598"/>
      <c r="CD8" s="599" t="s">
        <v>339</v>
      </c>
      <c r="CE8" s="600"/>
      <c r="CF8" s="600"/>
      <c r="CG8" s="600"/>
      <c r="CH8" s="600"/>
      <c r="CI8" s="600"/>
      <c r="CJ8" s="600"/>
      <c r="CK8" s="600"/>
      <c r="CL8" s="600"/>
      <c r="CM8" s="600"/>
      <c r="CN8" s="600"/>
      <c r="CO8" s="600"/>
      <c r="CP8" s="600"/>
      <c r="CQ8" s="601"/>
      <c r="CR8" s="593">
        <v>480107</v>
      </c>
      <c r="CS8" s="594"/>
      <c r="CT8" s="594"/>
      <c r="CU8" s="594"/>
      <c r="CV8" s="594"/>
      <c r="CW8" s="594"/>
      <c r="CX8" s="594"/>
      <c r="CY8" s="595"/>
      <c r="CZ8" s="596">
        <v>21.1</v>
      </c>
      <c r="DA8" s="596"/>
      <c r="DB8" s="596"/>
      <c r="DC8" s="596"/>
      <c r="DD8" s="606" t="s">
        <v>216</v>
      </c>
      <c r="DE8" s="594"/>
      <c r="DF8" s="594"/>
      <c r="DG8" s="594"/>
      <c r="DH8" s="594"/>
      <c r="DI8" s="594"/>
      <c r="DJ8" s="594"/>
      <c r="DK8" s="594"/>
      <c r="DL8" s="594"/>
      <c r="DM8" s="594"/>
      <c r="DN8" s="594"/>
      <c r="DO8" s="594"/>
      <c r="DP8" s="595"/>
      <c r="DQ8" s="606">
        <v>328191</v>
      </c>
      <c r="DR8" s="594"/>
      <c r="DS8" s="594"/>
      <c r="DT8" s="594"/>
      <c r="DU8" s="594"/>
      <c r="DV8" s="594"/>
      <c r="DW8" s="594"/>
      <c r="DX8" s="594"/>
      <c r="DY8" s="594"/>
      <c r="DZ8" s="594"/>
      <c r="EA8" s="594"/>
      <c r="EB8" s="594"/>
      <c r="EC8" s="607"/>
    </row>
    <row r="9" spans="2:143" ht="11.25" customHeight="1" x14ac:dyDescent="0.2">
      <c r="B9" s="599" t="s">
        <v>340</v>
      </c>
      <c r="C9" s="600"/>
      <c r="D9" s="600"/>
      <c r="E9" s="600"/>
      <c r="F9" s="600"/>
      <c r="G9" s="600"/>
      <c r="H9" s="600"/>
      <c r="I9" s="600"/>
      <c r="J9" s="600"/>
      <c r="K9" s="600"/>
      <c r="L9" s="600"/>
      <c r="M9" s="600"/>
      <c r="N9" s="600"/>
      <c r="O9" s="600"/>
      <c r="P9" s="600"/>
      <c r="Q9" s="601"/>
      <c r="R9" s="593">
        <v>792</v>
      </c>
      <c r="S9" s="594"/>
      <c r="T9" s="594"/>
      <c r="U9" s="594"/>
      <c r="V9" s="594"/>
      <c r="W9" s="594"/>
      <c r="X9" s="594"/>
      <c r="Y9" s="595"/>
      <c r="Z9" s="596">
        <v>0</v>
      </c>
      <c r="AA9" s="596"/>
      <c r="AB9" s="596"/>
      <c r="AC9" s="596"/>
      <c r="AD9" s="597">
        <v>792</v>
      </c>
      <c r="AE9" s="597"/>
      <c r="AF9" s="597"/>
      <c r="AG9" s="597"/>
      <c r="AH9" s="597"/>
      <c r="AI9" s="597"/>
      <c r="AJ9" s="597"/>
      <c r="AK9" s="597"/>
      <c r="AL9" s="602">
        <v>0.1</v>
      </c>
      <c r="AM9" s="603"/>
      <c r="AN9" s="603"/>
      <c r="AO9" s="604"/>
      <c r="AP9" s="599" t="s">
        <v>210</v>
      </c>
      <c r="AQ9" s="600"/>
      <c r="AR9" s="600"/>
      <c r="AS9" s="600"/>
      <c r="AT9" s="600"/>
      <c r="AU9" s="600"/>
      <c r="AV9" s="600"/>
      <c r="AW9" s="600"/>
      <c r="AX9" s="600"/>
      <c r="AY9" s="600"/>
      <c r="AZ9" s="600"/>
      <c r="BA9" s="600"/>
      <c r="BB9" s="600"/>
      <c r="BC9" s="600"/>
      <c r="BD9" s="600"/>
      <c r="BE9" s="600"/>
      <c r="BF9" s="601"/>
      <c r="BG9" s="593">
        <v>42021</v>
      </c>
      <c r="BH9" s="594"/>
      <c r="BI9" s="594"/>
      <c r="BJ9" s="594"/>
      <c r="BK9" s="594"/>
      <c r="BL9" s="594"/>
      <c r="BM9" s="594"/>
      <c r="BN9" s="595"/>
      <c r="BO9" s="596">
        <v>27.6</v>
      </c>
      <c r="BP9" s="596"/>
      <c r="BQ9" s="596"/>
      <c r="BR9" s="596"/>
      <c r="BS9" s="597" t="s">
        <v>216</v>
      </c>
      <c r="BT9" s="597"/>
      <c r="BU9" s="597"/>
      <c r="BV9" s="597"/>
      <c r="BW9" s="597"/>
      <c r="BX9" s="597"/>
      <c r="BY9" s="597"/>
      <c r="BZ9" s="597"/>
      <c r="CA9" s="597"/>
      <c r="CB9" s="598"/>
      <c r="CD9" s="599" t="s">
        <v>341</v>
      </c>
      <c r="CE9" s="600"/>
      <c r="CF9" s="600"/>
      <c r="CG9" s="600"/>
      <c r="CH9" s="600"/>
      <c r="CI9" s="600"/>
      <c r="CJ9" s="600"/>
      <c r="CK9" s="600"/>
      <c r="CL9" s="600"/>
      <c r="CM9" s="600"/>
      <c r="CN9" s="600"/>
      <c r="CO9" s="600"/>
      <c r="CP9" s="600"/>
      <c r="CQ9" s="601"/>
      <c r="CR9" s="593">
        <v>202912</v>
      </c>
      <c r="CS9" s="594"/>
      <c r="CT9" s="594"/>
      <c r="CU9" s="594"/>
      <c r="CV9" s="594"/>
      <c r="CW9" s="594"/>
      <c r="CX9" s="594"/>
      <c r="CY9" s="595"/>
      <c r="CZ9" s="596">
        <v>8.9</v>
      </c>
      <c r="DA9" s="596"/>
      <c r="DB9" s="596"/>
      <c r="DC9" s="596"/>
      <c r="DD9" s="606" t="s">
        <v>216</v>
      </c>
      <c r="DE9" s="594"/>
      <c r="DF9" s="594"/>
      <c r="DG9" s="594"/>
      <c r="DH9" s="594"/>
      <c r="DI9" s="594"/>
      <c r="DJ9" s="594"/>
      <c r="DK9" s="594"/>
      <c r="DL9" s="594"/>
      <c r="DM9" s="594"/>
      <c r="DN9" s="594"/>
      <c r="DO9" s="594"/>
      <c r="DP9" s="595"/>
      <c r="DQ9" s="606">
        <v>173558</v>
      </c>
      <c r="DR9" s="594"/>
      <c r="DS9" s="594"/>
      <c r="DT9" s="594"/>
      <c r="DU9" s="594"/>
      <c r="DV9" s="594"/>
      <c r="DW9" s="594"/>
      <c r="DX9" s="594"/>
      <c r="DY9" s="594"/>
      <c r="DZ9" s="594"/>
      <c r="EA9" s="594"/>
      <c r="EB9" s="594"/>
      <c r="EC9" s="607"/>
    </row>
    <row r="10" spans="2:143" ht="11.25" customHeight="1" x14ac:dyDescent="0.2">
      <c r="B10" s="599" t="s">
        <v>139</v>
      </c>
      <c r="C10" s="600"/>
      <c r="D10" s="600"/>
      <c r="E10" s="600"/>
      <c r="F10" s="600"/>
      <c r="G10" s="600"/>
      <c r="H10" s="600"/>
      <c r="I10" s="600"/>
      <c r="J10" s="600"/>
      <c r="K10" s="600"/>
      <c r="L10" s="600"/>
      <c r="M10" s="600"/>
      <c r="N10" s="600"/>
      <c r="O10" s="600"/>
      <c r="P10" s="600"/>
      <c r="Q10" s="601"/>
      <c r="R10" s="593" t="s">
        <v>216</v>
      </c>
      <c r="S10" s="594"/>
      <c r="T10" s="594"/>
      <c r="U10" s="594"/>
      <c r="V10" s="594"/>
      <c r="W10" s="594"/>
      <c r="X10" s="594"/>
      <c r="Y10" s="595"/>
      <c r="Z10" s="596" t="s">
        <v>216</v>
      </c>
      <c r="AA10" s="596"/>
      <c r="AB10" s="596"/>
      <c r="AC10" s="596"/>
      <c r="AD10" s="597" t="s">
        <v>216</v>
      </c>
      <c r="AE10" s="597"/>
      <c r="AF10" s="597"/>
      <c r="AG10" s="597"/>
      <c r="AH10" s="597"/>
      <c r="AI10" s="597"/>
      <c r="AJ10" s="597"/>
      <c r="AK10" s="597"/>
      <c r="AL10" s="602" t="s">
        <v>216</v>
      </c>
      <c r="AM10" s="603"/>
      <c r="AN10" s="603"/>
      <c r="AO10" s="604"/>
      <c r="AP10" s="599" t="s">
        <v>203</v>
      </c>
      <c r="AQ10" s="600"/>
      <c r="AR10" s="600"/>
      <c r="AS10" s="600"/>
      <c r="AT10" s="600"/>
      <c r="AU10" s="600"/>
      <c r="AV10" s="600"/>
      <c r="AW10" s="600"/>
      <c r="AX10" s="600"/>
      <c r="AY10" s="600"/>
      <c r="AZ10" s="600"/>
      <c r="BA10" s="600"/>
      <c r="BB10" s="600"/>
      <c r="BC10" s="600"/>
      <c r="BD10" s="600"/>
      <c r="BE10" s="600"/>
      <c r="BF10" s="601"/>
      <c r="BG10" s="593">
        <v>2694</v>
      </c>
      <c r="BH10" s="594"/>
      <c r="BI10" s="594"/>
      <c r="BJ10" s="594"/>
      <c r="BK10" s="594"/>
      <c r="BL10" s="594"/>
      <c r="BM10" s="594"/>
      <c r="BN10" s="595"/>
      <c r="BO10" s="596">
        <v>1.8</v>
      </c>
      <c r="BP10" s="596"/>
      <c r="BQ10" s="596"/>
      <c r="BR10" s="596"/>
      <c r="BS10" s="597" t="s">
        <v>216</v>
      </c>
      <c r="BT10" s="597"/>
      <c r="BU10" s="597"/>
      <c r="BV10" s="597"/>
      <c r="BW10" s="597"/>
      <c r="BX10" s="597"/>
      <c r="BY10" s="597"/>
      <c r="BZ10" s="597"/>
      <c r="CA10" s="597"/>
      <c r="CB10" s="598"/>
      <c r="CD10" s="599" t="s">
        <v>51</v>
      </c>
      <c r="CE10" s="600"/>
      <c r="CF10" s="600"/>
      <c r="CG10" s="600"/>
      <c r="CH10" s="600"/>
      <c r="CI10" s="600"/>
      <c r="CJ10" s="600"/>
      <c r="CK10" s="600"/>
      <c r="CL10" s="600"/>
      <c r="CM10" s="600"/>
      <c r="CN10" s="600"/>
      <c r="CO10" s="600"/>
      <c r="CP10" s="600"/>
      <c r="CQ10" s="601"/>
      <c r="CR10" s="593">
        <v>1018</v>
      </c>
      <c r="CS10" s="594"/>
      <c r="CT10" s="594"/>
      <c r="CU10" s="594"/>
      <c r="CV10" s="594"/>
      <c r="CW10" s="594"/>
      <c r="CX10" s="594"/>
      <c r="CY10" s="595"/>
      <c r="CZ10" s="596">
        <v>0</v>
      </c>
      <c r="DA10" s="596"/>
      <c r="DB10" s="596"/>
      <c r="DC10" s="596"/>
      <c r="DD10" s="606" t="s">
        <v>216</v>
      </c>
      <c r="DE10" s="594"/>
      <c r="DF10" s="594"/>
      <c r="DG10" s="594"/>
      <c r="DH10" s="594"/>
      <c r="DI10" s="594"/>
      <c r="DJ10" s="594"/>
      <c r="DK10" s="594"/>
      <c r="DL10" s="594"/>
      <c r="DM10" s="594"/>
      <c r="DN10" s="594"/>
      <c r="DO10" s="594"/>
      <c r="DP10" s="595"/>
      <c r="DQ10" s="606">
        <v>18</v>
      </c>
      <c r="DR10" s="594"/>
      <c r="DS10" s="594"/>
      <c r="DT10" s="594"/>
      <c r="DU10" s="594"/>
      <c r="DV10" s="594"/>
      <c r="DW10" s="594"/>
      <c r="DX10" s="594"/>
      <c r="DY10" s="594"/>
      <c r="DZ10" s="594"/>
      <c r="EA10" s="594"/>
      <c r="EB10" s="594"/>
      <c r="EC10" s="607"/>
    </row>
    <row r="11" spans="2:143" ht="11.25" customHeight="1" x14ac:dyDescent="0.2">
      <c r="B11" s="599" t="s">
        <v>115</v>
      </c>
      <c r="C11" s="600"/>
      <c r="D11" s="600"/>
      <c r="E11" s="600"/>
      <c r="F11" s="600"/>
      <c r="G11" s="600"/>
      <c r="H11" s="600"/>
      <c r="I11" s="600"/>
      <c r="J11" s="600"/>
      <c r="K11" s="600"/>
      <c r="L11" s="600"/>
      <c r="M11" s="600"/>
      <c r="N11" s="600"/>
      <c r="O11" s="600"/>
      <c r="P11" s="600"/>
      <c r="Q11" s="601"/>
      <c r="R11" s="593">
        <v>42229</v>
      </c>
      <c r="S11" s="594"/>
      <c r="T11" s="594"/>
      <c r="U11" s="594"/>
      <c r="V11" s="594"/>
      <c r="W11" s="594"/>
      <c r="X11" s="594"/>
      <c r="Y11" s="595"/>
      <c r="Z11" s="602">
        <v>1.7</v>
      </c>
      <c r="AA11" s="603"/>
      <c r="AB11" s="603"/>
      <c r="AC11" s="608"/>
      <c r="AD11" s="606">
        <v>42229</v>
      </c>
      <c r="AE11" s="594"/>
      <c r="AF11" s="594"/>
      <c r="AG11" s="594"/>
      <c r="AH11" s="594"/>
      <c r="AI11" s="594"/>
      <c r="AJ11" s="594"/>
      <c r="AK11" s="595"/>
      <c r="AL11" s="602">
        <v>2.7</v>
      </c>
      <c r="AM11" s="603"/>
      <c r="AN11" s="603"/>
      <c r="AO11" s="604"/>
      <c r="AP11" s="599" t="s">
        <v>346</v>
      </c>
      <c r="AQ11" s="600"/>
      <c r="AR11" s="600"/>
      <c r="AS11" s="600"/>
      <c r="AT11" s="600"/>
      <c r="AU11" s="600"/>
      <c r="AV11" s="600"/>
      <c r="AW11" s="600"/>
      <c r="AX11" s="600"/>
      <c r="AY11" s="600"/>
      <c r="AZ11" s="600"/>
      <c r="BA11" s="600"/>
      <c r="BB11" s="600"/>
      <c r="BC11" s="600"/>
      <c r="BD11" s="600"/>
      <c r="BE11" s="600"/>
      <c r="BF11" s="601"/>
      <c r="BG11" s="593">
        <v>2645</v>
      </c>
      <c r="BH11" s="594"/>
      <c r="BI11" s="594"/>
      <c r="BJ11" s="594"/>
      <c r="BK11" s="594"/>
      <c r="BL11" s="594"/>
      <c r="BM11" s="594"/>
      <c r="BN11" s="595"/>
      <c r="BO11" s="596">
        <v>1.7</v>
      </c>
      <c r="BP11" s="596"/>
      <c r="BQ11" s="596"/>
      <c r="BR11" s="596"/>
      <c r="BS11" s="597" t="s">
        <v>216</v>
      </c>
      <c r="BT11" s="597"/>
      <c r="BU11" s="597"/>
      <c r="BV11" s="597"/>
      <c r="BW11" s="597"/>
      <c r="BX11" s="597"/>
      <c r="BY11" s="597"/>
      <c r="BZ11" s="597"/>
      <c r="CA11" s="597"/>
      <c r="CB11" s="598"/>
      <c r="CD11" s="599" t="s">
        <v>347</v>
      </c>
      <c r="CE11" s="600"/>
      <c r="CF11" s="600"/>
      <c r="CG11" s="600"/>
      <c r="CH11" s="600"/>
      <c r="CI11" s="600"/>
      <c r="CJ11" s="600"/>
      <c r="CK11" s="600"/>
      <c r="CL11" s="600"/>
      <c r="CM11" s="600"/>
      <c r="CN11" s="600"/>
      <c r="CO11" s="600"/>
      <c r="CP11" s="600"/>
      <c r="CQ11" s="601"/>
      <c r="CR11" s="593">
        <v>174165</v>
      </c>
      <c r="CS11" s="594"/>
      <c r="CT11" s="594"/>
      <c r="CU11" s="594"/>
      <c r="CV11" s="594"/>
      <c r="CW11" s="594"/>
      <c r="CX11" s="594"/>
      <c r="CY11" s="595"/>
      <c r="CZ11" s="596">
        <v>7.7</v>
      </c>
      <c r="DA11" s="596"/>
      <c r="DB11" s="596"/>
      <c r="DC11" s="596"/>
      <c r="DD11" s="606">
        <v>87540</v>
      </c>
      <c r="DE11" s="594"/>
      <c r="DF11" s="594"/>
      <c r="DG11" s="594"/>
      <c r="DH11" s="594"/>
      <c r="DI11" s="594"/>
      <c r="DJ11" s="594"/>
      <c r="DK11" s="594"/>
      <c r="DL11" s="594"/>
      <c r="DM11" s="594"/>
      <c r="DN11" s="594"/>
      <c r="DO11" s="594"/>
      <c r="DP11" s="595"/>
      <c r="DQ11" s="606">
        <v>87756</v>
      </c>
      <c r="DR11" s="594"/>
      <c r="DS11" s="594"/>
      <c r="DT11" s="594"/>
      <c r="DU11" s="594"/>
      <c r="DV11" s="594"/>
      <c r="DW11" s="594"/>
      <c r="DX11" s="594"/>
      <c r="DY11" s="594"/>
      <c r="DZ11" s="594"/>
      <c r="EA11" s="594"/>
      <c r="EB11" s="594"/>
      <c r="EC11" s="607"/>
    </row>
    <row r="12" spans="2:143" ht="11.25" customHeight="1" x14ac:dyDescent="0.2">
      <c r="B12" s="599" t="s">
        <v>153</v>
      </c>
      <c r="C12" s="600"/>
      <c r="D12" s="600"/>
      <c r="E12" s="600"/>
      <c r="F12" s="600"/>
      <c r="G12" s="600"/>
      <c r="H12" s="600"/>
      <c r="I12" s="600"/>
      <c r="J12" s="600"/>
      <c r="K12" s="600"/>
      <c r="L12" s="600"/>
      <c r="M12" s="600"/>
      <c r="N12" s="600"/>
      <c r="O12" s="600"/>
      <c r="P12" s="600"/>
      <c r="Q12" s="601"/>
      <c r="R12" s="593" t="s">
        <v>216</v>
      </c>
      <c r="S12" s="594"/>
      <c r="T12" s="594"/>
      <c r="U12" s="594"/>
      <c r="V12" s="594"/>
      <c r="W12" s="594"/>
      <c r="X12" s="594"/>
      <c r="Y12" s="595"/>
      <c r="Z12" s="596" t="s">
        <v>216</v>
      </c>
      <c r="AA12" s="596"/>
      <c r="AB12" s="596"/>
      <c r="AC12" s="596"/>
      <c r="AD12" s="597" t="s">
        <v>216</v>
      </c>
      <c r="AE12" s="597"/>
      <c r="AF12" s="597"/>
      <c r="AG12" s="597"/>
      <c r="AH12" s="597"/>
      <c r="AI12" s="597"/>
      <c r="AJ12" s="597"/>
      <c r="AK12" s="597"/>
      <c r="AL12" s="602" t="s">
        <v>216</v>
      </c>
      <c r="AM12" s="603"/>
      <c r="AN12" s="603"/>
      <c r="AO12" s="604"/>
      <c r="AP12" s="599" t="s">
        <v>513</v>
      </c>
      <c r="AQ12" s="600"/>
      <c r="AR12" s="600"/>
      <c r="AS12" s="600"/>
      <c r="AT12" s="600"/>
      <c r="AU12" s="600"/>
      <c r="AV12" s="600"/>
      <c r="AW12" s="600"/>
      <c r="AX12" s="600"/>
      <c r="AY12" s="600"/>
      <c r="AZ12" s="600"/>
      <c r="BA12" s="600"/>
      <c r="BB12" s="600"/>
      <c r="BC12" s="600"/>
      <c r="BD12" s="600"/>
      <c r="BE12" s="600"/>
      <c r="BF12" s="601"/>
      <c r="BG12" s="593">
        <v>92075</v>
      </c>
      <c r="BH12" s="594"/>
      <c r="BI12" s="594"/>
      <c r="BJ12" s="594"/>
      <c r="BK12" s="594"/>
      <c r="BL12" s="594"/>
      <c r="BM12" s="594"/>
      <c r="BN12" s="595"/>
      <c r="BO12" s="596">
        <v>60.6</v>
      </c>
      <c r="BP12" s="596"/>
      <c r="BQ12" s="596"/>
      <c r="BR12" s="596"/>
      <c r="BS12" s="597" t="s">
        <v>216</v>
      </c>
      <c r="BT12" s="597"/>
      <c r="BU12" s="597"/>
      <c r="BV12" s="597"/>
      <c r="BW12" s="597"/>
      <c r="BX12" s="597"/>
      <c r="BY12" s="597"/>
      <c r="BZ12" s="597"/>
      <c r="CA12" s="597"/>
      <c r="CB12" s="598"/>
      <c r="CD12" s="599" t="s">
        <v>101</v>
      </c>
      <c r="CE12" s="600"/>
      <c r="CF12" s="600"/>
      <c r="CG12" s="600"/>
      <c r="CH12" s="600"/>
      <c r="CI12" s="600"/>
      <c r="CJ12" s="600"/>
      <c r="CK12" s="600"/>
      <c r="CL12" s="600"/>
      <c r="CM12" s="600"/>
      <c r="CN12" s="600"/>
      <c r="CO12" s="600"/>
      <c r="CP12" s="600"/>
      <c r="CQ12" s="601"/>
      <c r="CR12" s="593">
        <v>30249</v>
      </c>
      <c r="CS12" s="594"/>
      <c r="CT12" s="594"/>
      <c r="CU12" s="594"/>
      <c r="CV12" s="594"/>
      <c r="CW12" s="594"/>
      <c r="CX12" s="594"/>
      <c r="CY12" s="595"/>
      <c r="CZ12" s="596">
        <v>1.3</v>
      </c>
      <c r="DA12" s="596"/>
      <c r="DB12" s="596"/>
      <c r="DC12" s="596"/>
      <c r="DD12" s="606">
        <v>6837</v>
      </c>
      <c r="DE12" s="594"/>
      <c r="DF12" s="594"/>
      <c r="DG12" s="594"/>
      <c r="DH12" s="594"/>
      <c r="DI12" s="594"/>
      <c r="DJ12" s="594"/>
      <c r="DK12" s="594"/>
      <c r="DL12" s="594"/>
      <c r="DM12" s="594"/>
      <c r="DN12" s="594"/>
      <c r="DO12" s="594"/>
      <c r="DP12" s="595"/>
      <c r="DQ12" s="606">
        <v>30249</v>
      </c>
      <c r="DR12" s="594"/>
      <c r="DS12" s="594"/>
      <c r="DT12" s="594"/>
      <c r="DU12" s="594"/>
      <c r="DV12" s="594"/>
      <c r="DW12" s="594"/>
      <c r="DX12" s="594"/>
      <c r="DY12" s="594"/>
      <c r="DZ12" s="594"/>
      <c r="EA12" s="594"/>
      <c r="EB12" s="594"/>
      <c r="EC12" s="607"/>
    </row>
    <row r="13" spans="2:143" ht="11.25" customHeight="1" x14ac:dyDescent="0.2">
      <c r="B13" s="599" t="s">
        <v>348</v>
      </c>
      <c r="C13" s="600"/>
      <c r="D13" s="600"/>
      <c r="E13" s="600"/>
      <c r="F13" s="600"/>
      <c r="G13" s="600"/>
      <c r="H13" s="600"/>
      <c r="I13" s="600"/>
      <c r="J13" s="600"/>
      <c r="K13" s="600"/>
      <c r="L13" s="600"/>
      <c r="M13" s="600"/>
      <c r="N13" s="600"/>
      <c r="O13" s="600"/>
      <c r="P13" s="600"/>
      <c r="Q13" s="601"/>
      <c r="R13" s="593" t="s">
        <v>216</v>
      </c>
      <c r="S13" s="594"/>
      <c r="T13" s="594"/>
      <c r="U13" s="594"/>
      <c r="V13" s="594"/>
      <c r="W13" s="594"/>
      <c r="X13" s="594"/>
      <c r="Y13" s="595"/>
      <c r="Z13" s="596" t="s">
        <v>216</v>
      </c>
      <c r="AA13" s="596"/>
      <c r="AB13" s="596"/>
      <c r="AC13" s="596"/>
      <c r="AD13" s="597" t="s">
        <v>216</v>
      </c>
      <c r="AE13" s="597"/>
      <c r="AF13" s="597"/>
      <c r="AG13" s="597"/>
      <c r="AH13" s="597"/>
      <c r="AI13" s="597"/>
      <c r="AJ13" s="597"/>
      <c r="AK13" s="597"/>
      <c r="AL13" s="602" t="s">
        <v>216</v>
      </c>
      <c r="AM13" s="603"/>
      <c r="AN13" s="603"/>
      <c r="AO13" s="604"/>
      <c r="AP13" s="599" t="s">
        <v>350</v>
      </c>
      <c r="AQ13" s="600"/>
      <c r="AR13" s="600"/>
      <c r="AS13" s="600"/>
      <c r="AT13" s="600"/>
      <c r="AU13" s="600"/>
      <c r="AV13" s="600"/>
      <c r="AW13" s="600"/>
      <c r="AX13" s="600"/>
      <c r="AY13" s="600"/>
      <c r="AZ13" s="600"/>
      <c r="BA13" s="600"/>
      <c r="BB13" s="600"/>
      <c r="BC13" s="600"/>
      <c r="BD13" s="600"/>
      <c r="BE13" s="600"/>
      <c r="BF13" s="601"/>
      <c r="BG13" s="593">
        <v>83163</v>
      </c>
      <c r="BH13" s="594"/>
      <c r="BI13" s="594"/>
      <c r="BJ13" s="594"/>
      <c r="BK13" s="594"/>
      <c r="BL13" s="594"/>
      <c r="BM13" s="594"/>
      <c r="BN13" s="595"/>
      <c r="BO13" s="596">
        <v>54.7</v>
      </c>
      <c r="BP13" s="596"/>
      <c r="BQ13" s="596"/>
      <c r="BR13" s="596"/>
      <c r="BS13" s="597" t="s">
        <v>216</v>
      </c>
      <c r="BT13" s="597"/>
      <c r="BU13" s="597"/>
      <c r="BV13" s="597"/>
      <c r="BW13" s="597"/>
      <c r="BX13" s="597"/>
      <c r="BY13" s="597"/>
      <c r="BZ13" s="597"/>
      <c r="CA13" s="597"/>
      <c r="CB13" s="598"/>
      <c r="CD13" s="599" t="s">
        <v>351</v>
      </c>
      <c r="CE13" s="600"/>
      <c r="CF13" s="600"/>
      <c r="CG13" s="600"/>
      <c r="CH13" s="600"/>
      <c r="CI13" s="600"/>
      <c r="CJ13" s="600"/>
      <c r="CK13" s="600"/>
      <c r="CL13" s="600"/>
      <c r="CM13" s="600"/>
      <c r="CN13" s="600"/>
      <c r="CO13" s="600"/>
      <c r="CP13" s="600"/>
      <c r="CQ13" s="601"/>
      <c r="CR13" s="593">
        <v>182475</v>
      </c>
      <c r="CS13" s="594"/>
      <c r="CT13" s="594"/>
      <c r="CU13" s="594"/>
      <c r="CV13" s="594"/>
      <c r="CW13" s="594"/>
      <c r="CX13" s="594"/>
      <c r="CY13" s="595"/>
      <c r="CZ13" s="596">
        <v>8</v>
      </c>
      <c r="DA13" s="596"/>
      <c r="DB13" s="596"/>
      <c r="DC13" s="596"/>
      <c r="DD13" s="606">
        <v>56601</v>
      </c>
      <c r="DE13" s="594"/>
      <c r="DF13" s="594"/>
      <c r="DG13" s="594"/>
      <c r="DH13" s="594"/>
      <c r="DI13" s="594"/>
      <c r="DJ13" s="594"/>
      <c r="DK13" s="594"/>
      <c r="DL13" s="594"/>
      <c r="DM13" s="594"/>
      <c r="DN13" s="594"/>
      <c r="DO13" s="594"/>
      <c r="DP13" s="595"/>
      <c r="DQ13" s="606">
        <v>107166</v>
      </c>
      <c r="DR13" s="594"/>
      <c r="DS13" s="594"/>
      <c r="DT13" s="594"/>
      <c r="DU13" s="594"/>
      <c r="DV13" s="594"/>
      <c r="DW13" s="594"/>
      <c r="DX13" s="594"/>
      <c r="DY13" s="594"/>
      <c r="DZ13" s="594"/>
      <c r="EA13" s="594"/>
      <c r="EB13" s="594"/>
      <c r="EC13" s="607"/>
    </row>
    <row r="14" spans="2:143" ht="11.25" customHeight="1" x14ac:dyDescent="0.2">
      <c r="B14" s="599" t="s">
        <v>353</v>
      </c>
      <c r="C14" s="600"/>
      <c r="D14" s="600"/>
      <c r="E14" s="600"/>
      <c r="F14" s="600"/>
      <c r="G14" s="600"/>
      <c r="H14" s="600"/>
      <c r="I14" s="600"/>
      <c r="J14" s="600"/>
      <c r="K14" s="600"/>
      <c r="L14" s="600"/>
      <c r="M14" s="600"/>
      <c r="N14" s="600"/>
      <c r="O14" s="600"/>
      <c r="P14" s="600"/>
      <c r="Q14" s="601"/>
      <c r="R14" s="593" t="s">
        <v>216</v>
      </c>
      <c r="S14" s="594"/>
      <c r="T14" s="594"/>
      <c r="U14" s="594"/>
      <c r="V14" s="594"/>
      <c r="W14" s="594"/>
      <c r="X14" s="594"/>
      <c r="Y14" s="595"/>
      <c r="Z14" s="596" t="s">
        <v>216</v>
      </c>
      <c r="AA14" s="596"/>
      <c r="AB14" s="596"/>
      <c r="AC14" s="596"/>
      <c r="AD14" s="597" t="s">
        <v>216</v>
      </c>
      <c r="AE14" s="597"/>
      <c r="AF14" s="597"/>
      <c r="AG14" s="597"/>
      <c r="AH14" s="597"/>
      <c r="AI14" s="597"/>
      <c r="AJ14" s="597"/>
      <c r="AK14" s="597"/>
      <c r="AL14" s="602" t="s">
        <v>216</v>
      </c>
      <c r="AM14" s="603"/>
      <c r="AN14" s="603"/>
      <c r="AO14" s="604"/>
      <c r="AP14" s="599" t="s">
        <v>231</v>
      </c>
      <c r="AQ14" s="600"/>
      <c r="AR14" s="600"/>
      <c r="AS14" s="600"/>
      <c r="AT14" s="600"/>
      <c r="AU14" s="600"/>
      <c r="AV14" s="600"/>
      <c r="AW14" s="600"/>
      <c r="AX14" s="600"/>
      <c r="AY14" s="600"/>
      <c r="AZ14" s="600"/>
      <c r="BA14" s="600"/>
      <c r="BB14" s="600"/>
      <c r="BC14" s="600"/>
      <c r="BD14" s="600"/>
      <c r="BE14" s="600"/>
      <c r="BF14" s="601"/>
      <c r="BG14" s="593">
        <v>6126</v>
      </c>
      <c r="BH14" s="594"/>
      <c r="BI14" s="594"/>
      <c r="BJ14" s="594"/>
      <c r="BK14" s="594"/>
      <c r="BL14" s="594"/>
      <c r="BM14" s="594"/>
      <c r="BN14" s="595"/>
      <c r="BO14" s="596">
        <v>4</v>
      </c>
      <c r="BP14" s="596"/>
      <c r="BQ14" s="596"/>
      <c r="BR14" s="596"/>
      <c r="BS14" s="597" t="s">
        <v>216</v>
      </c>
      <c r="BT14" s="597"/>
      <c r="BU14" s="597"/>
      <c r="BV14" s="597"/>
      <c r="BW14" s="597"/>
      <c r="BX14" s="597"/>
      <c r="BY14" s="597"/>
      <c r="BZ14" s="597"/>
      <c r="CA14" s="597"/>
      <c r="CB14" s="598"/>
      <c r="CD14" s="599" t="s">
        <v>354</v>
      </c>
      <c r="CE14" s="600"/>
      <c r="CF14" s="600"/>
      <c r="CG14" s="600"/>
      <c r="CH14" s="600"/>
      <c r="CI14" s="600"/>
      <c r="CJ14" s="600"/>
      <c r="CK14" s="600"/>
      <c r="CL14" s="600"/>
      <c r="CM14" s="600"/>
      <c r="CN14" s="600"/>
      <c r="CO14" s="600"/>
      <c r="CP14" s="600"/>
      <c r="CQ14" s="601"/>
      <c r="CR14" s="593">
        <v>83942</v>
      </c>
      <c r="CS14" s="594"/>
      <c r="CT14" s="594"/>
      <c r="CU14" s="594"/>
      <c r="CV14" s="594"/>
      <c r="CW14" s="594"/>
      <c r="CX14" s="594"/>
      <c r="CY14" s="595"/>
      <c r="CZ14" s="596">
        <v>3.7</v>
      </c>
      <c r="DA14" s="596"/>
      <c r="DB14" s="596"/>
      <c r="DC14" s="596"/>
      <c r="DD14" s="606">
        <v>1441</v>
      </c>
      <c r="DE14" s="594"/>
      <c r="DF14" s="594"/>
      <c r="DG14" s="594"/>
      <c r="DH14" s="594"/>
      <c r="DI14" s="594"/>
      <c r="DJ14" s="594"/>
      <c r="DK14" s="594"/>
      <c r="DL14" s="594"/>
      <c r="DM14" s="594"/>
      <c r="DN14" s="594"/>
      <c r="DO14" s="594"/>
      <c r="DP14" s="595"/>
      <c r="DQ14" s="606">
        <v>83942</v>
      </c>
      <c r="DR14" s="594"/>
      <c r="DS14" s="594"/>
      <c r="DT14" s="594"/>
      <c r="DU14" s="594"/>
      <c r="DV14" s="594"/>
      <c r="DW14" s="594"/>
      <c r="DX14" s="594"/>
      <c r="DY14" s="594"/>
      <c r="DZ14" s="594"/>
      <c r="EA14" s="594"/>
      <c r="EB14" s="594"/>
      <c r="EC14" s="607"/>
    </row>
    <row r="15" spans="2:143" ht="11.25" customHeight="1" x14ac:dyDescent="0.2">
      <c r="B15" s="599" t="s">
        <v>328</v>
      </c>
      <c r="C15" s="600"/>
      <c r="D15" s="600"/>
      <c r="E15" s="600"/>
      <c r="F15" s="600"/>
      <c r="G15" s="600"/>
      <c r="H15" s="600"/>
      <c r="I15" s="600"/>
      <c r="J15" s="600"/>
      <c r="K15" s="600"/>
      <c r="L15" s="600"/>
      <c r="M15" s="600"/>
      <c r="N15" s="600"/>
      <c r="O15" s="600"/>
      <c r="P15" s="600"/>
      <c r="Q15" s="601"/>
      <c r="R15" s="593" t="s">
        <v>216</v>
      </c>
      <c r="S15" s="594"/>
      <c r="T15" s="594"/>
      <c r="U15" s="594"/>
      <c r="V15" s="594"/>
      <c r="W15" s="594"/>
      <c r="X15" s="594"/>
      <c r="Y15" s="595"/>
      <c r="Z15" s="596" t="s">
        <v>216</v>
      </c>
      <c r="AA15" s="596"/>
      <c r="AB15" s="596"/>
      <c r="AC15" s="596"/>
      <c r="AD15" s="597" t="s">
        <v>216</v>
      </c>
      <c r="AE15" s="597"/>
      <c r="AF15" s="597"/>
      <c r="AG15" s="597"/>
      <c r="AH15" s="597"/>
      <c r="AI15" s="597"/>
      <c r="AJ15" s="597"/>
      <c r="AK15" s="597"/>
      <c r="AL15" s="602" t="s">
        <v>216</v>
      </c>
      <c r="AM15" s="603"/>
      <c r="AN15" s="603"/>
      <c r="AO15" s="604"/>
      <c r="AP15" s="599" t="s">
        <v>501</v>
      </c>
      <c r="AQ15" s="600"/>
      <c r="AR15" s="600"/>
      <c r="AS15" s="600"/>
      <c r="AT15" s="600"/>
      <c r="AU15" s="600"/>
      <c r="AV15" s="600"/>
      <c r="AW15" s="600"/>
      <c r="AX15" s="600"/>
      <c r="AY15" s="600"/>
      <c r="AZ15" s="600"/>
      <c r="BA15" s="600"/>
      <c r="BB15" s="600"/>
      <c r="BC15" s="600"/>
      <c r="BD15" s="600"/>
      <c r="BE15" s="600"/>
      <c r="BF15" s="601"/>
      <c r="BG15" s="593">
        <v>3908</v>
      </c>
      <c r="BH15" s="594"/>
      <c r="BI15" s="594"/>
      <c r="BJ15" s="594"/>
      <c r="BK15" s="594"/>
      <c r="BL15" s="594"/>
      <c r="BM15" s="594"/>
      <c r="BN15" s="595"/>
      <c r="BO15" s="596">
        <v>2.6</v>
      </c>
      <c r="BP15" s="596"/>
      <c r="BQ15" s="596"/>
      <c r="BR15" s="596"/>
      <c r="BS15" s="597" t="s">
        <v>216</v>
      </c>
      <c r="BT15" s="597"/>
      <c r="BU15" s="597"/>
      <c r="BV15" s="597"/>
      <c r="BW15" s="597"/>
      <c r="BX15" s="597"/>
      <c r="BY15" s="597"/>
      <c r="BZ15" s="597"/>
      <c r="CA15" s="597"/>
      <c r="CB15" s="598"/>
      <c r="CD15" s="599" t="s">
        <v>355</v>
      </c>
      <c r="CE15" s="600"/>
      <c r="CF15" s="600"/>
      <c r="CG15" s="600"/>
      <c r="CH15" s="600"/>
      <c r="CI15" s="600"/>
      <c r="CJ15" s="600"/>
      <c r="CK15" s="600"/>
      <c r="CL15" s="600"/>
      <c r="CM15" s="600"/>
      <c r="CN15" s="600"/>
      <c r="CO15" s="600"/>
      <c r="CP15" s="600"/>
      <c r="CQ15" s="601"/>
      <c r="CR15" s="593">
        <v>224149</v>
      </c>
      <c r="CS15" s="594"/>
      <c r="CT15" s="594"/>
      <c r="CU15" s="594"/>
      <c r="CV15" s="594"/>
      <c r="CW15" s="594"/>
      <c r="CX15" s="594"/>
      <c r="CY15" s="595"/>
      <c r="CZ15" s="596">
        <v>9.9</v>
      </c>
      <c r="DA15" s="596"/>
      <c r="DB15" s="596"/>
      <c r="DC15" s="596"/>
      <c r="DD15" s="606">
        <v>12565</v>
      </c>
      <c r="DE15" s="594"/>
      <c r="DF15" s="594"/>
      <c r="DG15" s="594"/>
      <c r="DH15" s="594"/>
      <c r="DI15" s="594"/>
      <c r="DJ15" s="594"/>
      <c r="DK15" s="594"/>
      <c r="DL15" s="594"/>
      <c r="DM15" s="594"/>
      <c r="DN15" s="594"/>
      <c r="DO15" s="594"/>
      <c r="DP15" s="595"/>
      <c r="DQ15" s="606">
        <v>209062</v>
      </c>
      <c r="DR15" s="594"/>
      <c r="DS15" s="594"/>
      <c r="DT15" s="594"/>
      <c r="DU15" s="594"/>
      <c r="DV15" s="594"/>
      <c r="DW15" s="594"/>
      <c r="DX15" s="594"/>
      <c r="DY15" s="594"/>
      <c r="DZ15" s="594"/>
      <c r="EA15" s="594"/>
      <c r="EB15" s="594"/>
      <c r="EC15" s="607"/>
    </row>
    <row r="16" spans="2:143" ht="11.25" customHeight="1" x14ac:dyDescent="0.2">
      <c r="B16" s="599" t="s">
        <v>514</v>
      </c>
      <c r="C16" s="600"/>
      <c r="D16" s="600"/>
      <c r="E16" s="600"/>
      <c r="F16" s="600"/>
      <c r="G16" s="600"/>
      <c r="H16" s="600"/>
      <c r="I16" s="600"/>
      <c r="J16" s="600"/>
      <c r="K16" s="600"/>
      <c r="L16" s="600"/>
      <c r="M16" s="600"/>
      <c r="N16" s="600"/>
      <c r="O16" s="600"/>
      <c r="P16" s="600"/>
      <c r="Q16" s="601"/>
      <c r="R16" s="593">
        <v>2830</v>
      </c>
      <c r="S16" s="594"/>
      <c r="T16" s="594"/>
      <c r="U16" s="594"/>
      <c r="V16" s="594"/>
      <c r="W16" s="594"/>
      <c r="X16" s="594"/>
      <c r="Y16" s="595"/>
      <c r="Z16" s="596">
        <v>0.1</v>
      </c>
      <c r="AA16" s="596"/>
      <c r="AB16" s="596"/>
      <c r="AC16" s="596"/>
      <c r="AD16" s="597">
        <v>2830</v>
      </c>
      <c r="AE16" s="597"/>
      <c r="AF16" s="597"/>
      <c r="AG16" s="597"/>
      <c r="AH16" s="597"/>
      <c r="AI16" s="597"/>
      <c r="AJ16" s="597"/>
      <c r="AK16" s="597"/>
      <c r="AL16" s="602">
        <v>0.2</v>
      </c>
      <c r="AM16" s="603"/>
      <c r="AN16" s="603"/>
      <c r="AO16" s="604"/>
      <c r="AP16" s="599" t="s">
        <v>515</v>
      </c>
      <c r="AQ16" s="600"/>
      <c r="AR16" s="600"/>
      <c r="AS16" s="600"/>
      <c r="AT16" s="600"/>
      <c r="AU16" s="600"/>
      <c r="AV16" s="600"/>
      <c r="AW16" s="600"/>
      <c r="AX16" s="600"/>
      <c r="AY16" s="600"/>
      <c r="AZ16" s="600"/>
      <c r="BA16" s="600"/>
      <c r="BB16" s="600"/>
      <c r="BC16" s="600"/>
      <c r="BD16" s="600"/>
      <c r="BE16" s="600"/>
      <c r="BF16" s="601"/>
      <c r="BG16" s="593" t="s">
        <v>216</v>
      </c>
      <c r="BH16" s="594"/>
      <c r="BI16" s="594"/>
      <c r="BJ16" s="594"/>
      <c r="BK16" s="594"/>
      <c r="BL16" s="594"/>
      <c r="BM16" s="594"/>
      <c r="BN16" s="595"/>
      <c r="BO16" s="596" t="s">
        <v>216</v>
      </c>
      <c r="BP16" s="596"/>
      <c r="BQ16" s="596"/>
      <c r="BR16" s="596"/>
      <c r="BS16" s="597" t="s">
        <v>216</v>
      </c>
      <c r="BT16" s="597"/>
      <c r="BU16" s="597"/>
      <c r="BV16" s="597"/>
      <c r="BW16" s="597"/>
      <c r="BX16" s="597"/>
      <c r="BY16" s="597"/>
      <c r="BZ16" s="597"/>
      <c r="CA16" s="597"/>
      <c r="CB16" s="598"/>
      <c r="CD16" s="599" t="s">
        <v>356</v>
      </c>
      <c r="CE16" s="600"/>
      <c r="CF16" s="600"/>
      <c r="CG16" s="600"/>
      <c r="CH16" s="600"/>
      <c r="CI16" s="600"/>
      <c r="CJ16" s="600"/>
      <c r="CK16" s="600"/>
      <c r="CL16" s="600"/>
      <c r="CM16" s="600"/>
      <c r="CN16" s="600"/>
      <c r="CO16" s="600"/>
      <c r="CP16" s="600"/>
      <c r="CQ16" s="601"/>
      <c r="CR16" s="593">
        <v>116857</v>
      </c>
      <c r="CS16" s="594"/>
      <c r="CT16" s="594"/>
      <c r="CU16" s="594"/>
      <c r="CV16" s="594"/>
      <c r="CW16" s="594"/>
      <c r="CX16" s="594"/>
      <c r="CY16" s="595"/>
      <c r="CZ16" s="596">
        <v>5.0999999999999996</v>
      </c>
      <c r="DA16" s="596"/>
      <c r="DB16" s="596"/>
      <c r="DC16" s="596"/>
      <c r="DD16" s="606" t="s">
        <v>216</v>
      </c>
      <c r="DE16" s="594"/>
      <c r="DF16" s="594"/>
      <c r="DG16" s="594"/>
      <c r="DH16" s="594"/>
      <c r="DI16" s="594"/>
      <c r="DJ16" s="594"/>
      <c r="DK16" s="594"/>
      <c r="DL16" s="594"/>
      <c r="DM16" s="594"/>
      <c r="DN16" s="594"/>
      <c r="DO16" s="594"/>
      <c r="DP16" s="595"/>
      <c r="DQ16" s="606">
        <v>52516</v>
      </c>
      <c r="DR16" s="594"/>
      <c r="DS16" s="594"/>
      <c r="DT16" s="594"/>
      <c r="DU16" s="594"/>
      <c r="DV16" s="594"/>
      <c r="DW16" s="594"/>
      <c r="DX16" s="594"/>
      <c r="DY16" s="594"/>
      <c r="DZ16" s="594"/>
      <c r="EA16" s="594"/>
      <c r="EB16" s="594"/>
      <c r="EC16" s="607"/>
    </row>
    <row r="17" spans="2:133" ht="11.25" customHeight="1" x14ac:dyDescent="0.2">
      <c r="B17" s="599" t="s">
        <v>359</v>
      </c>
      <c r="C17" s="600"/>
      <c r="D17" s="600"/>
      <c r="E17" s="600"/>
      <c r="F17" s="600"/>
      <c r="G17" s="600"/>
      <c r="H17" s="600"/>
      <c r="I17" s="600"/>
      <c r="J17" s="600"/>
      <c r="K17" s="600"/>
      <c r="L17" s="600"/>
      <c r="M17" s="600"/>
      <c r="N17" s="600"/>
      <c r="O17" s="600"/>
      <c r="P17" s="600"/>
      <c r="Q17" s="601"/>
      <c r="R17" s="593">
        <v>1708</v>
      </c>
      <c r="S17" s="594"/>
      <c r="T17" s="594"/>
      <c r="U17" s="594"/>
      <c r="V17" s="594"/>
      <c r="W17" s="594"/>
      <c r="X17" s="594"/>
      <c r="Y17" s="595"/>
      <c r="Z17" s="596">
        <v>0.1</v>
      </c>
      <c r="AA17" s="596"/>
      <c r="AB17" s="596"/>
      <c r="AC17" s="596"/>
      <c r="AD17" s="597">
        <v>1708</v>
      </c>
      <c r="AE17" s="597"/>
      <c r="AF17" s="597"/>
      <c r="AG17" s="597"/>
      <c r="AH17" s="597"/>
      <c r="AI17" s="597"/>
      <c r="AJ17" s="597"/>
      <c r="AK17" s="597"/>
      <c r="AL17" s="602">
        <v>0.1</v>
      </c>
      <c r="AM17" s="603"/>
      <c r="AN17" s="603"/>
      <c r="AO17" s="604"/>
      <c r="AP17" s="599" t="s">
        <v>362</v>
      </c>
      <c r="AQ17" s="600"/>
      <c r="AR17" s="600"/>
      <c r="AS17" s="600"/>
      <c r="AT17" s="600"/>
      <c r="AU17" s="600"/>
      <c r="AV17" s="600"/>
      <c r="AW17" s="600"/>
      <c r="AX17" s="600"/>
      <c r="AY17" s="600"/>
      <c r="AZ17" s="600"/>
      <c r="BA17" s="600"/>
      <c r="BB17" s="600"/>
      <c r="BC17" s="600"/>
      <c r="BD17" s="600"/>
      <c r="BE17" s="600"/>
      <c r="BF17" s="601"/>
      <c r="BG17" s="593" t="s">
        <v>216</v>
      </c>
      <c r="BH17" s="594"/>
      <c r="BI17" s="594"/>
      <c r="BJ17" s="594"/>
      <c r="BK17" s="594"/>
      <c r="BL17" s="594"/>
      <c r="BM17" s="594"/>
      <c r="BN17" s="595"/>
      <c r="BO17" s="596" t="s">
        <v>216</v>
      </c>
      <c r="BP17" s="596"/>
      <c r="BQ17" s="596"/>
      <c r="BR17" s="596"/>
      <c r="BS17" s="597" t="s">
        <v>216</v>
      </c>
      <c r="BT17" s="597"/>
      <c r="BU17" s="597"/>
      <c r="BV17" s="597"/>
      <c r="BW17" s="597"/>
      <c r="BX17" s="597"/>
      <c r="BY17" s="597"/>
      <c r="BZ17" s="597"/>
      <c r="CA17" s="597"/>
      <c r="CB17" s="598"/>
      <c r="CD17" s="599" t="s">
        <v>363</v>
      </c>
      <c r="CE17" s="600"/>
      <c r="CF17" s="600"/>
      <c r="CG17" s="600"/>
      <c r="CH17" s="600"/>
      <c r="CI17" s="600"/>
      <c r="CJ17" s="600"/>
      <c r="CK17" s="600"/>
      <c r="CL17" s="600"/>
      <c r="CM17" s="600"/>
      <c r="CN17" s="600"/>
      <c r="CO17" s="600"/>
      <c r="CP17" s="600"/>
      <c r="CQ17" s="601"/>
      <c r="CR17" s="593">
        <v>186036</v>
      </c>
      <c r="CS17" s="594"/>
      <c r="CT17" s="594"/>
      <c r="CU17" s="594"/>
      <c r="CV17" s="594"/>
      <c r="CW17" s="594"/>
      <c r="CX17" s="594"/>
      <c r="CY17" s="595"/>
      <c r="CZ17" s="596">
        <v>8.1999999999999993</v>
      </c>
      <c r="DA17" s="596"/>
      <c r="DB17" s="596"/>
      <c r="DC17" s="596"/>
      <c r="DD17" s="606" t="s">
        <v>216</v>
      </c>
      <c r="DE17" s="594"/>
      <c r="DF17" s="594"/>
      <c r="DG17" s="594"/>
      <c r="DH17" s="594"/>
      <c r="DI17" s="594"/>
      <c r="DJ17" s="594"/>
      <c r="DK17" s="594"/>
      <c r="DL17" s="594"/>
      <c r="DM17" s="594"/>
      <c r="DN17" s="594"/>
      <c r="DO17" s="594"/>
      <c r="DP17" s="595"/>
      <c r="DQ17" s="606">
        <v>185126</v>
      </c>
      <c r="DR17" s="594"/>
      <c r="DS17" s="594"/>
      <c r="DT17" s="594"/>
      <c r="DU17" s="594"/>
      <c r="DV17" s="594"/>
      <c r="DW17" s="594"/>
      <c r="DX17" s="594"/>
      <c r="DY17" s="594"/>
      <c r="DZ17" s="594"/>
      <c r="EA17" s="594"/>
      <c r="EB17" s="594"/>
      <c r="EC17" s="607"/>
    </row>
    <row r="18" spans="2:133" ht="11.25" customHeight="1" x14ac:dyDescent="0.2">
      <c r="B18" s="599" t="s">
        <v>516</v>
      </c>
      <c r="C18" s="600"/>
      <c r="D18" s="600"/>
      <c r="E18" s="600"/>
      <c r="F18" s="600"/>
      <c r="G18" s="600"/>
      <c r="H18" s="600"/>
      <c r="I18" s="600"/>
      <c r="J18" s="600"/>
      <c r="K18" s="600"/>
      <c r="L18" s="600"/>
      <c r="M18" s="600"/>
      <c r="N18" s="600"/>
      <c r="O18" s="600"/>
      <c r="P18" s="600"/>
      <c r="Q18" s="601"/>
      <c r="R18" s="593">
        <v>1088</v>
      </c>
      <c r="S18" s="594"/>
      <c r="T18" s="594"/>
      <c r="U18" s="594"/>
      <c r="V18" s="594"/>
      <c r="W18" s="594"/>
      <c r="X18" s="594"/>
      <c r="Y18" s="595"/>
      <c r="Z18" s="596">
        <v>0</v>
      </c>
      <c r="AA18" s="596"/>
      <c r="AB18" s="596"/>
      <c r="AC18" s="596"/>
      <c r="AD18" s="597">
        <v>1088</v>
      </c>
      <c r="AE18" s="597"/>
      <c r="AF18" s="597"/>
      <c r="AG18" s="597"/>
      <c r="AH18" s="597"/>
      <c r="AI18" s="597"/>
      <c r="AJ18" s="597"/>
      <c r="AK18" s="597"/>
      <c r="AL18" s="602">
        <v>0.10000000149011612</v>
      </c>
      <c r="AM18" s="603"/>
      <c r="AN18" s="603"/>
      <c r="AO18" s="604"/>
      <c r="AP18" s="599" t="s">
        <v>112</v>
      </c>
      <c r="AQ18" s="600"/>
      <c r="AR18" s="600"/>
      <c r="AS18" s="600"/>
      <c r="AT18" s="600"/>
      <c r="AU18" s="600"/>
      <c r="AV18" s="600"/>
      <c r="AW18" s="600"/>
      <c r="AX18" s="600"/>
      <c r="AY18" s="600"/>
      <c r="AZ18" s="600"/>
      <c r="BA18" s="600"/>
      <c r="BB18" s="600"/>
      <c r="BC18" s="600"/>
      <c r="BD18" s="600"/>
      <c r="BE18" s="600"/>
      <c r="BF18" s="601"/>
      <c r="BG18" s="593" t="s">
        <v>216</v>
      </c>
      <c r="BH18" s="594"/>
      <c r="BI18" s="594"/>
      <c r="BJ18" s="594"/>
      <c r="BK18" s="594"/>
      <c r="BL18" s="594"/>
      <c r="BM18" s="594"/>
      <c r="BN18" s="595"/>
      <c r="BO18" s="596" t="s">
        <v>216</v>
      </c>
      <c r="BP18" s="596"/>
      <c r="BQ18" s="596"/>
      <c r="BR18" s="596"/>
      <c r="BS18" s="597" t="s">
        <v>216</v>
      </c>
      <c r="BT18" s="597"/>
      <c r="BU18" s="597"/>
      <c r="BV18" s="597"/>
      <c r="BW18" s="597"/>
      <c r="BX18" s="597"/>
      <c r="BY18" s="597"/>
      <c r="BZ18" s="597"/>
      <c r="CA18" s="597"/>
      <c r="CB18" s="598"/>
      <c r="CD18" s="599" t="s">
        <v>517</v>
      </c>
      <c r="CE18" s="600"/>
      <c r="CF18" s="600"/>
      <c r="CG18" s="600"/>
      <c r="CH18" s="600"/>
      <c r="CI18" s="600"/>
      <c r="CJ18" s="600"/>
      <c r="CK18" s="600"/>
      <c r="CL18" s="600"/>
      <c r="CM18" s="600"/>
      <c r="CN18" s="600"/>
      <c r="CO18" s="600"/>
      <c r="CP18" s="600"/>
      <c r="CQ18" s="601"/>
      <c r="CR18" s="593" t="s">
        <v>216</v>
      </c>
      <c r="CS18" s="594"/>
      <c r="CT18" s="594"/>
      <c r="CU18" s="594"/>
      <c r="CV18" s="594"/>
      <c r="CW18" s="594"/>
      <c r="CX18" s="594"/>
      <c r="CY18" s="595"/>
      <c r="CZ18" s="596" t="s">
        <v>216</v>
      </c>
      <c r="DA18" s="596"/>
      <c r="DB18" s="596"/>
      <c r="DC18" s="596"/>
      <c r="DD18" s="606" t="s">
        <v>216</v>
      </c>
      <c r="DE18" s="594"/>
      <c r="DF18" s="594"/>
      <c r="DG18" s="594"/>
      <c r="DH18" s="594"/>
      <c r="DI18" s="594"/>
      <c r="DJ18" s="594"/>
      <c r="DK18" s="594"/>
      <c r="DL18" s="594"/>
      <c r="DM18" s="594"/>
      <c r="DN18" s="594"/>
      <c r="DO18" s="594"/>
      <c r="DP18" s="595"/>
      <c r="DQ18" s="606" t="s">
        <v>216</v>
      </c>
      <c r="DR18" s="594"/>
      <c r="DS18" s="594"/>
      <c r="DT18" s="594"/>
      <c r="DU18" s="594"/>
      <c r="DV18" s="594"/>
      <c r="DW18" s="594"/>
      <c r="DX18" s="594"/>
      <c r="DY18" s="594"/>
      <c r="DZ18" s="594"/>
      <c r="EA18" s="594"/>
      <c r="EB18" s="594"/>
      <c r="EC18" s="607"/>
    </row>
    <row r="19" spans="2:133" ht="11.25" customHeight="1" x14ac:dyDescent="0.2">
      <c r="B19" s="599" t="s">
        <v>518</v>
      </c>
      <c r="C19" s="600"/>
      <c r="D19" s="600"/>
      <c r="E19" s="600"/>
      <c r="F19" s="600"/>
      <c r="G19" s="600"/>
      <c r="H19" s="600"/>
      <c r="I19" s="600"/>
      <c r="J19" s="600"/>
      <c r="K19" s="600"/>
      <c r="L19" s="600"/>
      <c r="M19" s="600"/>
      <c r="N19" s="600"/>
      <c r="O19" s="600"/>
      <c r="P19" s="600"/>
      <c r="Q19" s="601"/>
      <c r="R19" s="593">
        <v>26</v>
      </c>
      <c r="S19" s="594"/>
      <c r="T19" s="594"/>
      <c r="U19" s="594"/>
      <c r="V19" s="594"/>
      <c r="W19" s="594"/>
      <c r="X19" s="594"/>
      <c r="Y19" s="595"/>
      <c r="Z19" s="596">
        <v>0</v>
      </c>
      <c r="AA19" s="596"/>
      <c r="AB19" s="596"/>
      <c r="AC19" s="596"/>
      <c r="AD19" s="597">
        <v>26</v>
      </c>
      <c r="AE19" s="597"/>
      <c r="AF19" s="597"/>
      <c r="AG19" s="597"/>
      <c r="AH19" s="597"/>
      <c r="AI19" s="597"/>
      <c r="AJ19" s="597"/>
      <c r="AK19" s="597"/>
      <c r="AL19" s="602">
        <v>0</v>
      </c>
      <c r="AM19" s="603"/>
      <c r="AN19" s="603"/>
      <c r="AO19" s="604"/>
      <c r="AP19" s="599" t="s">
        <v>267</v>
      </c>
      <c r="AQ19" s="600"/>
      <c r="AR19" s="600"/>
      <c r="AS19" s="600"/>
      <c r="AT19" s="600"/>
      <c r="AU19" s="600"/>
      <c r="AV19" s="600"/>
      <c r="AW19" s="600"/>
      <c r="AX19" s="600"/>
      <c r="AY19" s="600"/>
      <c r="AZ19" s="600"/>
      <c r="BA19" s="600"/>
      <c r="BB19" s="600"/>
      <c r="BC19" s="600"/>
      <c r="BD19" s="600"/>
      <c r="BE19" s="600"/>
      <c r="BF19" s="601"/>
      <c r="BG19" s="593">
        <v>36</v>
      </c>
      <c r="BH19" s="594"/>
      <c r="BI19" s="594"/>
      <c r="BJ19" s="594"/>
      <c r="BK19" s="594"/>
      <c r="BL19" s="594"/>
      <c r="BM19" s="594"/>
      <c r="BN19" s="595"/>
      <c r="BO19" s="596">
        <v>0</v>
      </c>
      <c r="BP19" s="596"/>
      <c r="BQ19" s="596"/>
      <c r="BR19" s="596"/>
      <c r="BS19" s="597" t="s">
        <v>216</v>
      </c>
      <c r="BT19" s="597"/>
      <c r="BU19" s="597"/>
      <c r="BV19" s="597"/>
      <c r="BW19" s="597"/>
      <c r="BX19" s="597"/>
      <c r="BY19" s="597"/>
      <c r="BZ19" s="597"/>
      <c r="CA19" s="597"/>
      <c r="CB19" s="598"/>
      <c r="CD19" s="599" t="s">
        <v>519</v>
      </c>
      <c r="CE19" s="600"/>
      <c r="CF19" s="600"/>
      <c r="CG19" s="600"/>
      <c r="CH19" s="600"/>
      <c r="CI19" s="600"/>
      <c r="CJ19" s="600"/>
      <c r="CK19" s="600"/>
      <c r="CL19" s="600"/>
      <c r="CM19" s="600"/>
      <c r="CN19" s="600"/>
      <c r="CO19" s="600"/>
      <c r="CP19" s="600"/>
      <c r="CQ19" s="601"/>
      <c r="CR19" s="593" t="s">
        <v>216</v>
      </c>
      <c r="CS19" s="594"/>
      <c r="CT19" s="594"/>
      <c r="CU19" s="594"/>
      <c r="CV19" s="594"/>
      <c r="CW19" s="594"/>
      <c r="CX19" s="594"/>
      <c r="CY19" s="595"/>
      <c r="CZ19" s="596" t="s">
        <v>216</v>
      </c>
      <c r="DA19" s="596"/>
      <c r="DB19" s="596"/>
      <c r="DC19" s="596"/>
      <c r="DD19" s="606" t="s">
        <v>216</v>
      </c>
      <c r="DE19" s="594"/>
      <c r="DF19" s="594"/>
      <c r="DG19" s="594"/>
      <c r="DH19" s="594"/>
      <c r="DI19" s="594"/>
      <c r="DJ19" s="594"/>
      <c r="DK19" s="594"/>
      <c r="DL19" s="594"/>
      <c r="DM19" s="594"/>
      <c r="DN19" s="594"/>
      <c r="DO19" s="594"/>
      <c r="DP19" s="595"/>
      <c r="DQ19" s="606" t="s">
        <v>216</v>
      </c>
      <c r="DR19" s="594"/>
      <c r="DS19" s="594"/>
      <c r="DT19" s="594"/>
      <c r="DU19" s="594"/>
      <c r="DV19" s="594"/>
      <c r="DW19" s="594"/>
      <c r="DX19" s="594"/>
      <c r="DY19" s="594"/>
      <c r="DZ19" s="594"/>
      <c r="EA19" s="594"/>
      <c r="EB19" s="594"/>
      <c r="EC19" s="607"/>
    </row>
    <row r="20" spans="2:133" ht="11.25" customHeight="1" x14ac:dyDescent="0.2">
      <c r="B20" s="599" t="s">
        <v>89</v>
      </c>
      <c r="C20" s="600"/>
      <c r="D20" s="600"/>
      <c r="E20" s="600"/>
      <c r="F20" s="600"/>
      <c r="G20" s="600"/>
      <c r="H20" s="600"/>
      <c r="I20" s="600"/>
      <c r="J20" s="600"/>
      <c r="K20" s="600"/>
      <c r="L20" s="600"/>
      <c r="M20" s="600"/>
      <c r="N20" s="600"/>
      <c r="O20" s="600"/>
      <c r="P20" s="600"/>
      <c r="Q20" s="601"/>
      <c r="R20" s="593">
        <v>807</v>
      </c>
      <c r="S20" s="594"/>
      <c r="T20" s="594"/>
      <c r="U20" s="594"/>
      <c r="V20" s="594"/>
      <c r="W20" s="594"/>
      <c r="X20" s="594"/>
      <c r="Y20" s="595"/>
      <c r="Z20" s="596">
        <v>0</v>
      </c>
      <c r="AA20" s="596"/>
      <c r="AB20" s="596"/>
      <c r="AC20" s="596"/>
      <c r="AD20" s="597">
        <v>807</v>
      </c>
      <c r="AE20" s="597"/>
      <c r="AF20" s="597"/>
      <c r="AG20" s="597"/>
      <c r="AH20" s="597"/>
      <c r="AI20" s="597"/>
      <c r="AJ20" s="597"/>
      <c r="AK20" s="597"/>
      <c r="AL20" s="602">
        <v>0.1</v>
      </c>
      <c r="AM20" s="603"/>
      <c r="AN20" s="603"/>
      <c r="AO20" s="604"/>
      <c r="AP20" s="599" t="s">
        <v>365</v>
      </c>
      <c r="AQ20" s="600"/>
      <c r="AR20" s="600"/>
      <c r="AS20" s="600"/>
      <c r="AT20" s="600"/>
      <c r="AU20" s="600"/>
      <c r="AV20" s="600"/>
      <c r="AW20" s="600"/>
      <c r="AX20" s="600"/>
      <c r="AY20" s="600"/>
      <c r="AZ20" s="600"/>
      <c r="BA20" s="600"/>
      <c r="BB20" s="600"/>
      <c r="BC20" s="600"/>
      <c r="BD20" s="600"/>
      <c r="BE20" s="600"/>
      <c r="BF20" s="601"/>
      <c r="BG20" s="593">
        <v>36</v>
      </c>
      <c r="BH20" s="594"/>
      <c r="BI20" s="594"/>
      <c r="BJ20" s="594"/>
      <c r="BK20" s="594"/>
      <c r="BL20" s="594"/>
      <c r="BM20" s="594"/>
      <c r="BN20" s="595"/>
      <c r="BO20" s="596">
        <v>0</v>
      </c>
      <c r="BP20" s="596"/>
      <c r="BQ20" s="596"/>
      <c r="BR20" s="596"/>
      <c r="BS20" s="597" t="s">
        <v>216</v>
      </c>
      <c r="BT20" s="597"/>
      <c r="BU20" s="597"/>
      <c r="BV20" s="597"/>
      <c r="BW20" s="597"/>
      <c r="BX20" s="597"/>
      <c r="BY20" s="597"/>
      <c r="BZ20" s="597"/>
      <c r="CA20" s="597"/>
      <c r="CB20" s="598"/>
      <c r="CD20" s="599" t="s">
        <v>204</v>
      </c>
      <c r="CE20" s="600"/>
      <c r="CF20" s="600"/>
      <c r="CG20" s="600"/>
      <c r="CH20" s="600"/>
      <c r="CI20" s="600"/>
      <c r="CJ20" s="600"/>
      <c r="CK20" s="600"/>
      <c r="CL20" s="600"/>
      <c r="CM20" s="600"/>
      <c r="CN20" s="600"/>
      <c r="CO20" s="600"/>
      <c r="CP20" s="600"/>
      <c r="CQ20" s="601"/>
      <c r="CR20" s="593">
        <v>2275091</v>
      </c>
      <c r="CS20" s="594"/>
      <c r="CT20" s="594"/>
      <c r="CU20" s="594"/>
      <c r="CV20" s="594"/>
      <c r="CW20" s="594"/>
      <c r="CX20" s="594"/>
      <c r="CY20" s="595"/>
      <c r="CZ20" s="596">
        <v>100</v>
      </c>
      <c r="DA20" s="596"/>
      <c r="DB20" s="596"/>
      <c r="DC20" s="596"/>
      <c r="DD20" s="606">
        <v>178477</v>
      </c>
      <c r="DE20" s="594"/>
      <c r="DF20" s="594"/>
      <c r="DG20" s="594"/>
      <c r="DH20" s="594"/>
      <c r="DI20" s="594"/>
      <c r="DJ20" s="594"/>
      <c r="DK20" s="594"/>
      <c r="DL20" s="594"/>
      <c r="DM20" s="594"/>
      <c r="DN20" s="594"/>
      <c r="DO20" s="594"/>
      <c r="DP20" s="595"/>
      <c r="DQ20" s="606">
        <v>1751976</v>
      </c>
      <c r="DR20" s="594"/>
      <c r="DS20" s="594"/>
      <c r="DT20" s="594"/>
      <c r="DU20" s="594"/>
      <c r="DV20" s="594"/>
      <c r="DW20" s="594"/>
      <c r="DX20" s="594"/>
      <c r="DY20" s="594"/>
      <c r="DZ20" s="594"/>
      <c r="EA20" s="594"/>
      <c r="EB20" s="594"/>
      <c r="EC20" s="607"/>
    </row>
    <row r="21" spans="2:133" ht="11.25" customHeight="1" x14ac:dyDescent="0.2">
      <c r="B21" s="599" t="s">
        <v>521</v>
      </c>
      <c r="C21" s="600"/>
      <c r="D21" s="600"/>
      <c r="E21" s="600"/>
      <c r="F21" s="600"/>
      <c r="G21" s="600"/>
      <c r="H21" s="600"/>
      <c r="I21" s="600"/>
      <c r="J21" s="600"/>
      <c r="K21" s="600"/>
      <c r="L21" s="600"/>
      <c r="M21" s="600"/>
      <c r="N21" s="600"/>
      <c r="O21" s="600"/>
      <c r="P21" s="600"/>
      <c r="Q21" s="601"/>
      <c r="R21" s="593">
        <v>87</v>
      </c>
      <c r="S21" s="594"/>
      <c r="T21" s="594"/>
      <c r="U21" s="594"/>
      <c r="V21" s="594"/>
      <c r="W21" s="594"/>
      <c r="X21" s="594"/>
      <c r="Y21" s="595"/>
      <c r="Z21" s="596">
        <v>0</v>
      </c>
      <c r="AA21" s="596"/>
      <c r="AB21" s="596"/>
      <c r="AC21" s="596"/>
      <c r="AD21" s="597">
        <v>87</v>
      </c>
      <c r="AE21" s="597"/>
      <c r="AF21" s="597"/>
      <c r="AG21" s="597"/>
      <c r="AH21" s="597"/>
      <c r="AI21" s="597"/>
      <c r="AJ21" s="597"/>
      <c r="AK21" s="597"/>
      <c r="AL21" s="602">
        <v>0</v>
      </c>
      <c r="AM21" s="603"/>
      <c r="AN21" s="603"/>
      <c r="AO21" s="604"/>
      <c r="AP21" s="609" t="s">
        <v>522</v>
      </c>
      <c r="AQ21" s="610"/>
      <c r="AR21" s="610"/>
      <c r="AS21" s="610"/>
      <c r="AT21" s="610"/>
      <c r="AU21" s="610"/>
      <c r="AV21" s="610"/>
      <c r="AW21" s="610"/>
      <c r="AX21" s="610"/>
      <c r="AY21" s="610"/>
      <c r="AZ21" s="610"/>
      <c r="BA21" s="610"/>
      <c r="BB21" s="610"/>
      <c r="BC21" s="610"/>
      <c r="BD21" s="610"/>
      <c r="BE21" s="610"/>
      <c r="BF21" s="611"/>
      <c r="BG21" s="593">
        <v>36</v>
      </c>
      <c r="BH21" s="594"/>
      <c r="BI21" s="594"/>
      <c r="BJ21" s="594"/>
      <c r="BK21" s="594"/>
      <c r="BL21" s="594"/>
      <c r="BM21" s="594"/>
      <c r="BN21" s="595"/>
      <c r="BO21" s="596">
        <v>0</v>
      </c>
      <c r="BP21" s="596"/>
      <c r="BQ21" s="596"/>
      <c r="BR21" s="596"/>
      <c r="BS21" s="597" t="s">
        <v>216</v>
      </c>
      <c r="BT21" s="597"/>
      <c r="BU21" s="597"/>
      <c r="BV21" s="597"/>
      <c r="BW21" s="597"/>
      <c r="BX21" s="597"/>
      <c r="BY21" s="597"/>
      <c r="BZ21" s="597"/>
      <c r="CA21" s="597"/>
      <c r="CB21" s="598"/>
      <c r="CD21" s="612"/>
      <c r="CE21" s="613"/>
      <c r="CF21" s="613"/>
      <c r="CG21" s="613"/>
      <c r="CH21" s="613"/>
      <c r="CI21" s="613"/>
      <c r="CJ21" s="613"/>
      <c r="CK21" s="613"/>
      <c r="CL21" s="613"/>
      <c r="CM21" s="613"/>
      <c r="CN21" s="613"/>
      <c r="CO21" s="613"/>
      <c r="CP21" s="613"/>
      <c r="CQ21" s="614"/>
      <c r="CR21" s="615"/>
      <c r="CS21" s="616"/>
      <c r="CT21" s="616"/>
      <c r="CU21" s="616"/>
      <c r="CV21" s="616"/>
      <c r="CW21" s="616"/>
      <c r="CX21" s="616"/>
      <c r="CY21" s="617"/>
      <c r="CZ21" s="618"/>
      <c r="DA21" s="618"/>
      <c r="DB21" s="618"/>
      <c r="DC21" s="618"/>
      <c r="DD21" s="619"/>
      <c r="DE21" s="616"/>
      <c r="DF21" s="616"/>
      <c r="DG21" s="616"/>
      <c r="DH21" s="616"/>
      <c r="DI21" s="616"/>
      <c r="DJ21" s="616"/>
      <c r="DK21" s="616"/>
      <c r="DL21" s="616"/>
      <c r="DM21" s="616"/>
      <c r="DN21" s="616"/>
      <c r="DO21" s="616"/>
      <c r="DP21" s="617"/>
      <c r="DQ21" s="619"/>
      <c r="DR21" s="616"/>
      <c r="DS21" s="616"/>
      <c r="DT21" s="616"/>
      <c r="DU21" s="616"/>
      <c r="DV21" s="616"/>
      <c r="DW21" s="616"/>
      <c r="DX21" s="616"/>
      <c r="DY21" s="616"/>
      <c r="DZ21" s="616"/>
      <c r="EA21" s="616"/>
      <c r="EB21" s="616"/>
      <c r="EC21" s="620"/>
    </row>
    <row r="22" spans="2:133" ht="11.25" customHeight="1" x14ac:dyDescent="0.2">
      <c r="B22" s="621" t="s">
        <v>156</v>
      </c>
      <c r="C22" s="622"/>
      <c r="D22" s="622"/>
      <c r="E22" s="622"/>
      <c r="F22" s="622"/>
      <c r="G22" s="622"/>
      <c r="H22" s="622"/>
      <c r="I22" s="622"/>
      <c r="J22" s="622"/>
      <c r="K22" s="622"/>
      <c r="L22" s="622"/>
      <c r="M22" s="622"/>
      <c r="N22" s="622"/>
      <c r="O22" s="622"/>
      <c r="P22" s="622"/>
      <c r="Q22" s="623"/>
      <c r="R22" s="593">
        <v>168</v>
      </c>
      <c r="S22" s="594"/>
      <c r="T22" s="594"/>
      <c r="U22" s="594"/>
      <c r="V22" s="594"/>
      <c r="W22" s="594"/>
      <c r="X22" s="594"/>
      <c r="Y22" s="595"/>
      <c r="Z22" s="596">
        <v>0</v>
      </c>
      <c r="AA22" s="596"/>
      <c r="AB22" s="596"/>
      <c r="AC22" s="596"/>
      <c r="AD22" s="597">
        <v>168</v>
      </c>
      <c r="AE22" s="597"/>
      <c r="AF22" s="597"/>
      <c r="AG22" s="597"/>
      <c r="AH22" s="597"/>
      <c r="AI22" s="597"/>
      <c r="AJ22" s="597"/>
      <c r="AK22" s="597"/>
      <c r="AL22" s="602">
        <v>0</v>
      </c>
      <c r="AM22" s="603"/>
      <c r="AN22" s="603"/>
      <c r="AO22" s="604"/>
      <c r="AP22" s="609" t="s">
        <v>523</v>
      </c>
      <c r="AQ22" s="610"/>
      <c r="AR22" s="610"/>
      <c r="AS22" s="610"/>
      <c r="AT22" s="610"/>
      <c r="AU22" s="610"/>
      <c r="AV22" s="610"/>
      <c r="AW22" s="610"/>
      <c r="AX22" s="610"/>
      <c r="AY22" s="610"/>
      <c r="AZ22" s="610"/>
      <c r="BA22" s="610"/>
      <c r="BB22" s="610"/>
      <c r="BC22" s="610"/>
      <c r="BD22" s="610"/>
      <c r="BE22" s="610"/>
      <c r="BF22" s="611"/>
      <c r="BG22" s="593" t="s">
        <v>216</v>
      </c>
      <c r="BH22" s="594"/>
      <c r="BI22" s="594"/>
      <c r="BJ22" s="594"/>
      <c r="BK22" s="594"/>
      <c r="BL22" s="594"/>
      <c r="BM22" s="594"/>
      <c r="BN22" s="595"/>
      <c r="BO22" s="596" t="s">
        <v>216</v>
      </c>
      <c r="BP22" s="596"/>
      <c r="BQ22" s="596"/>
      <c r="BR22" s="596"/>
      <c r="BS22" s="597" t="s">
        <v>216</v>
      </c>
      <c r="BT22" s="597"/>
      <c r="BU22" s="597"/>
      <c r="BV22" s="597"/>
      <c r="BW22" s="597"/>
      <c r="BX22" s="597"/>
      <c r="BY22" s="597"/>
      <c r="BZ22" s="597"/>
      <c r="CA22" s="597"/>
      <c r="CB22" s="598"/>
      <c r="CD22" s="366" t="s">
        <v>524</v>
      </c>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409"/>
    </row>
    <row r="23" spans="2:133" ht="11.25" customHeight="1" x14ac:dyDescent="0.2">
      <c r="B23" s="599" t="s">
        <v>344</v>
      </c>
      <c r="C23" s="600"/>
      <c r="D23" s="600"/>
      <c r="E23" s="600"/>
      <c r="F23" s="600"/>
      <c r="G23" s="600"/>
      <c r="H23" s="600"/>
      <c r="I23" s="600"/>
      <c r="J23" s="600"/>
      <c r="K23" s="600"/>
      <c r="L23" s="600"/>
      <c r="M23" s="600"/>
      <c r="N23" s="600"/>
      <c r="O23" s="600"/>
      <c r="P23" s="600"/>
      <c r="Q23" s="601"/>
      <c r="R23" s="593">
        <v>1518635</v>
      </c>
      <c r="S23" s="594"/>
      <c r="T23" s="594"/>
      <c r="U23" s="594"/>
      <c r="V23" s="594"/>
      <c r="W23" s="594"/>
      <c r="X23" s="594"/>
      <c r="Y23" s="595"/>
      <c r="Z23" s="596">
        <v>60.1</v>
      </c>
      <c r="AA23" s="596"/>
      <c r="AB23" s="596"/>
      <c r="AC23" s="596"/>
      <c r="AD23" s="597">
        <v>1323463</v>
      </c>
      <c r="AE23" s="597"/>
      <c r="AF23" s="597"/>
      <c r="AG23" s="597"/>
      <c r="AH23" s="597"/>
      <c r="AI23" s="597"/>
      <c r="AJ23" s="597"/>
      <c r="AK23" s="597"/>
      <c r="AL23" s="602">
        <v>84.2</v>
      </c>
      <c r="AM23" s="603"/>
      <c r="AN23" s="603"/>
      <c r="AO23" s="604"/>
      <c r="AP23" s="609" t="s">
        <v>70</v>
      </c>
      <c r="AQ23" s="610"/>
      <c r="AR23" s="610"/>
      <c r="AS23" s="610"/>
      <c r="AT23" s="610"/>
      <c r="AU23" s="610"/>
      <c r="AV23" s="610"/>
      <c r="AW23" s="610"/>
      <c r="AX23" s="610"/>
      <c r="AY23" s="610"/>
      <c r="AZ23" s="610"/>
      <c r="BA23" s="610"/>
      <c r="BB23" s="610"/>
      <c r="BC23" s="610"/>
      <c r="BD23" s="610"/>
      <c r="BE23" s="610"/>
      <c r="BF23" s="611"/>
      <c r="BG23" s="593" t="s">
        <v>216</v>
      </c>
      <c r="BH23" s="594"/>
      <c r="BI23" s="594"/>
      <c r="BJ23" s="594"/>
      <c r="BK23" s="594"/>
      <c r="BL23" s="594"/>
      <c r="BM23" s="594"/>
      <c r="BN23" s="595"/>
      <c r="BO23" s="596" t="s">
        <v>216</v>
      </c>
      <c r="BP23" s="596"/>
      <c r="BQ23" s="596"/>
      <c r="BR23" s="596"/>
      <c r="BS23" s="597" t="s">
        <v>216</v>
      </c>
      <c r="BT23" s="597"/>
      <c r="BU23" s="597"/>
      <c r="BV23" s="597"/>
      <c r="BW23" s="597"/>
      <c r="BX23" s="597"/>
      <c r="BY23" s="597"/>
      <c r="BZ23" s="597"/>
      <c r="CA23" s="597"/>
      <c r="CB23" s="598"/>
      <c r="CD23" s="366" t="s">
        <v>325</v>
      </c>
      <c r="CE23" s="367"/>
      <c r="CF23" s="367"/>
      <c r="CG23" s="367"/>
      <c r="CH23" s="367"/>
      <c r="CI23" s="367"/>
      <c r="CJ23" s="367"/>
      <c r="CK23" s="367"/>
      <c r="CL23" s="367"/>
      <c r="CM23" s="367"/>
      <c r="CN23" s="367"/>
      <c r="CO23" s="367"/>
      <c r="CP23" s="367"/>
      <c r="CQ23" s="409"/>
      <c r="CR23" s="366" t="s">
        <v>302</v>
      </c>
      <c r="CS23" s="367"/>
      <c r="CT23" s="367"/>
      <c r="CU23" s="367"/>
      <c r="CV23" s="367"/>
      <c r="CW23" s="367"/>
      <c r="CX23" s="367"/>
      <c r="CY23" s="409"/>
      <c r="CZ23" s="366" t="s">
        <v>368</v>
      </c>
      <c r="DA23" s="367"/>
      <c r="DB23" s="367"/>
      <c r="DC23" s="409"/>
      <c r="DD23" s="366" t="s">
        <v>315</v>
      </c>
      <c r="DE23" s="367"/>
      <c r="DF23" s="367"/>
      <c r="DG23" s="367"/>
      <c r="DH23" s="367"/>
      <c r="DI23" s="367"/>
      <c r="DJ23" s="367"/>
      <c r="DK23" s="409"/>
      <c r="DL23" s="624" t="s">
        <v>369</v>
      </c>
      <c r="DM23" s="625"/>
      <c r="DN23" s="625"/>
      <c r="DO23" s="625"/>
      <c r="DP23" s="625"/>
      <c r="DQ23" s="625"/>
      <c r="DR23" s="625"/>
      <c r="DS23" s="625"/>
      <c r="DT23" s="625"/>
      <c r="DU23" s="625"/>
      <c r="DV23" s="626"/>
      <c r="DW23" s="366" t="s">
        <v>525</v>
      </c>
      <c r="DX23" s="367"/>
      <c r="DY23" s="367"/>
      <c r="DZ23" s="367"/>
      <c r="EA23" s="367"/>
      <c r="EB23" s="367"/>
      <c r="EC23" s="409"/>
    </row>
    <row r="24" spans="2:133" ht="11.25" customHeight="1" x14ac:dyDescent="0.2">
      <c r="B24" s="599" t="s">
        <v>310</v>
      </c>
      <c r="C24" s="600"/>
      <c r="D24" s="600"/>
      <c r="E24" s="600"/>
      <c r="F24" s="600"/>
      <c r="G24" s="600"/>
      <c r="H24" s="600"/>
      <c r="I24" s="600"/>
      <c r="J24" s="600"/>
      <c r="K24" s="600"/>
      <c r="L24" s="600"/>
      <c r="M24" s="600"/>
      <c r="N24" s="600"/>
      <c r="O24" s="600"/>
      <c r="P24" s="600"/>
      <c r="Q24" s="601"/>
      <c r="R24" s="593">
        <v>1323463</v>
      </c>
      <c r="S24" s="594"/>
      <c r="T24" s="594"/>
      <c r="U24" s="594"/>
      <c r="V24" s="594"/>
      <c r="W24" s="594"/>
      <c r="X24" s="594"/>
      <c r="Y24" s="595"/>
      <c r="Z24" s="596">
        <v>52.3</v>
      </c>
      <c r="AA24" s="596"/>
      <c r="AB24" s="596"/>
      <c r="AC24" s="596"/>
      <c r="AD24" s="597">
        <v>1323463</v>
      </c>
      <c r="AE24" s="597"/>
      <c r="AF24" s="597"/>
      <c r="AG24" s="597"/>
      <c r="AH24" s="597"/>
      <c r="AI24" s="597"/>
      <c r="AJ24" s="597"/>
      <c r="AK24" s="597"/>
      <c r="AL24" s="602">
        <v>84.2</v>
      </c>
      <c r="AM24" s="603"/>
      <c r="AN24" s="603"/>
      <c r="AO24" s="604"/>
      <c r="AP24" s="609" t="s">
        <v>526</v>
      </c>
      <c r="AQ24" s="610"/>
      <c r="AR24" s="610"/>
      <c r="AS24" s="610"/>
      <c r="AT24" s="610"/>
      <c r="AU24" s="610"/>
      <c r="AV24" s="610"/>
      <c r="AW24" s="610"/>
      <c r="AX24" s="610"/>
      <c r="AY24" s="610"/>
      <c r="AZ24" s="610"/>
      <c r="BA24" s="610"/>
      <c r="BB24" s="610"/>
      <c r="BC24" s="610"/>
      <c r="BD24" s="610"/>
      <c r="BE24" s="610"/>
      <c r="BF24" s="611"/>
      <c r="BG24" s="593" t="s">
        <v>216</v>
      </c>
      <c r="BH24" s="594"/>
      <c r="BI24" s="594"/>
      <c r="BJ24" s="594"/>
      <c r="BK24" s="594"/>
      <c r="BL24" s="594"/>
      <c r="BM24" s="594"/>
      <c r="BN24" s="595"/>
      <c r="BO24" s="596" t="s">
        <v>216</v>
      </c>
      <c r="BP24" s="596"/>
      <c r="BQ24" s="596"/>
      <c r="BR24" s="596"/>
      <c r="BS24" s="597" t="s">
        <v>216</v>
      </c>
      <c r="BT24" s="597"/>
      <c r="BU24" s="597"/>
      <c r="BV24" s="597"/>
      <c r="BW24" s="597"/>
      <c r="BX24" s="597"/>
      <c r="BY24" s="597"/>
      <c r="BZ24" s="597"/>
      <c r="CA24" s="597"/>
      <c r="CB24" s="598"/>
      <c r="CD24" s="582" t="s">
        <v>371</v>
      </c>
      <c r="CE24" s="583"/>
      <c r="CF24" s="583"/>
      <c r="CG24" s="583"/>
      <c r="CH24" s="583"/>
      <c r="CI24" s="583"/>
      <c r="CJ24" s="583"/>
      <c r="CK24" s="583"/>
      <c r="CL24" s="583"/>
      <c r="CM24" s="583"/>
      <c r="CN24" s="583"/>
      <c r="CO24" s="583"/>
      <c r="CP24" s="583"/>
      <c r="CQ24" s="584"/>
      <c r="CR24" s="585">
        <v>732915</v>
      </c>
      <c r="CS24" s="586"/>
      <c r="CT24" s="586"/>
      <c r="CU24" s="586"/>
      <c r="CV24" s="586"/>
      <c r="CW24" s="586"/>
      <c r="CX24" s="586"/>
      <c r="CY24" s="587"/>
      <c r="CZ24" s="590">
        <v>32.200000000000003</v>
      </c>
      <c r="DA24" s="591"/>
      <c r="DB24" s="591"/>
      <c r="DC24" s="605"/>
      <c r="DD24" s="627">
        <v>616633</v>
      </c>
      <c r="DE24" s="586"/>
      <c r="DF24" s="586"/>
      <c r="DG24" s="586"/>
      <c r="DH24" s="586"/>
      <c r="DI24" s="586"/>
      <c r="DJ24" s="586"/>
      <c r="DK24" s="587"/>
      <c r="DL24" s="627">
        <v>616567</v>
      </c>
      <c r="DM24" s="586"/>
      <c r="DN24" s="586"/>
      <c r="DO24" s="586"/>
      <c r="DP24" s="586"/>
      <c r="DQ24" s="586"/>
      <c r="DR24" s="586"/>
      <c r="DS24" s="586"/>
      <c r="DT24" s="586"/>
      <c r="DU24" s="586"/>
      <c r="DV24" s="587"/>
      <c r="DW24" s="590">
        <v>38</v>
      </c>
      <c r="DX24" s="591"/>
      <c r="DY24" s="591"/>
      <c r="DZ24" s="591"/>
      <c r="EA24" s="591"/>
      <c r="EB24" s="591"/>
      <c r="EC24" s="592"/>
    </row>
    <row r="25" spans="2:133" ht="11.25" customHeight="1" x14ac:dyDescent="0.2">
      <c r="B25" s="599" t="s">
        <v>308</v>
      </c>
      <c r="C25" s="600"/>
      <c r="D25" s="600"/>
      <c r="E25" s="600"/>
      <c r="F25" s="600"/>
      <c r="G25" s="600"/>
      <c r="H25" s="600"/>
      <c r="I25" s="600"/>
      <c r="J25" s="600"/>
      <c r="K25" s="600"/>
      <c r="L25" s="600"/>
      <c r="M25" s="600"/>
      <c r="N25" s="600"/>
      <c r="O25" s="600"/>
      <c r="P25" s="600"/>
      <c r="Q25" s="601"/>
      <c r="R25" s="593">
        <v>195172</v>
      </c>
      <c r="S25" s="594"/>
      <c r="T25" s="594"/>
      <c r="U25" s="594"/>
      <c r="V25" s="594"/>
      <c r="W25" s="594"/>
      <c r="X25" s="594"/>
      <c r="Y25" s="595"/>
      <c r="Z25" s="596">
        <v>7.7</v>
      </c>
      <c r="AA25" s="596"/>
      <c r="AB25" s="596"/>
      <c r="AC25" s="596"/>
      <c r="AD25" s="597" t="s">
        <v>216</v>
      </c>
      <c r="AE25" s="597"/>
      <c r="AF25" s="597"/>
      <c r="AG25" s="597"/>
      <c r="AH25" s="597"/>
      <c r="AI25" s="597"/>
      <c r="AJ25" s="597"/>
      <c r="AK25" s="597"/>
      <c r="AL25" s="602" t="s">
        <v>216</v>
      </c>
      <c r="AM25" s="603"/>
      <c r="AN25" s="603"/>
      <c r="AO25" s="604"/>
      <c r="AP25" s="609" t="s">
        <v>288</v>
      </c>
      <c r="AQ25" s="610"/>
      <c r="AR25" s="610"/>
      <c r="AS25" s="610"/>
      <c r="AT25" s="610"/>
      <c r="AU25" s="610"/>
      <c r="AV25" s="610"/>
      <c r="AW25" s="610"/>
      <c r="AX25" s="610"/>
      <c r="AY25" s="610"/>
      <c r="AZ25" s="610"/>
      <c r="BA25" s="610"/>
      <c r="BB25" s="610"/>
      <c r="BC25" s="610"/>
      <c r="BD25" s="610"/>
      <c r="BE25" s="610"/>
      <c r="BF25" s="611"/>
      <c r="BG25" s="593" t="s">
        <v>216</v>
      </c>
      <c r="BH25" s="594"/>
      <c r="BI25" s="594"/>
      <c r="BJ25" s="594"/>
      <c r="BK25" s="594"/>
      <c r="BL25" s="594"/>
      <c r="BM25" s="594"/>
      <c r="BN25" s="595"/>
      <c r="BO25" s="596" t="s">
        <v>216</v>
      </c>
      <c r="BP25" s="596"/>
      <c r="BQ25" s="596"/>
      <c r="BR25" s="596"/>
      <c r="BS25" s="597" t="s">
        <v>216</v>
      </c>
      <c r="BT25" s="597"/>
      <c r="BU25" s="597"/>
      <c r="BV25" s="597"/>
      <c r="BW25" s="597"/>
      <c r="BX25" s="597"/>
      <c r="BY25" s="597"/>
      <c r="BZ25" s="597"/>
      <c r="CA25" s="597"/>
      <c r="CB25" s="598"/>
      <c r="CD25" s="599" t="s">
        <v>214</v>
      </c>
      <c r="CE25" s="600"/>
      <c r="CF25" s="600"/>
      <c r="CG25" s="600"/>
      <c r="CH25" s="600"/>
      <c r="CI25" s="600"/>
      <c r="CJ25" s="600"/>
      <c r="CK25" s="600"/>
      <c r="CL25" s="600"/>
      <c r="CM25" s="600"/>
      <c r="CN25" s="600"/>
      <c r="CO25" s="600"/>
      <c r="CP25" s="600"/>
      <c r="CQ25" s="601"/>
      <c r="CR25" s="593">
        <v>407919</v>
      </c>
      <c r="CS25" s="628"/>
      <c r="CT25" s="628"/>
      <c r="CU25" s="628"/>
      <c r="CV25" s="628"/>
      <c r="CW25" s="628"/>
      <c r="CX25" s="628"/>
      <c r="CY25" s="629"/>
      <c r="CZ25" s="602">
        <v>17.899999999999999</v>
      </c>
      <c r="DA25" s="630"/>
      <c r="DB25" s="630"/>
      <c r="DC25" s="631"/>
      <c r="DD25" s="606">
        <v>399936</v>
      </c>
      <c r="DE25" s="628"/>
      <c r="DF25" s="628"/>
      <c r="DG25" s="628"/>
      <c r="DH25" s="628"/>
      <c r="DI25" s="628"/>
      <c r="DJ25" s="628"/>
      <c r="DK25" s="629"/>
      <c r="DL25" s="606">
        <v>399870</v>
      </c>
      <c r="DM25" s="628"/>
      <c r="DN25" s="628"/>
      <c r="DO25" s="628"/>
      <c r="DP25" s="628"/>
      <c r="DQ25" s="628"/>
      <c r="DR25" s="628"/>
      <c r="DS25" s="628"/>
      <c r="DT25" s="628"/>
      <c r="DU25" s="628"/>
      <c r="DV25" s="629"/>
      <c r="DW25" s="602">
        <v>24.7</v>
      </c>
      <c r="DX25" s="630"/>
      <c r="DY25" s="630"/>
      <c r="DZ25" s="630"/>
      <c r="EA25" s="630"/>
      <c r="EB25" s="630"/>
      <c r="EC25" s="632"/>
    </row>
    <row r="26" spans="2:133" ht="11.25" customHeight="1" x14ac:dyDescent="0.2">
      <c r="B26" s="599" t="s">
        <v>527</v>
      </c>
      <c r="C26" s="600"/>
      <c r="D26" s="600"/>
      <c r="E26" s="600"/>
      <c r="F26" s="600"/>
      <c r="G26" s="600"/>
      <c r="H26" s="600"/>
      <c r="I26" s="600"/>
      <c r="J26" s="600"/>
      <c r="K26" s="600"/>
      <c r="L26" s="600"/>
      <c r="M26" s="600"/>
      <c r="N26" s="600"/>
      <c r="O26" s="600"/>
      <c r="P26" s="600"/>
      <c r="Q26" s="601"/>
      <c r="R26" s="593" t="s">
        <v>216</v>
      </c>
      <c r="S26" s="594"/>
      <c r="T26" s="594"/>
      <c r="U26" s="594"/>
      <c r="V26" s="594"/>
      <c r="W26" s="594"/>
      <c r="X26" s="594"/>
      <c r="Y26" s="595"/>
      <c r="Z26" s="596" t="s">
        <v>216</v>
      </c>
      <c r="AA26" s="596"/>
      <c r="AB26" s="596"/>
      <c r="AC26" s="596"/>
      <c r="AD26" s="597" t="s">
        <v>216</v>
      </c>
      <c r="AE26" s="597"/>
      <c r="AF26" s="597"/>
      <c r="AG26" s="597"/>
      <c r="AH26" s="597"/>
      <c r="AI26" s="597"/>
      <c r="AJ26" s="597"/>
      <c r="AK26" s="597"/>
      <c r="AL26" s="602" t="s">
        <v>216</v>
      </c>
      <c r="AM26" s="603"/>
      <c r="AN26" s="603"/>
      <c r="AO26" s="604"/>
      <c r="AP26" s="609" t="s">
        <v>374</v>
      </c>
      <c r="AQ26" s="633"/>
      <c r="AR26" s="633"/>
      <c r="AS26" s="633"/>
      <c r="AT26" s="633"/>
      <c r="AU26" s="633"/>
      <c r="AV26" s="633"/>
      <c r="AW26" s="633"/>
      <c r="AX26" s="633"/>
      <c r="AY26" s="633"/>
      <c r="AZ26" s="633"/>
      <c r="BA26" s="633"/>
      <c r="BB26" s="633"/>
      <c r="BC26" s="633"/>
      <c r="BD26" s="633"/>
      <c r="BE26" s="633"/>
      <c r="BF26" s="611"/>
      <c r="BG26" s="593" t="s">
        <v>216</v>
      </c>
      <c r="BH26" s="594"/>
      <c r="BI26" s="594"/>
      <c r="BJ26" s="594"/>
      <c r="BK26" s="594"/>
      <c r="BL26" s="594"/>
      <c r="BM26" s="594"/>
      <c r="BN26" s="595"/>
      <c r="BO26" s="596" t="s">
        <v>216</v>
      </c>
      <c r="BP26" s="596"/>
      <c r="BQ26" s="596"/>
      <c r="BR26" s="596"/>
      <c r="BS26" s="597" t="s">
        <v>216</v>
      </c>
      <c r="BT26" s="597"/>
      <c r="BU26" s="597"/>
      <c r="BV26" s="597"/>
      <c r="BW26" s="597"/>
      <c r="BX26" s="597"/>
      <c r="BY26" s="597"/>
      <c r="BZ26" s="597"/>
      <c r="CA26" s="597"/>
      <c r="CB26" s="598"/>
      <c r="CD26" s="599" t="s">
        <v>134</v>
      </c>
      <c r="CE26" s="600"/>
      <c r="CF26" s="600"/>
      <c r="CG26" s="600"/>
      <c r="CH26" s="600"/>
      <c r="CI26" s="600"/>
      <c r="CJ26" s="600"/>
      <c r="CK26" s="600"/>
      <c r="CL26" s="600"/>
      <c r="CM26" s="600"/>
      <c r="CN26" s="600"/>
      <c r="CO26" s="600"/>
      <c r="CP26" s="600"/>
      <c r="CQ26" s="601"/>
      <c r="CR26" s="593">
        <v>244697</v>
      </c>
      <c r="CS26" s="594"/>
      <c r="CT26" s="594"/>
      <c r="CU26" s="594"/>
      <c r="CV26" s="594"/>
      <c r="CW26" s="594"/>
      <c r="CX26" s="594"/>
      <c r="CY26" s="595"/>
      <c r="CZ26" s="602">
        <v>10.8</v>
      </c>
      <c r="DA26" s="630"/>
      <c r="DB26" s="630"/>
      <c r="DC26" s="631"/>
      <c r="DD26" s="606">
        <v>241158</v>
      </c>
      <c r="DE26" s="594"/>
      <c r="DF26" s="594"/>
      <c r="DG26" s="594"/>
      <c r="DH26" s="594"/>
      <c r="DI26" s="594"/>
      <c r="DJ26" s="594"/>
      <c r="DK26" s="595"/>
      <c r="DL26" s="606" t="s">
        <v>216</v>
      </c>
      <c r="DM26" s="594"/>
      <c r="DN26" s="594"/>
      <c r="DO26" s="594"/>
      <c r="DP26" s="594"/>
      <c r="DQ26" s="594"/>
      <c r="DR26" s="594"/>
      <c r="DS26" s="594"/>
      <c r="DT26" s="594"/>
      <c r="DU26" s="594"/>
      <c r="DV26" s="595"/>
      <c r="DW26" s="602" t="s">
        <v>216</v>
      </c>
      <c r="DX26" s="630"/>
      <c r="DY26" s="630"/>
      <c r="DZ26" s="630"/>
      <c r="EA26" s="630"/>
      <c r="EB26" s="630"/>
      <c r="EC26" s="632"/>
    </row>
    <row r="27" spans="2:133" ht="11.25" customHeight="1" x14ac:dyDescent="0.2">
      <c r="B27" s="599" t="s">
        <v>93</v>
      </c>
      <c r="C27" s="600"/>
      <c r="D27" s="600"/>
      <c r="E27" s="600"/>
      <c r="F27" s="600"/>
      <c r="G27" s="600"/>
      <c r="H27" s="600"/>
      <c r="I27" s="600"/>
      <c r="J27" s="600"/>
      <c r="K27" s="600"/>
      <c r="L27" s="600"/>
      <c r="M27" s="600"/>
      <c r="N27" s="600"/>
      <c r="O27" s="600"/>
      <c r="P27" s="600"/>
      <c r="Q27" s="601"/>
      <c r="R27" s="593">
        <v>1762317</v>
      </c>
      <c r="S27" s="594"/>
      <c r="T27" s="594"/>
      <c r="U27" s="594"/>
      <c r="V27" s="594"/>
      <c r="W27" s="594"/>
      <c r="X27" s="594"/>
      <c r="Y27" s="595"/>
      <c r="Z27" s="596">
        <v>69.7</v>
      </c>
      <c r="AA27" s="596"/>
      <c r="AB27" s="596"/>
      <c r="AC27" s="596"/>
      <c r="AD27" s="597">
        <v>1567145</v>
      </c>
      <c r="AE27" s="597"/>
      <c r="AF27" s="597"/>
      <c r="AG27" s="597"/>
      <c r="AH27" s="597"/>
      <c r="AI27" s="597"/>
      <c r="AJ27" s="597"/>
      <c r="AK27" s="597"/>
      <c r="AL27" s="602">
        <v>99.699996948242188</v>
      </c>
      <c r="AM27" s="603"/>
      <c r="AN27" s="603"/>
      <c r="AO27" s="604"/>
      <c r="AP27" s="599" t="s">
        <v>375</v>
      </c>
      <c r="AQ27" s="600"/>
      <c r="AR27" s="600"/>
      <c r="AS27" s="600"/>
      <c r="AT27" s="600"/>
      <c r="AU27" s="600"/>
      <c r="AV27" s="600"/>
      <c r="AW27" s="600"/>
      <c r="AX27" s="600"/>
      <c r="AY27" s="600"/>
      <c r="AZ27" s="600"/>
      <c r="BA27" s="600"/>
      <c r="BB27" s="600"/>
      <c r="BC27" s="600"/>
      <c r="BD27" s="600"/>
      <c r="BE27" s="600"/>
      <c r="BF27" s="601"/>
      <c r="BG27" s="593">
        <v>152028</v>
      </c>
      <c r="BH27" s="594"/>
      <c r="BI27" s="594"/>
      <c r="BJ27" s="594"/>
      <c r="BK27" s="594"/>
      <c r="BL27" s="594"/>
      <c r="BM27" s="594"/>
      <c r="BN27" s="595"/>
      <c r="BO27" s="596">
        <v>100</v>
      </c>
      <c r="BP27" s="596"/>
      <c r="BQ27" s="596"/>
      <c r="BR27" s="596"/>
      <c r="BS27" s="597" t="s">
        <v>216</v>
      </c>
      <c r="BT27" s="597"/>
      <c r="BU27" s="597"/>
      <c r="BV27" s="597"/>
      <c r="BW27" s="597"/>
      <c r="BX27" s="597"/>
      <c r="BY27" s="597"/>
      <c r="BZ27" s="597"/>
      <c r="CA27" s="597"/>
      <c r="CB27" s="598"/>
      <c r="CD27" s="599" t="s">
        <v>239</v>
      </c>
      <c r="CE27" s="600"/>
      <c r="CF27" s="600"/>
      <c r="CG27" s="600"/>
      <c r="CH27" s="600"/>
      <c r="CI27" s="600"/>
      <c r="CJ27" s="600"/>
      <c r="CK27" s="600"/>
      <c r="CL27" s="600"/>
      <c r="CM27" s="600"/>
      <c r="CN27" s="600"/>
      <c r="CO27" s="600"/>
      <c r="CP27" s="600"/>
      <c r="CQ27" s="601"/>
      <c r="CR27" s="593">
        <v>138960</v>
      </c>
      <c r="CS27" s="628"/>
      <c r="CT27" s="628"/>
      <c r="CU27" s="628"/>
      <c r="CV27" s="628"/>
      <c r="CW27" s="628"/>
      <c r="CX27" s="628"/>
      <c r="CY27" s="629"/>
      <c r="CZ27" s="602">
        <v>6.1</v>
      </c>
      <c r="DA27" s="630"/>
      <c r="DB27" s="630"/>
      <c r="DC27" s="631"/>
      <c r="DD27" s="606">
        <v>31571</v>
      </c>
      <c r="DE27" s="628"/>
      <c r="DF27" s="628"/>
      <c r="DG27" s="628"/>
      <c r="DH27" s="628"/>
      <c r="DI27" s="628"/>
      <c r="DJ27" s="628"/>
      <c r="DK27" s="629"/>
      <c r="DL27" s="606">
        <v>31571</v>
      </c>
      <c r="DM27" s="628"/>
      <c r="DN27" s="628"/>
      <c r="DO27" s="628"/>
      <c r="DP27" s="628"/>
      <c r="DQ27" s="628"/>
      <c r="DR27" s="628"/>
      <c r="DS27" s="628"/>
      <c r="DT27" s="628"/>
      <c r="DU27" s="628"/>
      <c r="DV27" s="629"/>
      <c r="DW27" s="602">
        <v>1.9</v>
      </c>
      <c r="DX27" s="630"/>
      <c r="DY27" s="630"/>
      <c r="DZ27" s="630"/>
      <c r="EA27" s="630"/>
      <c r="EB27" s="630"/>
      <c r="EC27" s="632"/>
    </row>
    <row r="28" spans="2:133" ht="11.25" customHeight="1" x14ac:dyDescent="0.2">
      <c r="B28" s="599" t="s">
        <v>378</v>
      </c>
      <c r="C28" s="600"/>
      <c r="D28" s="600"/>
      <c r="E28" s="600"/>
      <c r="F28" s="600"/>
      <c r="G28" s="600"/>
      <c r="H28" s="600"/>
      <c r="I28" s="600"/>
      <c r="J28" s="600"/>
      <c r="K28" s="600"/>
      <c r="L28" s="600"/>
      <c r="M28" s="600"/>
      <c r="N28" s="600"/>
      <c r="O28" s="600"/>
      <c r="P28" s="600"/>
      <c r="Q28" s="601"/>
      <c r="R28" s="593">
        <v>534</v>
      </c>
      <c r="S28" s="594"/>
      <c r="T28" s="594"/>
      <c r="U28" s="594"/>
      <c r="V28" s="594"/>
      <c r="W28" s="594"/>
      <c r="X28" s="594"/>
      <c r="Y28" s="595"/>
      <c r="Z28" s="596">
        <v>0</v>
      </c>
      <c r="AA28" s="596"/>
      <c r="AB28" s="596"/>
      <c r="AC28" s="596"/>
      <c r="AD28" s="597">
        <v>534</v>
      </c>
      <c r="AE28" s="597"/>
      <c r="AF28" s="597"/>
      <c r="AG28" s="597"/>
      <c r="AH28" s="597"/>
      <c r="AI28" s="597"/>
      <c r="AJ28" s="597"/>
      <c r="AK28" s="597"/>
      <c r="AL28" s="602">
        <v>0</v>
      </c>
      <c r="AM28" s="603"/>
      <c r="AN28" s="603"/>
      <c r="AO28" s="604"/>
      <c r="AP28" s="599"/>
      <c r="AQ28" s="600"/>
      <c r="AR28" s="600"/>
      <c r="AS28" s="600"/>
      <c r="AT28" s="600"/>
      <c r="AU28" s="600"/>
      <c r="AV28" s="600"/>
      <c r="AW28" s="600"/>
      <c r="AX28" s="600"/>
      <c r="AY28" s="600"/>
      <c r="AZ28" s="600"/>
      <c r="BA28" s="600"/>
      <c r="BB28" s="600"/>
      <c r="BC28" s="600"/>
      <c r="BD28" s="600"/>
      <c r="BE28" s="600"/>
      <c r="BF28" s="601"/>
      <c r="BG28" s="593"/>
      <c r="BH28" s="594"/>
      <c r="BI28" s="594"/>
      <c r="BJ28" s="594"/>
      <c r="BK28" s="594"/>
      <c r="BL28" s="594"/>
      <c r="BM28" s="594"/>
      <c r="BN28" s="595"/>
      <c r="BO28" s="596"/>
      <c r="BP28" s="596"/>
      <c r="BQ28" s="596"/>
      <c r="BR28" s="596"/>
      <c r="BS28" s="606"/>
      <c r="BT28" s="594"/>
      <c r="BU28" s="594"/>
      <c r="BV28" s="594"/>
      <c r="BW28" s="594"/>
      <c r="BX28" s="594"/>
      <c r="BY28" s="594"/>
      <c r="BZ28" s="594"/>
      <c r="CA28" s="594"/>
      <c r="CB28" s="607"/>
      <c r="CD28" s="599" t="s">
        <v>372</v>
      </c>
      <c r="CE28" s="600"/>
      <c r="CF28" s="600"/>
      <c r="CG28" s="600"/>
      <c r="CH28" s="600"/>
      <c r="CI28" s="600"/>
      <c r="CJ28" s="600"/>
      <c r="CK28" s="600"/>
      <c r="CL28" s="600"/>
      <c r="CM28" s="600"/>
      <c r="CN28" s="600"/>
      <c r="CO28" s="600"/>
      <c r="CP28" s="600"/>
      <c r="CQ28" s="601"/>
      <c r="CR28" s="593">
        <v>186036</v>
      </c>
      <c r="CS28" s="594"/>
      <c r="CT28" s="594"/>
      <c r="CU28" s="594"/>
      <c r="CV28" s="594"/>
      <c r="CW28" s="594"/>
      <c r="CX28" s="594"/>
      <c r="CY28" s="595"/>
      <c r="CZ28" s="602">
        <v>8.1999999999999993</v>
      </c>
      <c r="DA28" s="630"/>
      <c r="DB28" s="630"/>
      <c r="DC28" s="631"/>
      <c r="DD28" s="606">
        <v>185126</v>
      </c>
      <c r="DE28" s="594"/>
      <c r="DF28" s="594"/>
      <c r="DG28" s="594"/>
      <c r="DH28" s="594"/>
      <c r="DI28" s="594"/>
      <c r="DJ28" s="594"/>
      <c r="DK28" s="595"/>
      <c r="DL28" s="606">
        <v>185126</v>
      </c>
      <c r="DM28" s="594"/>
      <c r="DN28" s="594"/>
      <c r="DO28" s="594"/>
      <c r="DP28" s="594"/>
      <c r="DQ28" s="594"/>
      <c r="DR28" s="594"/>
      <c r="DS28" s="594"/>
      <c r="DT28" s="594"/>
      <c r="DU28" s="594"/>
      <c r="DV28" s="595"/>
      <c r="DW28" s="602">
        <v>11.4</v>
      </c>
      <c r="DX28" s="630"/>
      <c r="DY28" s="630"/>
      <c r="DZ28" s="630"/>
      <c r="EA28" s="630"/>
      <c r="EB28" s="630"/>
      <c r="EC28" s="632"/>
    </row>
    <row r="29" spans="2:133" ht="11.25" customHeight="1" x14ac:dyDescent="0.2">
      <c r="B29" s="599" t="s">
        <v>165</v>
      </c>
      <c r="C29" s="600"/>
      <c r="D29" s="600"/>
      <c r="E29" s="600"/>
      <c r="F29" s="600"/>
      <c r="G29" s="600"/>
      <c r="H29" s="600"/>
      <c r="I29" s="600"/>
      <c r="J29" s="600"/>
      <c r="K29" s="600"/>
      <c r="L29" s="600"/>
      <c r="M29" s="600"/>
      <c r="N29" s="600"/>
      <c r="O29" s="600"/>
      <c r="P29" s="600"/>
      <c r="Q29" s="601"/>
      <c r="R29" s="593">
        <v>1102</v>
      </c>
      <c r="S29" s="594"/>
      <c r="T29" s="594"/>
      <c r="U29" s="594"/>
      <c r="V29" s="594"/>
      <c r="W29" s="594"/>
      <c r="X29" s="594"/>
      <c r="Y29" s="595"/>
      <c r="Z29" s="596">
        <v>0</v>
      </c>
      <c r="AA29" s="596"/>
      <c r="AB29" s="596"/>
      <c r="AC29" s="596"/>
      <c r="AD29" s="597" t="s">
        <v>216</v>
      </c>
      <c r="AE29" s="597"/>
      <c r="AF29" s="597"/>
      <c r="AG29" s="597"/>
      <c r="AH29" s="597"/>
      <c r="AI29" s="597"/>
      <c r="AJ29" s="597"/>
      <c r="AK29" s="597"/>
      <c r="AL29" s="602" t="s">
        <v>216</v>
      </c>
      <c r="AM29" s="603"/>
      <c r="AN29" s="603"/>
      <c r="AO29" s="604"/>
      <c r="AP29" s="612"/>
      <c r="AQ29" s="613"/>
      <c r="AR29" s="613"/>
      <c r="AS29" s="613"/>
      <c r="AT29" s="613"/>
      <c r="AU29" s="613"/>
      <c r="AV29" s="613"/>
      <c r="AW29" s="613"/>
      <c r="AX29" s="613"/>
      <c r="AY29" s="613"/>
      <c r="AZ29" s="613"/>
      <c r="BA29" s="613"/>
      <c r="BB29" s="613"/>
      <c r="BC29" s="613"/>
      <c r="BD29" s="613"/>
      <c r="BE29" s="613"/>
      <c r="BF29" s="614"/>
      <c r="BG29" s="593"/>
      <c r="BH29" s="594"/>
      <c r="BI29" s="594"/>
      <c r="BJ29" s="594"/>
      <c r="BK29" s="594"/>
      <c r="BL29" s="594"/>
      <c r="BM29" s="594"/>
      <c r="BN29" s="595"/>
      <c r="BO29" s="596"/>
      <c r="BP29" s="596"/>
      <c r="BQ29" s="596"/>
      <c r="BR29" s="596"/>
      <c r="BS29" s="597"/>
      <c r="BT29" s="597"/>
      <c r="BU29" s="597"/>
      <c r="BV29" s="597"/>
      <c r="BW29" s="597"/>
      <c r="BX29" s="597"/>
      <c r="BY29" s="597"/>
      <c r="BZ29" s="597"/>
      <c r="CA29" s="597"/>
      <c r="CB29" s="598"/>
      <c r="CD29" s="573" t="s">
        <v>187</v>
      </c>
      <c r="CE29" s="566"/>
      <c r="CF29" s="599" t="s">
        <v>25</v>
      </c>
      <c r="CG29" s="600"/>
      <c r="CH29" s="600"/>
      <c r="CI29" s="600"/>
      <c r="CJ29" s="600"/>
      <c r="CK29" s="600"/>
      <c r="CL29" s="600"/>
      <c r="CM29" s="600"/>
      <c r="CN29" s="600"/>
      <c r="CO29" s="600"/>
      <c r="CP29" s="600"/>
      <c r="CQ29" s="601"/>
      <c r="CR29" s="593">
        <v>186036</v>
      </c>
      <c r="CS29" s="628"/>
      <c r="CT29" s="628"/>
      <c r="CU29" s="628"/>
      <c r="CV29" s="628"/>
      <c r="CW29" s="628"/>
      <c r="CX29" s="628"/>
      <c r="CY29" s="629"/>
      <c r="CZ29" s="602">
        <v>8.1999999999999993</v>
      </c>
      <c r="DA29" s="630"/>
      <c r="DB29" s="630"/>
      <c r="DC29" s="631"/>
      <c r="DD29" s="606">
        <v>185126</v>
      </c>
      <c r="DE29" s="628"/>
      <c r="DF29" s="628"/>
      <c r="DG29" s="628"/>
      <c r="DH29" s="628"/>
      <c r="DI29" s="628"/>
      <c r="DJ29" s="628"/>
      <c r="DK29" s="629"/>
      <c r="DL29" s="606">
        <v>185126</v>
      </c>
      <c r="DM29" s="628"/>
      <c r="DN29" s="628"/>
      <c r="DO29" s="628"/>
      <c r="DP29" s="628"/>
      <c r="DQ29" s="628"/>
      <c r="DR29" s="628"/>
      <c r="DS29" s="628"/>
      <c r="DT29" s="628"/>
      <c r="DU29" s="628"/>
      <c r="DV29" s="629"/>
      <c r="DW29" s="602">
        <v>11.4</v>
      </c>
      <c r="DX29" s="630"/>
      <c r="DY29" s="630"/>
      <c r="DZ29" s="630"/>
      <c r="EA29" s="630"/>
      <c r="EB29" s="630"/>
      <c r="EC29" s="632"/>
    </row>
    <row r="30" spans="2:133" ht="11.25" customHeight="1" x14ac:dyDescent="0.2">
      <c r="B30" s="599" t="s">
        <v>323</v>
      </c>
      <c r="C30" s="600"/>
      <c r="D30" s="600"/>
      <c r="E30" s="600"/>
      <c r="F30" s="600"/>
      <c r="G30" s="600"/>
      <c r="H30" s="600"/>
      <c r="I30" s="600"/>
      <c r="J30" s="600"/>
      <c r="K30" s="600"/>
      <c r="L30" s="600"/>
      <c r="M30" s="600"/>
      <c r="N30" s="600"/>
      <c r="O30" s="600"/>
      <c r="P30" s="600"/>
      <c r="Q30" s="601"/>
      <c r="R30" s="593">
        <v>24153</v>
      </c>
      <c r="S30" s="594"/>
      <c r="T30" s="594"/>
      <c r="U30" s="594"/>
      <c r="V30" s="594"/>
      <c r="W30" s="594"/>
      <c r="X30" s="594"/>
      <c r="Y30" s="595"/>
      <c r="Z30" s="596">
        <v>1</v>
      </c>
      <c r="AA30" s="596"/>
      <c r="AB30" s="596"/>
      <c r="AC30" s="596"/>
      <c r="AD30" s="597">
        <v>468</v>
      </c>
      <c r="AE30" s="597"/>
      <c r="AF30" s="597"/>
      <c r="AG30" s="597"/>
      <c r="AH30" s="597"/>
      <c r="AI30" s="597"/>
      <c r="AJ30" s="597"/>
      <c r="AK30" s="597"/>
      <c r="AL30" s="602">
        <v>0</v>
      </c>
      <c r="AM30" s="603"/>
      <c r="AN30" s="603"/>
      <c r="AO30" s="604"/>
      <c r="AP30" s="366" t="s">
        <v>325</v>
      </c>
      <c r="AQ30" s="367"/>
      <c r="AR30" s="367"/>
      <c r="AS30" s="367"/>
      <c r="AT30" s="367"/>
      <c r="AU30" s="367"/>
      <c r="AV30" s="367"/>
      <c r="AW30" s="367"/>
      <c r="AX30" s="367"/>
      <c r="AY30" s="367"/>
      <c r="AZ30" s="367"/>
      <c r="BA30" s="367"/>
      <c r="BB30" s="367"/>
      <c r="BC30" s="367"/>
      <c r="BD30" s="367"/>
      <c r="BE30" s="367"/>
      <c r="BF30" s="409"/>
      <c r="BG30" s="366" t="s">
        <v>379</v>
      </c>
      <c r="BH30" s="634"/>
      <c r="BI30" s="634"/>
      <c r="BJ30" s="634"/>
      <c r="BK30" s="634"/>
      <c r="BL30" s="634"/>
      <c r="BM30" s="634"/>
      <c r="BN30" s="634"/>
      <c r="BO30" s="634"/>
      <c r="BP30" s="634"/>
      <c r="BQ30" s="635"/>
      <c r="BR30" s="366" t="s">
        <v>528</v>
      </c>
      <c r="BS30" s="634"/>
      <c r="BT30" s="634"/>
      <c r="BU30" s="634"/>
      <c r="BV30" s="634"/>
      <c r="BW30" s="634"/>
      <c r="BX30" s="634"/>
      <c r="BY30" s="634"/>
      <c r="BZ30" s="634"/>
      <c r="CA30" s="634"/>
      <c r="CB30" s="635"/>
      <c r="CD30" s="574"/>
      <c r="CE30" s="569"/>
      <c r="CF30" s="599" t="s">
        <v>529</v>
      </c>
      <c r="CG30" s="600"/>
      <c r="CH30" s="600"/>
      <c r="CI30" s="600"/>
      <c r="CJ30" s="600"/>
      <c r="CK30" s="600"/>
      <c r="CL30" s="600"/>
      <c r="CM30" s="600"/>
      <c r="CN30" s="600"/>
      <c r="CO30" s="600"/>
      <c r="CP30" s="600"/>
      <c r="CQ30" s="601"/>
      <c r="CR30" s="593">
        <v>178542</v>
      </c>
      <c r="CS30" s="594"/>
      <c r="CT30" s="594"/>
      <c r="CU30" s="594"/>
      <c r="CV30" s="594"/>
      <c r="CW30" s="594"/>
      <c r="CX30" s="594"/>
      <c r="CY30" s="595"/>
      <c r="CZ30" s="602">
        <v>7.8</v>
      </c>
      <c r="DA30" s="630"/>
      <c r="DB30" s="630"/>
      <c r="DC30" s="631"/>
      <c r="DD30" s="606">
        <v>177632</v>
      </c>
      <c r="DE30" s="594"/>
      <c r="DF30" s="594"/>
      <c r="DG30" s="594"/>
      <c r="DH30" s="594"/>
      <c r="DI30" s="594"/>
      <c r="DJ30" s="594"/>
      <c r="DK30" s="595"/>
      <c r="DL30" s="606">
        <v>177632</v>
      </c>
      <c r="DM30" s="594"/>
      <c r="DN30" s="594"/>
      <c r="DO30" s="594"/>
      <c r="DP30" s="594"/>
      <c r="DQ30" s="594"/>
      <c r="DR30" s="594"/>
      <c r="DS30" s="594"/>
      <c r="DT30" s="594"/>
      <c r="DU30" s="594"/>
      <c r="DV30" s="595"/>
      <c r="DW30" s="602">
        <v>11</v>
      </c>
      <c r="DX30" s="630"/>
      <c r="DY30" s="630"/>
      <c r="DZ30" s="630"/>
      <c r="EA30" s="630"/>
      <c r="EB30" s="630"/>
      <c r="EC30" s="632"/>
    </row>
    <row r="31" spans="2:133" ht="11.25" customHeight="1" x14ac:dyDescent="0.2">
      <c r="B31" s="599" t="s">
        <v>22</v>
      </c>
      <c r="C31" s="600"/>
      <c r="D31" s="600"/>
      <c r="E31" s="600"/>
      <c r="F31" s="600"/>
      <c r="G31" s="600"/>
      <c r="H31" s="600"/>
      <c r="I31" s="600"/>
      <c r="J31" s="600"/>
      <c r="K31" s="600"/>
      <c r="L31" s="600"/>
      <c r="M31" s="600"/>
      <c r="N31" s="600"/>
      <c r="O31" s="600"/>
      <c r="P31" s="600"/>
      <c r="Q31" s="601"/>
      <c r="R31" s="593">
        <v>1684</v>
      </c>
      <c r="S31" s="594"/>
      <c r="T31" s="594"/>
      <c r="U31" s="594"/>
      <c r="V31" s="594"/>
      <c r="W31" s="594"/>
      <c r="X31" s="594"/>
      <c r="Y31" s="595"/>
      <c r="Z31" s="596">
        <v>0.1</v>
      </c>
      <c r="AA31" s="596"/>
      <c r="AB31" s="596"/>
      <c r="AC31" s="596"/>
      <c r="AD31" s="597" t="s">
        <v>216</v>
      </c>
      <c r="AE31" s="597"/>
      <c r="AF31" s="597"/>
      <c r="AG31" s="597"/>
      <c r="AH31" s="597"/>
      <c r="AI31" s="597"/>
      <c r="AJ31" s="597"/>
      <c r="AK31" s="597"/>
      <c r="AL31" s="602" t="s">
        <v>216</v>
      </c>
      <c r="AM31" s="603"/>
      <c r="AN31" s="603"/>
      <c r="AO31" s="604"/>
      <c r="AP31" s="547" t="s">
        <v>9</v>
      </c>
      <c r="AQ31" s="548"/>
      <c r="AR31" s="548"/>
      <c r="AS31" s="548"/>
      <c r="AT31" s="684" t="s">
        <v>530</v>
      </c>
      <c r="AU31" s="46"/>
      <c r="AV31" s="46"/>
      <c r="AW31" s="46"/>
      <c r="AX31" s="582" t="s">
        <v>289</v>
      </c>
      <c r="AY31" s="583"/>
      <c r="AZ31" s="583"/>
      <c r="BA31" s="583"/>
      <c r="BB31" s="583"/>
      <c r="BC31" s="583"/>
      <c r="BD31" s="583"/>
      <c r="BE31" s="583"/>
      <c r="BF31" s="584"/>
      <c r="BG31" s="636">
        <v>99.6</v>
      </c>
      <c r="BH31" s="637"/>
      <c r="BI31" s="637"/>
      <c r="BJ31" s="637"/>
      <c r="BK31" s="637"/>
      <c r="BL31" s="637"/>
      <c r="BM31" s="591">
        <v>98.1</v>
      </c>
      <c r="BN31" s="637"/>
      <c r="BO31" s="637"/>
      <c r="BP31" s="637"/>
      <c r="BQ31" s="638"/>
      <c r="BR31" s="636">
        <v>99.7</v>
      </c>
      <c r="BS31" s="637"/>
      <c r="BT31" s="637"/>
      <c r="BU31" s="637"/>
      <c r="BV31" s="637"/>
      <c r="BW31" s="637"/>
      <c r="BX31" s="591">
        <v>98.1</v>
      </c>
      <c r="BY31" s="637"/>
      <c r="BZ31" s="637"/>
      <c r="CA31" s="637"/>
      <c r="CB31" s="638"/>
      <c r="CD31" s="574"/>
      <c r="CE31" s="569"/>
      <c r="CF31" s="599" t="s">
        <v>326</v>
      </c>
      <c r="CG31" s="600"/>
      <c r="CH31" s="600"/>
      <c r="CI31" s="600"/>
      <c r="CJ31" s="600"/>
      <c r="CK31" s="600"/>
      <c r="CL31" s="600"/>
      <c r="CM31" s="600"/>
      <c r="CN31" s="600"/>
      <c r="CO31" s="600"/>
      <c r="CP31" s="600"/>
      <c r="CQ31" s="601"/>
      <c r="CR31" s="593">
        <v>7494</v>
      </c>
      <c r="CS31" s="628"/>
      <c r="CT31" s="628"/>
      <c r="CU31" s="628"/>
      <c r="CV31" s="628"/>
      <c r="CW31" s="628"/>
      <c r="CX31" s="628"/>
      <c r="CY31" s="629"/>
      <c r="CZ31" s="602">
        <v>0.3</v>
      </c>
      <c r="DA31" s="630"/>
      <c r="DB31" s="630"/>
      <c r="DC31" s="631"/>
      <c r="DD31" s="606">
        <v>7494</v>
      </c>
      <c r="DE31" s="628"/>
      <c r="DF31" s="628"/>
      <c r="DG31" s="628"/>
      <c r="DH31" s="628"/>
      <c r="DI31" s="628"/>
      <c r="DJ31" s="628"/>
      <c r="DK31" s="629"/>
      <c r="DL31" s="606">
        <v>7494</v>
      </c>
      <c r="DM31" s="628"/>
      <c r="DN31" s="628"/>
      <c r="DO31" s="628"/>
      <c r="DP31" s="628"/>
      <c r="DQ31" s="628"/>
      <c r="DR31" s="628"/>
      <c r="DS31" s="628"/>
      <c r="DT31" s="628"/>
      <c r="DU31" s="628"/>
      <c r="DV31" s="629"/>
      <c r="DW31" s="602">
        <v>0.5</v>
      </c>
      <c r="DX31" s="630"/>
      <c r="DY31" s="630"/>
      <c r="DZ31" s="630"/>
      <c r="EA31" s="630"/>
      <c r="EB31" s="630"/>
      <c r="EC31" s="632"/>
    </row>
    <row r="32" spans="2:133" ht="11.25" customHeight="1" x14ac:dyDescent="0.2">
      <c r="B32" s="599" t="s">
        <v>345</v>
      </c>
      <c r="C32" s="600"/>
      <c r="D32" s="600"/>
      <c r="E32" s="600"/>
      <c r="F32" s="600"/>
      <c r="G32" s="600"/>
      <c r="H32" s="600"/>
      <c r="I32" s="600"/>
      <c r="J32" s="600"/>
      <c r="K32" s="600"/>
      <c r="L32" s="600"/>
      <c r="M32" s="600"/>
      <c r="N32" s="600"/>
      <c r="O32" s="600"/>
      <c r="P32" s="600"/>
      <c r="Q32" s="601"/>
      <c r="R32" s="593">
        <v>262969</v>
      </c>
      <c r="S32" s="594"/>
      <c r="T32" s="594"/>
      <c r="U32" s="594"/>
      <c r="V32" s="594"/>
      <c r="W32" s="594"/>
      <c r="X32" s="594"/>
      <c r="Y32" s="595"/>
      <c r="Z32" s="596">
        <v>10.4</v>
      </c>
      <c r="AA32" s="596"/>
      <c r="AB32" s="596"/>
      <c r="AC32" s="596"/>
      <c r="AD32" s="597" t="s">
        <v>216</v>
      </c>
      <c r="AE32" s="597"/>
      <c r="AF32" s="597"/>
      <c r="AG32" s="597"/>
      <c r="AH32" s="597"/>
      <c r="AI32" s="597"/>
      <c r="AJ32" s="597"/>
      <c r="AK32" s="597"/>
      <c r="AL32" s="602" t="s">
        <v>216</v>
      </c>
      <c r="AM32" s="603"/>
      <c r="AN32" s="603"/>
      <c r="AO32" s="604"/>
      <c r="AP32" s="682"/>
      <c r="AQ32" s="683"/>
      <c r="AR32" s="683"/>
      <c r="AS32" s="683"/>
      <c r="AT32" s="685"/>
      <c r="AU32" s="39" t="s">
        <v>262</v>
      </c>
      <c r="AV32" s="39"/>
      <c r="AW32" s="39"/>
      <c r="AX32" s="599" t="s">
        <v>304</v>
      </c>
      <c r="AY32" s="600"/>
      <c r="AZ32" s="600"/>
      <c r="BA32" s="600"/>
      <c r="BB32" s="600"/>
      <c r="BC32" s="600"/>
      <c r="BD32" s="600"/>
      <c r="BE32" s="600"/>
      <c r="BF32" s="601"/>
      <c r="BG32" s="639">
        <v>99.6</v>
      </c>
      <c r="BH32" s="628"/>
      <c r="BI32" s="628"/>
      <c r="BJ32" s="628"/>
      <c r="BK32" s="628"/>
      <c r="BL32" s="628"/>
      <c r="BM32" s="603">
        <v>98.3</v>
      </c>
      <c r="BN32" s="640"/>
      <c r="BO32" s="640"/>
      <c r="BP32" s="640"/>
      <c r="BQ32" s="641"/>
      <c r="BR32" s="639">
        <v>99.8</v>
      </c>
      <c r="BS32" s="628"/>
      <c r="BT32" s="628"/>
      <c r="BU32" s="628"/>
      <c r="BV32" s="628"/>
      <c r="BW32" s="628"/>
      <c r="BX32" s="603">
        <v>98.2</v>
      </c>
      <c r="BY32" s="640"/>
      <c r="BZ32" s="640"/>
      <c r="CA32" s="640"/>
      <c r="CB32" s="641"/>
      <c r="CD32" s="575"/>
      <c r="CE32" s="577"/>
      <c r="CF32" s="599" t="s">
        <v>381</v>
      </c>
      <c r="CG32" s="600"/>
      <c r="CH32" s="600"/>
      <c r="CI32" s="600"/>
      <c r="CJ32" s="600"/>
      <c r="CK32" s="600"/>
      <c r="CL32" s="600"/>
      <c r="CM32" s="600"/>
      <c r="CN32" s="600"/>
      <c r="CO32" s="600"/>
      <c r="CP32" s="600"/>
      <c r="CQ32" s="601"/>
      <c r="CR32" s="593" t="s">
        <v>216</v>
      </c>
      <c r="CS32" s="594"/>
      <c r="CT32" s="594"/>
      <c r="CU32" s="594"/>
      <c r="CV32" s="594"/>
      <c r="CW32" s="594"/>
      <c r="CX32" s="594"/>
      <c r="CY32" s="595"/>
      <c r="CZ32" s="602" t="s">
        <v>216</v>
      </c>
      <c r="DA32" s="630"/>
      <c r="DB32" s="630"/>
      <c r="DC32" s="631"/>
      <c r="DD32" s="606" t="s">
        <v>216</v>
      </c>
      <c r="DE32" s="594"/>
      <c r="DF32" s="594"/>
      <c r="DG32" s="594"/>
      <c r="DH32" s="594"/>
      <c r="DI32" s="594"/>
      <c r="DJ32" s="594"/>
      <c r="DK32" s="595"/>
      <c r="DL32" s="606" t="s">
        <v>216</v>
      </c>
      <c r="DM32" s="594"/>
      <c r="DN32" s="594"/>
      <c r="DO32" s="594"/>
      <c r="DP32" s="594"/>
      <c r="DQ32" s="594"/>
      <c r="DR32" s="594"/>
      <c r="DS32" s="594"/>
      <c r="DT32" s="594"/>
      <c r="DU32" s="594"/>
      <c r="DV32" s="595"/>
      <c r="DW32" s="602" t="s">
        <v>216</v>
      </c>
      <c r="DX32" s="630"/>
      <c r="DY32" s="630"/>
      <c r="DZ32" s="630"/>
      <c r="EA32" s="630"/>
      <c r="EB32" s="630"/>
      <c r="EC32" s="632"/>
    </row>
    <row r="33" spans="2:133" ht="11.25" customHeight="1" x14ac:dyDescent="0.2">
      <c r="B33" s="621" t="s">
        <v>63</v>
      </c>
      <c r="C33" s="622"/>
      <c r="D33" s="622"/>
      <c r="E33" s="622"/>
      <c r="F33" s="622"/>
      <c r="G33" s="622"/>
      <c r="H33" s="622"/>
      <c r="I33" s="622"/>
      <c r="J33" s="622"/>
      <c r="K33" s="622"/>
      <c r="L33" s="622"/>
      <c r="M33" s="622"/>
      <c r="N33" s="622"/>
      <c r="O33" s="622"/>
      <c r="P33" s="622"/>
      <c r="Q33" s="623"/>
      <c r="R33" s="593" t="s">
        <v>216</v>
      </c>
      <c r="S33" s="594"/>
      <c r="T33" s="594"/>
      <c r="U33" s="594"/>
      <c r="V33" s="594"/>
      <c r="W33" s="594"/>
      <c r="X33" s="594"/>
      <c r="Y33" s="595"/>
      <c r="Z33" s="596" t="s">
        <v>216</v>
      </c>
      <c r="AA33" s="596"/>
      <c r="AB33" s="596"/>
      <c r="AC33" s="596"/>
      <c r="AD33" s="597" t="s">
        <v>216</v>
      </c>
      <c r="AE33" s="597"/>
      <c r="AF33" s="597"/>
      <c r="AG33" s="597"/>
      <c r="AH33" s="597"/>
      <c r="AI33" s="597"/>
      <c r="AJ33" s="597"/>
      <c r="AK33" s="597"/>
      <c r="AL33" s="602" t="s">
        <v>216</v>
      </c>
      <c r="AM33" s="603"/>
      <c r="AN33" s="603"/>
      <c r="AO33" s="604"/>
      <c r="AP33" s="550"/>
      <c r="AQ33" s="551"/>
      <c r="AR33" s="551"/>
      <c r="AS33" s="551"/>
      <c r="AT33" s="686"/>
      <c r="AU33" s="47"/>
      <c r="AV33" s="47"/>
      <c r="AW33" s="47"/>
      <c r="AX33" s="612" t="s">
        <v>170</v>
      </c>
      <c r="AY33" s="613"/>
      <c r="AZ33" s="613"/>
      <c r="BA33" s="613"/>
      <c r="BB33" s="613"/>
      <c r="BC33" s="613"/>
      <c r="BD33" s="613"/>
      <c r="BE33" s="613"/>
      <c r="BF33" s="614"/>
      <c r="BG33" s="642">
        <v>99.5</v>
      </c>
      <c r="BH33" s="643"/>
      <c r="BI33" s="643"/>
      <c r="BJ33" s="643"/>
      <c r="BK33" s="643"/>
      <c r="BL33" s="643"/>
      <c r="BM33" s="644">
        <v>97.7</v>
      </c>
      <c r="BN33" s="643"/>
      <c r="BO33" s="643"/>
      <c r="BP33" s="643"/>
      <c r="BQ33" s="645"/>
      <c r="BR33" s="642">
        <v>99.5</v>
      </c>
      <c r="BS33" s="643"/>
      <c r="BT33" s="643"/>
      <c r="BU33" s="643"/>
      <c r="BV33" s="643"/>
      <c r="BW33" s="643"/>
      <c r="BX33" s="644">
        <v>97.6</v>
      </c>
      <c r="BY33" s="643"/>
      <c r="BZ33" s="643"/>
      <c r="CA33" s="643"/>
      <c r="CB33" s="645"/>
      <c r="CD33" s="599" t="s">
        <v>384</v>
      </c>
      <c r="CE33" s="600"/>
      <c r="CF33" s="600"/>
      <c r="CG33" s="600"/>
      <c r="CH33" s="600"/>
      <c r="CI33" s="600"/>
      <c r="CJ33" s="600"/>
      <c r="CK33" s="600"/>
      <c r="CL33" s="600"/>
      <c r="CM33" s="600"/>
      <c r="CN33" s="600"/>
      <c r="CO33" s="600"/>
      <c r="CP33" s="600"/>
      <c r="CQ33" s="601"/>
      <c r="CR33" s="593">
        <v>1246842</v>
      </c>
      <c r="CS33" s="628"/>
      <c r="CT33" s="628"/>
      <c r="CU33" s="628"/>
      <c r="CV33" s="628"/>
      <c r="CW33" s="628"/>
      <c r="CX33" s="628"/>
      <c r="CY33" s="629"/>
      <c r="CZ33" s="602">
        <v>54.8</v>
      </c>
      <c r="DA33" s="630"/>
      <c r="DB33" s="630"/>
      <c r="DC33" s="631"/>
      <c r="DD33" s="606">
        <v>1017171</v>
      </c>
      <c r="DE33" s="628"/>
      <c r="DF33" s="628"/>
      <c r="DG33" s="628"/>
      <c r="DH33" s="628"/>
      <c r="DI33" s="628"/>
      <c r="DJ33" s="628"/>
      <c r="DK33" s="629"/>
      <c r="DL33" s="606">
        <v>693856</v>
      </c>
      <c r="DM33" s="628"/>
      <c r="DN33" s="628"/>
      <c r="DO33" s="628"/>
      <c r="DP33" s="628"/>
      <c r="DQ33" s="628"/>
      <c r="DR33" s="628"/>
      <c r="DS33" s="628"/>
      <c r="DT33" s="628"/>
      <c r="DU33" s="628"/>
      <c r="DV33" s="629"/>
      <c r="DW33" s="602">
        <v>42.8</v>
      </c>
      <c r="DX33" s="630"/>
      <c r="DY33" s="630"/>
      <c r="DZ33" s="630"/>
      <c r="EA33" s="630"/>
      <c r="EB33" s="630"/>
      <c r="EC33" s="632"/>
    </row>
    <row r="34" spans="2:133" ht="11.25" customHeight="1" x14ac:dyDescent="0.2">
      <c r="B34" s="599" t="s">
        <v>386</v>
      </c>
      <c r="C34" s="600"/>
      <c r="D34" s="600"/>
      <c r="E34" s="600"/>
      <c r="F34" s="600"/>
      <c r="G34" s="600"/>
      <c r="H34" s="600"/>
      <c r="I34" s="600"/>
      <c r="J34" s="600"/>
      <c r="K34" s="600"/>
      <c r="L34" s="600"/>
      <c r="M34" s="600"/>
      <c r="N34" s="600"/>
      <c r="O34" s="600"/>
      <c r="P34" s="600"/>
      <c r="Q34" s="601"/>
      <c r="R34" s="593">
        <v>161060</v>
      </c>
      <c r="S34" s="594"/>
      <c r="T34" s="594"/>
      <c r="U34" s="594"/>
      <c r="V34" s="594"/>
      <c r="W34" s="594"/>
      <c r="X34" s="594"/>
      <c r="Y34" s="595"/>
      <c r="Z34" s="596">
        <v>6.4</v>
      </c>
      <c r="AA34" s="596"/>
      <c r="AB34" s="596"/>
      <c r="AC34" s="596"/>
      <c r="AD34" s="597" t="s">
        <v>216</v>
      </c>
      <c r="AE34" s="597"/>
      <c r="AF34" s="597"/>
      <c r="AG34" s="597"/>
      <c r="AH34" s="597"/>
      <c r="AI34" s="597"/>
      <c r="AJ34" s="597"/>
      <c r="AK34" s="597"/>
      <c r="AL34" s="602" t="s">
        <v>216</v>
      </c>
      <c r="AM34" s="603"/>
      <c r="AN34" s="603"/>
      <c r="AO34" s="604"/>
      <c r="AP34" s="11"/>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599" t="s">
        <v>387</v>
      </c>
      <c r="CE34" s="600"/>
      <c r="CF34" s="600"/>
      <c r="CG34" s="600"/>
      <c r="CH34" s="600"/>
      <c r="CI34" s="600"/>
      <c r="CJ34" s="600"/>
      <c r="CK34" s="600"/>
      <c r="CL34" s="600"/>
      <c r="CM34" s="600"/>
      <c r="CN34" s="600"/>
      <c r="CO34" s="600"/>
      <c r="CP34" s="600"/>
      <c r="CQ34" s="601"/>
      <c r="CR34" s="593">
        <v>331483</v>
      </c>
      <c r="CS34" s="594"/>
      <c r="CT34" s="594"/>
      <c r="CU34" s="594"/>
      <c r="CV34" s="594"/>
      <c r="CW34" s="594"/>
      <c r="CX34" s="594"/>
      <c r="CY34" s="595"/>
      <c r="CZ34" s="602">
        <v>14.6</v>
      </c>
      <c r="DA34" s="630"/>
      <c r="DB34" s="630"/>
      <c r="DC34" s="631"/>
      <c r="DD34" s="606">
        <v>249880</v>
      </c>
      <c r="DE34" s="594"/>
      <c r="DF34" s="594"/>
      <c r="DG34" s="594"/>
      <c r="DH34" s="594"/>
      <c r="DI34" s="594"/>
      <c r="DJ34" s="594"/>
      <c r="DK34" s="595"/>
      <c r="DL34" s="606">
        <v>225067</v>
      </c>
      <c r="DM34" s="594"/>
      <c r="DN34" s="594"/>
      <c r="DO34" s="594"/>
      <c r="DP34" s="594"/>
      <c r="DQ34" s="594"/>
      <c r="DR34" s="594"/>
      <c r="DS34" s="594"/>
      <c r="DT34" s="594"/>
      <c r="DU34" s="594"/>
      <c r="DV34" s="595"/>
      <c r="DW34" s="602">
        <v>13.9</v>
      </c>
      <c r="DX34" s="630"/>
      <c r="DY34" s="630"/>
      <c r="DZ34" s="630"/>
      <c r="EA34" s="630"/>
      <c r="EB34" s="630"/>
      <c r="EC34" s="632"/>
    </row>
    <row r="35" spans="2:133" ht="11.25" customHeight="1" x14ac:dyDescent="0.2">
      <c r="B35" s="599" t="s">
        <v>234</v>
      </c>
      <c r="C35" s="600"/>
      <c r="D35" s="600"/>
      <c r="E35" s="600"/>
      <c r="F35" s="600"/>
      <c r="G35" s="600"/>
      <c r="H35" s="600"/>
      <c r="I35" s="600"/>
      <c r="J35" s="600"/>
      <c r="K35" s="600"/>
      <c r="L35" s="600"/>
      <c r="M35" s="600"/>
      <c r="N35" s="600"/>
      <c r="O35" s="600"/>
      <c r="P35" s="600"/>
      <c r="Q35" s="601"/>
      <c r="R35" s="593">
        <v>5125</v>
      </c>
      <c r="S35" s="594"/>
      <c r="T35" s="594"/>
      <c r="U35" s="594"/>
      <c r="V35" s="594"/>
      <c r="W35" s="594"/>
      <c r="X35" s="594"/>
      <c r="Y35" s="595"/>
      <c r="Z35" s="596">
        <v>0.2</v>
      </c>
      <c r="AA35" s="596"/>
      <c r="AB35" s="596"/>
      <c r="AC35" s="596"/>
      <c r="AD35" s="597">
        <v>4190</v>
      </c>
      <c r="AE35" s="597"/>
      <c r="AF35" s="597"/>
      <c r="AG35" s="597"/>
      <c r="AH35" s="597"/>
      <c r="AI35" s="597"/>
      <c r="AJ35" s="597"/>
      <c r="AK35" s="597"/>
      <c r="AL35" s="602">
        <v>0.3</v>
      </c>
      <c r="AM35" s="603"/>
      <c r="AN35" s="603"/>
      <c r="AO35" s="604"/>
      <c r="AP35" s="16"/>
      <c r="AQ35" s="366" t="s">
        <v>531</v>
      </c>
      <c r="AR35" s="367"/>
      <c r="AS35" s="367"/>
      <c r="AT35" s="367"/>
      <c r="AU35" s="367"/>
      <c r="AV35" s="367"/>
      <c r="AW35" s="367"/>
      <c r="AX35" s="367"/>
      <c r="AY35" s="367"/>
      <c r="AZ35" s="367"/>
      <c r="BA35" s="367"/>
      <c r="BB35" s="367"/>
      <c r="BC35" s="367"/>
      <c r="BD35" s="367"/>
      <c r="BE35" s="367"/>
      <c r="BF35" s="409"/>
      <c r="BG35" s="366" t="s">
        <v>532</v>
      </c>
      <c r="BH35" s="367"/>
      <c r="BI35" s="367"/>
      <c r="BJ35" s="367"/>
      <c r="BK35" s="367"/>
      <c r="BL35" s="367"/>
      <c r="BM35" s="367"/>
      <c r="BN35" s="367"/>
      <c r="BO35" s="367"/>
      <c r="BP35" s="367"/>
      <c r="BQ35" s="367"/>
      <c r="BR35" s="367"/>
      <c r="BS35" s="367"/>
      <c r="BT35" s="367"/>
      <c r="BU35" s="367"/>
      <c r="BV35" s="367"/>
      <c r="BW35" s="367"/>
      <c r="BX35" s="367"/>
      <c r="BY35" s="367"/>
      <c r="BZ35" s="367"/>
      <c r="CA35" s="367"/>
      <c r="CB35" s="409"/>
      <c r="CD35" s="599" t="s">
        <v>389</v>
      </c>
      <c r="CE35" s="600"/>
      <c r="CF35" s="600"/>
      <c r="CG35" s="600"/>
      <c r="CH35" s="600"/>
      <c r="CI35" s="600"/>
      <c r="CJ35" s="600"/>
      <c r="CK35" s="600"/>
      <c r="CL35" s="600"/>
      <c r="CM35" s="600"/>
      <c r="CN35" s="600"/>
      <c r="CO35" s="600"/>
      <c r="CP35" s="600"/>
      <c r="CQ35" s="601"/>
      <c r="CR35" s="593">
        <v>93264</v>
      </c>
      <c r="CS35" s="628"/>
      <c r="CT35" s="628"/>
      <c r="CU35" s="628"/>
      <c r="CV35" s="628"/>
      <c r="CW35" s="628"/>
      <c r="CX35" s="628"/>
      <c r="CY35" s="629"/>
      <c r="CZ35" s="602">
        <v>4.0999999999999996</v>
      </c>
      <c r="DA35" s="630"/>
      <c r="DB35" s="630"/>
      <c r="DC35" s="631"/>
      <c r="DD35" s="606">
        <v>51661</v>
      </c>
      <c r="DE35" s="628"/>
      <c r="DF35" s="628"/>
      <c r="DG35" s="628"/>
      <c r="DH35" s="628"/>
      <c r="DI35" s="628"/>
      <c r="DJ35" s="628"/>
      <c r="DK35" s="629"/>
      <c r="DL35" s="606">
        <v>43462</v>
      </c>
      <c r="DM35" s="628"/>
      <c r="DN35" s="628"/>
      <c r="DO35" s="628"/>
      <c r="DP35" s="628"/>
      <c r="DQ35" s="628"/>
      <c r="DR35" s="628"/>
      <c r="DS35" s="628"/>
      <c r="DT35" s="628"/>
      <c r="DU35" s="628"/>
      <c r="DV35" s="629"/>
      <c r="DW35" s="602">
        <v>2.7</v>
      </c>
      <c r="DX35" s="630"/>
      <c r="DY35" s="630"/>
      <c r="DZ35" s="630"/>
      <c r="EA35" s="630"/>
      <c r="EB35" s="630"/>
      <c r="EC35" s="632"/>
    </row>
    <row r="36" spans="2:133" ht="11.25" customHeight="1" x14ac:dyDescent="0.2">
      <c r="B36" s="599" t="s">
        <v>154</v>
      </c>
      <c r="C36" s="600"/>
      <c r="D36" s="600"/>
      <c r="E36" s="600"/>
      <c r="F36" s="600"/>
      <c r="G36" s="600"/>
      <c r="H36" s="600"/>
      <c r="I36" s="600"/>
      <c r="J36" s="600"/>
      <c r="K36" s="600"/>
      <c r="L36" s="600"/>
      <c r="M36" s="600"/>
      <c r="N36" s="600"/>
      <c r="O36" s="600"/>
      <c r="P36" s="600"/>
      <c r="Q36" s="601"/>
      <c r="R36" s="593">
        <v>8721</v>
      </c>
      <c r="S36" s="594"/>
      <c r="T36" s="594"/>
      <c r="U36" s="594"/>
      <c r="V36" s="594"/>
      <c r="W36" s="594"/>
      <c r="X36" s="594"/>
      <c r="Y36" s="595"/>
      <c r="Z36" s="596">
        <v>0.3</v>
      </c>
      <c r="AA36" s="596"/>
      <c r="AB36" s="596"/>
      <c r="AC36" s="596"/>
      <c r="AD36" s="597" t="s">
        <v>216</v>
      </c>
      <c r="AE36" s="597"/>
      <c r="AF36" s="597"/>
      <c r="AG36" s="597"/>
      <c r="AH36" s="597"/>
      <c r="AI36" s="597"/>
      <c r="AJ36" s="597"/>
      <c r="AK36" s="597"/>
      <c r="AL36" s="602" t="s">
        <v>216</v>
      </c>
      <c r="AM36" s="603"/>
      <c r="AN36" s="603"/>
      <c r="AO36" s="604"/>
      <c r="AP36" s="16"/>
      <c r="AQ36" s="646" t="s">
        <v>375</v>
      </c>
      <c r="AR36" s="647"/>
      <c r="AS36" s="647"/>
      <c r="AT36" s="647"/>
      <c r="AU36" s="647"/>
      <c r="AV36" s="647"/>
      <c r="AW36" s="647"/>
      <c r="AX36" s="647"/>
      <c r="AY36" s="648"/>
      <c r="AZ36" s="585">
        <v>306378</v>
      </c>
      <c r="BA36" s="586"/>
      <c r="BB36" s="586"/>
      <c r="BC36" s="586"/>
      <c r="BD36" s="586"/>
      <c r="BE36" s="586"/>
      <c r="BF36" s="649"/>
      <c r="BG36" s="582" t="s">
        <v>533</v>
      </c>
      <c r="BH36" s="583"/>
      <c r="BI36" s="583"/>
      <c r="BJ36" s="583"/>
      <c r="BK36" s="583"/>
      <c r="BL36" s="583"/>
      <c r="BM36" s="583"/>
      <c r="BN36" s="583"/>
      <c r="BO36" s="583"/>
      <c r="BP36" s="583"/>
      <c r="BQ36" s="583"/>
      <c r="BR36" s="583"/>
      <c r="BS36" s="583"/>
      <c r="BT36" s="583"/>
      <c r="BU36" s="584"/>
      <c r="BV36" s="585">
        <v>5663</v>
      </c>
      <c r="BW36" s="586"/>
      <c r="BX36" s="586"/>
      <c r="BY36" s="586"/>
      <c r="BZ36" s="586"/>
      <c r="CA36" s="586"/>
      <c r="CB36" s="649"/>
      <c r="CD36" s="599" t="s">
        <v>35</v>
      </c>
      <c r="CE36" s="600"/>
      <c r="CF36" s="600"/>
      <c r="CG36" s="600"/>
      <c r="CH36" s="600"/>
      <c r="CI36" s="600"/>
      <c r="CJ36" s="600"/>
      <c r="CK36" s="600"/>
      <c r="CL36" s="600"/>
      <c r="CM36" s="600"/>
      <c r="CN36" s="600"/>
      <c r="CO36" s="600"/>
      <c r="CP36" s="600"/>
      <c r="CQ36" s="601"/>
      <c r="CR36" s="593">
        <v>411607</v>
      </c>
      <c r="CS36" s="594"/>
      <c r="CT36" s="594"/>
      <c r="CU36" s="594"/>
      <c r="CV36" s="594"/>
      <c r="CW36" s="594"/>
      <c r="CX36" s="594"/>
      <c r="CY36" s="595"/>
      <c r="CZ36" s="602">
        <v>18.100000000000001</v>
      </c>
      <c r="DA36" s="630"/>
      <c r="DB36" s="630"/>
      <c r="DC36" s="631"/>
      <c r="DD36" s="606">
        <v>334791</v>
      </c>
      <c r="DE36" s="594"/>
      <c r="DF36" s="594"/>
      <c r="DG36" s="594"/>
      <c r="DH36" s="594"/>
      <c r="DI36" s="594"/>
      <c r="DJ36" s="594"/>
      <c r="DK36" s="595"/>
      <c r="DL36" s="606">
        <v>250033</v>
      </c>
      <c r="DM36" s="594"/>
      <c r="DN36" s="594"/>
      <c r="DO36" s="594"/>
      <c r="DP36" s="594"/>
      <c r="DQ36" s="594"/>
      <c r="DR36" s="594"/>
      <c r="DS36" s="594"/>
      <c r="DT36" s="594"/>
      <c r="DU36" s="594"/>
      <c r="DV36" s="595"/>
      <c r="DW36" s="602">
        <v>15.4</v>
      </c>
      <c r="DX36" s="630"/>
      <c r="DY36" s="630"/>
      <c r="DZ36" s="630"/>
      <c r="EA36" s="630"/>
      <c r="EB36" s="630"/>
      <c r="EC36" s="632"/>
    </row>
    <row r="37" spans="2:133" ht="11.25" customHeight="1" x14ac:dyDescent="0.2">
      <c r="B37" s="599" t="s">
        <v>393</v>
      </c>
      <c r="C37" s="600"/>
      <c r="D37" s="600"/>
      <c r="E37" s="600"/>
      <c r="F37" s="600"/>
      <c r="G37" s="600"/>
      <c r="H37" s="600"/>
      <c r="I37" s="600"/>
      <c r="J37" s="600"/>
      <c r="K37" s="600"/>
      <c r="L37" s="600"/>
      <c r="M37" s="600"/>
      <c r="N37" s="600"/>
      <c r="O37" s="600"/>
      <c r="P37" s="600"/>
      <c r="Q37" s="601"/>
      <c r="R37" s="593">
        <v>36730</v>
      </c>
      <c r="S37" s="594"/>
      <c r="T37" s="594"/>
      <c r="U37" s="594"/>
      <c r="V37" s="594"/>
      <c r="W37" s="594"/>
      <c r="X37" s="594"/>
      <c r="Y37" s="595"/>
      <c r="Z37" s="596">
        <v>1.5</v>
      </c>
      <c r="AA37" s="596"/>
      <c r="AB37" s="596"/>
      <c r="AC37" s="596"/>
      <c r="AD37" s="597" t="s">
        <v>216</v>
      </c>
      <c r="AE37" s="597"/>
      <c r="AF37" s="597"/>
      <c r="AG37" s="597"/>
      <c r="AH37" s="597"/>
      <c r="AI37" s="597"/>
      <c r="AJ37" s="597"/>
      <c r="AK37" s="597"/>
      <c r="AL37" s="602" t="s">
        <v>216</v>
      </c>
      <c r="AM37" s="603"/>
      <c r="AN37" s="603"/>
      <c r="AO37" s="604"/>
      <c r="AQ37" s="650" t="s">
        <v>394</v>
      </c>
      <c r="AR37" s="651"/>
      <c r="AS37" s="651"/>
      <c r="AT37" s="651"/>
      <c r="AU37" s="651"/>
      <c r="AV37" s="651"/>
      <c r="AW37" s="651"/>
      <c r="AX37" s="651"/>
      <c r="AY37" s="652"/>
      <c r="AZ37" s="593">
        <v>81516</v>
      </c>
      <c r="BA37" s="594"/>
      <c r="BB37" s="594"/>
      <c r="BC37" s="594"/>
      <c r="BD37" s="628"/>
      <c r="BE37" s="628"/>
      <c r="BF37" s="641"/>
      <c r="BG37" s="599" t="s">
        <v>534</v>
      </c>
      <c r="BH37" s="600"/>
      <c r="BI37" s="600"/>
      <c r="BJ37" s="600"/>
      <c r="BK37" s="600"/>
      <c r="BL37" s="600"/>
      <c r="BM37" s="600"/>
      <c r="BN37" s="600"/>
      <c r="BO37" s="600"/>
      <c r="BP37" s="600"/>
      <c r="BQ37" s="600"/>
      <c r="BR37" s="600"/>
      <c r="BS37" s="600"/>
      <c r="BT37" s="600"/>
      <c r="BU37" s="601"/>
      <c r="BV37" s="593">
        <v>5663</v>
      </c>
      <c r="BW37" s="594"/>
      <c r="BX37" s="594"/>
      <c r="BY37" s="594"/>
      <c r="BZ37" s="594"/>
      <c r="CA37" s="594"/>
      <c r="CB37" s="607"/>
      <c r="CD37" s="599" t="s">
        <v>168</v>
      </c>
      <c r="CE37" s="600"/>
      <c r="CF37" s="600"/>
      <c r="CG37" s="600"/>
      <c r="CH37" s="600"/>
      <c r="CI37" s="600"/>
      <c r="CJ37" s="600"/>
      <c r="CK37" s="600"/>
      <c r="CL37" s="600"/>
      <c r="CM37" s="600"/>
      <c r="CN37" s="600"/>
      <c r="CO37" s="600"/>
      <c r="CP37" s="600"/>
      <c r="CQ37" s="601"/>
      <c r="CR37" s="593">
        <v>139238</v>
      </c>
      <c r="CS37" s="628"/>
      <c r="CT37" s="628"/>
      <c r="CU37" s="628"/>
      <c r="CV37" s="628"/>
      <c r="CW37" s="628"/>
      <c r="CX37" s="628"/>
      <c r="CY37" s="629"/>
      <c r="CZ37" s="602">
        <v>6.1</v>
      </c>
      <c r="DA37" s="630"/>
      <c r="DB37" s="630"/>
      <c r="DC37" s="631"/>
      <c r="DD37" s="606">
        <v>139238</v>
      </c>
      <c r="DE37" s="628"/>
      <c r="DF37" s="628"/>
      <c r="DG37" s="628"/>
      <c r="DH37" s="628"/>
      <c r="DI37" s="628"/>
      <c r="DJ37" s="628"/>
      <c r="DK37" s="629"/>
      <c r="DL37" s="606">
        <v>134824</v>
      </c>
      <c r="DM37" s="628"/>
      <c r="DN37" s="628"/>
      <c r="DO37" s="628"/>
      <c r="DP37" s="628"/>
      <c r="DQ37" s="628"/>
      <c r="DR37" s="628"/>
      <c r="DS37" s="628"/>
      <c r="DT37" s="628"/>
      <c r="DU37" s="628"/>
      <c r="DV37" s="629"/>
      <c r="DW37" s="602">
        <v>8.3000000000000007</v>
      </c>
      <c r="DX37" s="630"/>
      <c r="DY37" s="630"/>
      <c r="DZ37" s="630"/>
      <c r="EA37" s="630"/>
      <c r="EB37" s="630"/>
      <c r="EC37" s="632"/>
    </row>
    <row r="38" spans="2:133" ht="11.25" customHeight="1" x14ac:dyDescent="0.2">
      <c r="B38" s="599" t="s">
        <v>303</v>
      </c>
      <c r="C38" s="600"/>
      <c r="D38" s="600"/>
      <c r="E38" s="600"/>
      <c r="F38" s="600"/>
      <c r="G38" s="600"/>
      <c r="H38" s="600"/>
      <c r="I38" s="600"/>
      <c r="J38" s="600"/>
      <c r="K38" s="600"/>
      <c r="L38" s="600"/>
      <c r="M38" s="600"/>
      <c r="N38" s="600"/>
      <c r="O38" s="600"/>
      <c r="P38" s="600"/>
      <c r="Q38" s="601"/>
      <c r="R38" s="593">
        <v>96406</v>
      </c>
      <c r="S38" s="594"/>
      <c r="T38" s="594"/>
      <c r="U38" s="594"/>
      <c r="V38" s="594"/>
      <c r="W38" s="594"/>
      <c r="X38" s="594"/>
      <c r="Y38" s="595"/>
      <c r="Z38" s="596">
        <v>3.8</v>
      </c>
      <c r="AA38" s="596"/>
      <c r="AB38" s="596"/>
      <c r="AC38" s="596"/>
      <c r="AD38" s="597" t="s">
        <v>216</v>
      </c>
      <c r="AE38" s="597"/>
      <c r="AF38" s="597"/>
      <c r="AG38" s="597"/>
      <c r="AH38" s="597"/>
      <c r="AI38" s="597"/>
      <c r="AJ38" s="597"/>
      <c r="AK38" s="597"/>
      <c r="AL38" s="602" t="s">
        <v>216</v>
      </c>
      <c r="AM38" s="603"/>
      <c r="AN38" s="603"/>
      <c r="AO38" s="604"/>
      <c r="AQ38" s="650" t="s">
        <v>536</v>
      </c>
      <c r="AR38" s="651"/>
      <c r="AS38" s="651"/>
      <c r="AT38" s="651"/>
      <c r="AU38" s="651"/>
      <c r="AV38" s="651"/>
      <c r="AW38" s="651"/>
      <c r="AX38" s="651"/>
      <c r="AY38" s="652"/>
      <c r="AZ38" s="593">
        <v>12205</v>
      </c>
      <c r="BA38" s="594"/>
      <c r="BB38" s="594"/>
      <c r="BC38" s="594"/>
      <c r="BD38" s="628"/>
      <c r="BE38" s="628"/>
      <c r="BF38" s="641"/>
      <c r="BG38" s="599" t="s">
        <v>401</v>
      </c>
      <c r="BH38" s="600"/>
      <c r="BI38" s="600"/>
      <c r="BJ38" s="600"/>
      <c r="BK38" s="600"/>
      <c r="BL38" s="600"/>
      <c r="BM38" s="600"/>
      <c r="BN38" s="600"/>
      <c r="BO38" s="600"/>
      <c r="BP38" s="600"/>
      <c r="BQ38" s="600"/>
      <c r="BR38" s="600"/>
      <c r="BS38" s="600"/>
      <c r="BT38" s="600"/>
      <c r="BU38" s="601"/>
      <c r="BV38" s="593">
        <v>314</v>
      </c>
      <c r="BW38" s="594"/>
      <c r="BX38" s="594"/>
      <c r="BY38" s="594"/>
      <c r="BZ38" s="594"/>
      <c r="CA38" s="594"/>
      <c r="CB38" s="607"/>
      <c r="CD38" s="599" t="s">
        <v>537</v>
      </c>
      <c r="CE38" s="600"/>
      <c r="CF38" s="600"/>
      <c r="CG38" s="600"/>
      <c r="CH38" s="600"/>
      <c r="CI38" s="600"/>
      <c r="CJ38" s="600"/>
      <c r="CK38" s="600"/>
      <c r="CL38" s="600"/>
      <c r="CM38" s="600"/>
      <c r="CN38" s="600"/>
      <c r="CO38" s="600"/>
      <c r="CP38" s="600"/>
      <c r="CQ38" s="601"/>
      <c r="CR38" s="593">
        <v>224862</v>
      </c>
      <c r="CS38" s="594"/>
      <c r="CT38" s="594"/>
      <c r="CU38" s="594"/>
      <c r="CV38" s="594"/>
      <c r="CW38" s="594"/>
      <c r="CX38" s="594"/>
      <c r="CY38" s="595"/>
      <c r="CZ38" s="602">
        <v>9.9</v>
      </c>
      <c r="DA38" s="630"/>
      <c r="DB38" s="630"/>
      <c r="DC38" s="631"/>
      <c r="DD38" s="606">
        <v>199955</v>
      </c>
      <c r="DE38" s="594"/>
      <c r="DF38" s="594"/>
      <c r="DG38" s="594"/>
      <c r="DH38" s="594"/>
      <c r="DI38" s="594"/>
      <c r="DJ38" s="594"/>
      <c r="DK38" s="595"/>
      <c r="DL38" s="606">
        <v>175294</v>
      </c>
      <c r="DM38" s="594"/>
      <c r="DN38" s="594"/>
      <c r="DO38" s="594"/>
      <c r="DP38" s="594"/>
      <c r="DQ38" s="594"/>
      <c r="DR38" s="594"/>
      <c r="DS38" s="594"/>
      <c r="DT38" s="594"/>
      <c r="DU38" s="594"/>
      <c r="DV38" s="595"/>
      <c r="DW38" s="602">
        <v>10.8</v>
      </c>
      <c r="DX38" s="630"/>
      <c r="DY38" s="630"/>
      <c r="DZ38" s="630"/>
      <c r="EA38" s="630"/>
      <c r="EB38" s="630"/>
      <c r="EC38" s="632"/>
    </row>
    <row r="39" spans="2:133" ht="11.25" customHeight="1" x14ac:dyDescent="0.2">
      <c r="B39" s="599" t="s">
        <v>382</v>
      </c>
      <c r="C39" s="600"/>
      <c r="D39" s="600"/>
      <c r="E39" s="600"/>
      <c r="F39" s="600"/>
      <c r="G39" s="600"/>
      <c r="H39" s="600"/>
      <c r="I39" s="600"/>
      <c r="J39" s="600"/>
      <c r="K39" s="600"/>
      <c r="L39" s="600"/>
      <c r="M39" s="600"/>
      <c r="N39" s="600"/>
      <c r="O39" s="600"/>
      <c r="P39" s="600"/>
      <c r="Q39" s="601"/>
      <c r="R39" s="593">
        <v>44168</v>
      </c>
      <c r="S39" s="594"/>
      <c r="T39" s="594"/>
      <c r="U39" s="594"/>
      <c r="V39" s="594"/>
      <c r="W39" s="594"/>
      <c r="X39" s="594"/>
      <c r="Y39" s="595"/>
      <c r="Z39" s="596">
        <v>1.7</v>
      </c>
      <c r="AA39" s="596"/>
      <c r="AB39" s="596"/>
      <c r="AC39" s="596"/>
      <c r="AD39" s="597">
        <v>137</v>
      </c>
      <c r="AE39" s="597"/>
      <c r="AF39" s="597"/>
      <c r="AG39" s="597"/>
      <c r="AH39" s="597"/>
      <c r="AI39" s="597"/>
      <c r="AJ39" s="597"/>
      <c r="AK39" s="597"/>
      <c r="AL39" s="602">
        <v>0</v>
      </c>
      <c r="AM39" s="603"/>
      <c r="AN39" s="603"/>
      <c r="AO39" s="604"/>
      <c r="AQ39" s="650" t="s">
        <v>402</v>
      </c>
      <c r="AR39" s="651"/>
      <c r="AS39" s="651"/>
      <c r="AT39" s="651"/>
      <c r="AU39" s="651"/>
      <c r="AV39" s="651"/>
      <c r="AW39" s="651"/>
      <c r="AX39" s="651"/>
      <c r="AY39" s="652"/>
      <c r="AZ39" s="593">
        <v>4638</v>
      </c>
      <c r="BA39" s="594"/>
      <c r="BB39" s="594"/>
      <c r="BC39" s="594"/>
      <c r="BD39" s="628"/>
      <c r="BE39" s="628"/>
      <c r="BF39" s="641"/>
      <c r="BG39" s="599" t="s">
        <v>207</v>
      </c>
      <c r="BH39" s="600"/>
      <c r="BI39" s="600"/>
      <c r="BJ39" s="600"/>
      <c r="BK39" s="600"/>
      <c r="BL39" s="600"/>
      <c r="BM39" s="600"/>
      <c r="BN39" s="600"/>
      <c r="BO39" s="600"/>
      <c r="BP39" s="600"/>
      <c r="BQ39" s="600"/>
      <c r="BR39" s="600"/>
      <c r="BS39" s="600"/>
      <c r="BT39" s="600"/>
      <c r="BU39" s="601"/>
      <c r="BV39" s="593">
        <v>445</v>
      </c>
      <c r="BW39" s="594"/>
      <c r="BX39" s="594"/>
      <c r="BY39" s="594"/>
      <c r="BZ39" s="594"/>
      <c r="CA39" s="594"/>
      <c r="CB39" s="607"/>
      <c r="CD39" s="599" t="s">
        <v>538</v>
      </c>
      <c r="CE39" s="600"/>
      <c r="CF39" s="600"/>
      <c r="CG39" s="600"/>
      <c r="CH39" s="600"/>
      <c r="CI39" s="600"/>
      <c r="CJ39" s="600"/>
      <c r="CK39" s="600"/>
      <c r="CL39" s="600"/>
      <c r="CM39" s="600"/>
      <c r="CN39" s="600"/>
      <c r="CO39" s="600"/>
      <c r="CP39" s="600"/>
      <c r="CQ39" s="601"/>
      <c r="CR39" s="593">
        <v>180357</v>
      </c>
      <c r="CS39" s="628"/>
      <c r="CT39" s="628"/>
      <c r="CU39" s="628"/>
      <c r="CV39" s="628"/>
      <c r="CW39" s="628"/>
      <c r="CX39" s="628"/>
      <c r="CY39" s="629"/>
      <c r="CZ39" s="602">
        <v>7.9</v>
      </c>
      <c r="DA39" s="630"/>
      <c r="DB39" s="630"/>
      <c r="DC39" s="631"/>
      <c r="DD39" s="606">
        <v>176615</v>
      </c>
      <c r="DE39" s="628"/>
      <c r="DF39" s="628"/>
      <c r="DG39" s="628"/>
      <c r="DH39" s="628"/>
      <c r="DI39" s="628"/>
      <c r="DJ39" s="628"/>
      <c r="DK39" s="629"/>
      <c r="DL39" s="606" t="s">
        <v>216</v>
      </c>
      <c r="DM39" s="628"/>
      <c r="DN39" s="628"/>
      <c r="DO39" s="628"/>
      <c r="DP39" s="628"/>
      <c r="DQ39" s="628"/>
      <c r="DR39" s="628"/>
      <c r="DS39" s="628"/>
      <c r="DT39" s="628"/>
      <c r="DU39" s="628"/>
      <c r="DV39" s="629"/>
      <c r="DW39" s="602" t="s">
        <v>216</v>
      </c>
      <c r="DX39" s="630"/>
      <c r="DY39" s="630"/>
      <c r="DZ39" s="630"/>
      <c r="EA39" s="630"/>
      <c r="EB39" s="630"/>
      <c r="EC39" s="632"/>
    </row>
    <row r="40" spans="2:133" ht="11.25" customHeight="1" x14ac:dyDescent="0.2">
      <c r="B40" s="599" t="s">
        <v>407</v>
      </c>
      <c r="C40" s="600"/>
      <c r="D40" s="600"/>
      <c r="E40" s="600"/>
      <c r="F40" s="600"/>
      <c r="G40" s="600"/>
      <c r="H40" s="600"/>
      <c r="I40" s="600"/>
      <c r="J40" s="600"/>
      <c r="K40" s="600"/>
      <c r="L40" s="600"/>
      <c r="M40" s="600"/>
      <c r="N40" s="600"/>
      <c r="O40" s="600"/>
      <c r="P40" s="600"/>
      <c r="Q40" s="601"/>
      <c r="R40" s="593">
        <v>123282</v>
      </c>
      <c r="S40" s="594"/>
      <c r="T40" s="594"/>
      <c r="U40" s="594"/>
      <c r="V40" s="594"/>
      <c r="W40" s="594"/>
      <c r="X40" s="594"/>
      <c r="Y40" s="595"/>
      <c r="Z40" s="596">
        <v>4.9000000000000004</v>
      </c>
      <c r="AA40" s="596"/>
      <c r="AB40" s="596"/>
      <c r="AC40" s="596"/>
      <c r="AD40" s="597" t="s">
        <v>216</v>
      </c>
      <c r="AE40" s="597"/>
      <c r="AF40" s="597"/>
      <c r="AG40" s="597"/>
      <c r="AH40" s="597"/>
      <c r="AI40" s="597"/>
      <c r="AJ40" s="597"/>
      <c r="AK40" s="597"/>
      <c r="AL40" s="602" t="s">
        <v>216</v>
      </c>
      <c r="AM40" s="603"/>
      <c r="AN40" s="603"/>
      <c r="AO40" s="604"/>
      <c r="AQ40" s="650" t="s">
        <v>408</v>
      </c>
      <c r="AR40" s="651"/>
      <c r="AS40" s="651"/>
      <c r="AT40" s="651"/>
      <c r="AU40" s="651"/>
      <c r="AV40" s="651"/>
      <c r="AW40" s="651"/>
      <c r="AX40" s="651"/>
      <c r="AY40" s="652"/>
      <c r="AZ40" s="593">
        <v>3026</v>
      </c>
      <c r="BA40" s="594"/>
      <c r="BB40" s="594"/>
      <c r="BC40" s="594"/>
      <c r="BD40" s="628"/>
      <c r="BE40" s="628"/>
      <c r="BF40" s="641"/>
      <c r="BG40" s="682" t="s">
        <v>539</v>
      </c>
      <c r="BH40" s="683"/>
      <c r="BI40" s="683"/>
      <c r="BJ40" s="683"/>
      <c r="BK40" s="683"/>
      <c r="BL40" s="50"/>
      <c r="BM40" s="600" t="s">
        <v>540</v>
      </c>
      <c r="BN40" s="600"/>
      <c r="BO40" s="600"/>
      <c r="BP40" s="600"/>
      <c r="BQ40" s="600"/>
      <c r="BR40" s="600"/>
      <c r="BS40" s="600"/>
      <c r="BT40" s="600"/>
      <c r="BU40" s="601"/>
      <c r="BV40" s="593">
        <v>58</v>
      </c>
      <c r="BW40" s="594"/>
      <c r="BX40" s="594"/>
      <c r="BY40" s="594"/>
      <c r="BZ40" s="594"/>
      <c r="CA40" s="594"/>
      <c r="CB40" s="607"/>
      <c r="CD40" s="599" t="s">
        <v>541</v>
      </c>
      <c r="CE40" s="600"/>
      <c r="CF40" s="600"/>
      <c r="CG40" s="600"/>
      <c r="CH40" s="600"/>
      <c r="CI40" s="600"/>
      <c r="CJ40" s="600"/>
      <c r="CK40" s="600"/>
      <c r="CL40" s="600"/>
      <c r="CM40" s="600"/>
      <c r="CN40" s="600"/>
      <c r="CO40" s="600"/>
      <c r="CP40" s="600"/>
      <c r="CQ40" s="601"/>
      <c r="CR40" s="593">
        <v>5269</v>
      </c>
      <c r="CS40" s="594"/>
      <c r="CT40" s="594"/>
      <c r="CU40" s="594"/>
      <c r="CV40" s="594"/>
      <c r="CW40" s="594"/>
      <c r="CX40" s="594"/>
      <c r="CY40" s="595"/>
      <c r="CZ40" s="602">
        <v>0.2</v>
      </c>
      <c r="DA40" s="630"/>
      <c r="DB40" s="630"/>
      <c r="DC40" s="631"/>
      <c r="DD40" s="606">
        <v>4269</v>
      </c>
      <c r="DE40" s="594"/>
      <c r="DF40" s="594"/>
      <c r="DG40" s="594"/>
      <c r="DH40" s="594"/>
      <c r="DI40" s="594"/>
      <c r="DJ40" s="594"/>
      <c r="DK40" s="595"/>
      <c r="DL40" s="606" t="s">
        <v>216</v>
      </c>
      <c r="DM40" s="594"/>
      <c r="DN40" s="594"/>
      <c r="DO40" s="594"/>
      <c r="DP40" s="594"/>
      <c r="DQ40" s="594"/>
      <c r="DR40" s="594"/>
      <c r="DS40" s="594"/>
      <c r="DT40" s="594"/>
      <c r="DU40" s="594"/>
      <c r="DV40" s="595"/>
      <c r="DW40" s="602" t="s">
        <v>216</v>
      </c>
      <c r="DX40" s="630"/>
      <c r="DY40" s="630"/>
      <c r="DZ40" s="630"/>
      <c r="EA40" s="630"/>
      <c r="EB40" s="630"/>
      <c r="EC40" s="632"/>
    </row>
    <row r="41" spans="2:133" ht="11.25" customHeight="1" x14ac:dyDescent="0.2">
      <c r="B41" s="599" t="s">
        <v>542</v>
      </c>
      <c r="C41" s="600"/>
      <c r="D41" s="600"/>
      <c r="E41" s="600"/>
      <c r="F41" s="600"/>
      <c r="G41" s="600"/>
      <c r="H41" s="600"/>
      <c r="I41" s="600"/>
      <c r="J41" s="600"/>
      <c r="K41" s="600"/>
      <c r="L41" s="600"/>
      <c r="M41" s="600"/>
      <c r="N41" s="600"/>
      <c r="O41" s="600"/>
      <c r="P41" s="600"/>
      <c r="Q41" s="601"/>
      <c r="R41" s="593" t="s">
        <v>216</v>
      </c>
      <c r="S41" s="594"/>
      <c r="T41" s="594"/>
      <c r="U41" s="594"/>
      <c r="V41" s="594"/>
      <c r="W41" s="594"/>
      <c r="X41" s="594"/>
      <c r="Y41" s="595"/>
      <c r="Z41" s="596" t="s">
        <v>216</v>
      </c>
      <c r="AA41" s="596"/>
      <c r="AB41" s="596"/>
      <c r="AC41" s="596"/>
      <c r="AD41" s="597" t="s">
        <v>216</v>
      </c>
      <c r="AE41" s="597"/>
      <c r="AF41" s="597"/>
      <c r="AG41" s="597"/>
      <c r="AH41" s="597"/>
      <c r="AI41" s="597"/>
      <c r="AJ41" s="597"/>
      <c r="AK41" s="597"/>
      <c r="AL41" s="602" t="s">
        <v>216</v>
      </c>
      <c r="AM41" s="603"/>
      <c r="AN41" s="603"/>
      <c r="AO41" s="604"/>
      <c r="AQ41" s="650" t="s">
        <v>543</v>
      </c>
      <c r="AR41" s="651"/>
      <c r="AS41" s="651"/>
      <c r="AT41" s="651"/>
      <c r="AU41" s="651"/>
      <c r="AV41" s="651"/>
      <c r="AW41" s="651"/>
      <c r="AX41" s="651"/>
      <c r="AY41" s="652"/>
      <c r="AZ41" s="593">
        <v>25452</v>
      </c>
      <c r="BA41" s="594"/>
      <c r="BB41" s="594"/>
      <c r="BC41" s="594"/>
      <c r="BD41" s="628"/>
      <c r="BE41" s="628"/>
      <c r="BF41" s="641"/>
      <c r="BG41" s="682"/>
      <c r="BH41" s="683"/>
      <c r="BI41" s="683"/>
      <c r="BJ41" s="683"/>
      <c r="BK41" s="683"/>
      <c r="BL41" s="50"/>
      <c r="BM41" s="600" t="s">
        <v>345</v>
      </c>
      <c r="BN41" s="600"/>
      <c r="BO41" s="600"/>
      <c r="BP41" s="600"/>
      <c r="BQ41" s="600"/>
      <c r="BR41" s="600"/>
      <c r="BS41" s="600"/>
      <c r="BT41" s="600"/>
      <c r="BU41" s="601"/>
      <c r="BV41" s="593" t="s">
        <v>216</v>
      </c>
      <c r="BW41" s="594"/>
      <c r="BX41" s="594"/>
      <c r="BY41" s="594"/>
      <c r="BZ41" s="594"/>
      <c r="CA41" s="594"/>
      <c r="CB41" s="607"/>
      <c r="CD41" s="599" t="s">
        <v>171</v>
      </c>
      <c r="CE41" s="600"/>
      <c r="CF41" s="600"/>
      <c r="CG41" s="600"/>
      <c r="CH41" s="600"/>
      <c r="CI41" s="600"/>
      <c r="CJ41" s="600"/>
      <c r="CK41" s="600"/>
      <c r="CL41" s="600"/>
      <c r="CM41" s="600"/>
      <c r="CN41" s="600"/>
      <c r="CO41" s="600"/>
      <c r="CP41" s="600"/>
      <c r="CQ41" s="601"/>
      <c r="CR41" s="593" t="s">
        <v>216</v>
      </c>
      <c r="CS41" s="628"/>
      <c r="CT41" s="628"/>
      <c r="CU41" s="628"/>
      <c r="CV41" s="628"/>
      <c r="CW41" s="628"/>
      <c r="CX41" s="628"/>
      <c r="CY41" s="629"/>
      <c r="CZ41" s="602" t="s">
        <v>216</v>
      </c>
      <c r="DA41" s="630"/>
      <c r="DB41" s="630"/>
      <c r="DC41" s="631"/>
      <c r="DD41" s="606" t="s">
        <v>216</v>
      </c>
      <c r="DE41" s="628"/>
      <c r="DF41" s="628"/>
      <c r="DG41" s="628"/>
      <c r="DH41" s="628"/>
      <c r="DI41" s="628"/>
      <c r="DJ41" s="628"/>
      <c r="DK41" s="629"/>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2">
      <c r="B42" s="599" t="s">
        <v>544</v>
      </c>
      <c r="C42" s="600"/>
      <c r="D42" s="600"/>
      <c r="E42" s="600"/>
      <c r="F42" s="600"/>
      <c r="G42" s="600"/>
      <c r="H42" s="600"/>
      <c r="I42" s="600"/>
      <c r="J42" s="600"/>
      <c r="K42" s="600"/>
      <c r="L42" s="600"/>
      <c r="M42" s="600"/>
      <c r="N42" s="600"/>
      <c r="O42" s="600"/>
      <c r="P42" s="600"/>
      <c r="Q42" s="601"/>
      <c r="R42" s="593" t="s">
        <v>216</v>
      </c>
      <c r="S42" s="594"/>
      <c r="T42" s="594"/>
      <c r="U42" s="594"/>
      <c r="V42" s="594"/>
      <c r="W42" s="594"/>
      <c r="X42" s="594"/>
      <c r="Y42" s="595"/>
      <c r="Z42" s="596" t="s">
        <v>216</v>
      </c>
      <c r="AA42" s="596"/>
      <c r="AB42" s="596"/>
      <c r="AC42" s="596"/>
      <c r="AD42" s="597" t="s">
        <v>216</v>
      </c>
      <c r="AE42" s="597"/>
      <c r="AF42" s="597"/>
      <c r="AG42" s="597"/>
      <c r="AH42" s="597"/>
      <c r="AI42" s="597"/>
      <c r="AJ42" s="597"/>
      <c r="AK42" s="597"/>
      <c r="AL42" s="602" t="s">
        <v>216</v>
      </c>
      <c r="AM42" s="603"/>
      <c r="AN42" s="603"/>
      <c r="AO42" s="604"/>
      <c r="AQ42" s="659" t="s">
        <v>545</v>
      </c>
      <c r="AR42" s="660"/>
      <c r="AS42" s="660"/>
      <c r="AT42" s="660"/>
      <c r="AU42" s="660"/>
      <c r="AV42" s="660"/>
      <c r="AW42" s="660"/>
      <c r="AX42" s="660"/>
      <c r="AY42" s="661"/>
      <c r="AZ42" s="662">
        <v>179541</v>
      </c>
      <c r="BA42" s="663"/>
      <c r="BB42" s="663"/>
      <c r="BC42" s="663"/>
      <c r="BD42" s="643"/>
      <c r="BE42" s="643"/>
      <c r="BF42" s="645"/>
      <c r="BG42" s="550"/>
      <c r="BH42" s="551"/>
      <c r="BI42" s="551"/>
      <c r="BJ42" s="551"/>
      <c r="BK42" s="551"/>
      <c r="BL42" s="20"/>
      <c r="BM42" s="613" t="s">
        <v>217</v>
      </c>
      <c r="BN42" s="613"/>
      <c r="BO42" s="613"/>
      <c r="BP42" s="613"/>
      <c r="BQ42" s="613"/>
      <c r="BR42" s="613"/>
      <c r="BS42" s="613"/>
      <c r="BT42" s="613"/>
      <c r="BU42" s="614"/>
      <c r="BV42" s="662">
        <v>501</v>
      </c>
      <c r="BW42" s="663"/>
      <c r="BX42" s="663"/>
      <c r="BY42" s="663"/>
      <c r="BZ42" s="663"/>
      <c r="CA42" s="663"/>
      <c r="CB42" s="664"/>
      <c r="CD42" s="599" t="s">
        <v>292</v>
      </c>
      <c r="CE42" s="600"/>
      <c r="CF42" s="600"/>
      <c r="CG42" s="600"/>
      <c r="CH42" s="600"/>
      <c r="CI42" s="600"/>
      <c r="CJ42" s="600"/>
      <c r="CK42" s="600"/>
      <c r="CL42" s="600"/>
      <c r="CM42" s="600"/>
      <c r="CN42" s="600"/>
      <c r="CO42" s="600"/>
      <c r="CP42" s="600"/>
      <c r="CQ42" s="601"/>
      <c r="CR42" s="593">
        <v>295334</v>
      </c>
      <c r="CS42" s="628"/>
      <c r="CT42" s="628"/>
      <c r="CU42" s="628"/>
      <c r="CV42" s="628"/>
      <c r="CW42" s="628"/>
      <c r="CX42" s="628"/>
      <c r="CY42" s="629"/>
      <c r="CZ42" s="602">
        <v>13</v>
      </c>
      <c r="DA42" s="630"/>
      <c r="DB42" s="630"/>
      <c r="DC42" s="631"/>
      <c r="DD42" s="606">
        <v>118172</v>
      </c>
      <c r="DE42" s="628"/>
      <c r="DF42" s="628"/>
      <c r="DG42" s="628"/>
      <c r="DH42" s="628"/>
      <c r="DI42" s="628"/>
      <c r="DJ42" s="628"/>
      <c r="DK42" s="629"/>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2">
      <c r="B43" s="599" t="s">
        <v>546</v>
      </c>
      <c r="C43" s="600"/>
      <c r="D43" s="600"/>
      <c r="E43" s="600"/>
      <c r="F43" s="600"/>
      <c r="G43" s="600"/>
      <c r="H43" s="600"/>
      <c r="I43" s="600"/>
      <c r="J43" s="600"/>
      <c r="K43" s="600"/>
      <c r="L43" s="600"/>
      <c r="M43" s="600"/>
      <c r="N43" s="600"/>
      <c r="O43" s="600"/>
      <c r="P43" s="600"/>
      <c r="Q43" s="601"/>
      <c r="R43" s="593">
        <v>48782</v>
      </c>
      <c r="S43" s="594"/>
      <c r="T43" s="594"/>
      <c r="U43" s="594"/>
      <c r="V43" s="594"/>
      <c r="W43" s="594"/>
      <c r="X43" s="594"/>
      <c r="Y43" s="595"/>
      <c r="Z43" s="596">
        <v>1.9</v>
      </c>
      <c r="AA43" s="596"/>
      <c r="AB43" s="596"/>
      <c r="AC43" s="596"/>
      <c r="AD43" s="597" t="s">
        <v>216</v>
      </c>
      <c r="AE43" s="597"/>
      <c r="AF43" s="597"/>
      <c r="AG43" s="597"/>
      <c r="AH43" s="597"/>
      <c r="AI43" s="597"/>
      <c r="AJ43" s="597"/>
      <c r="AK43" s="597"/>
      <c r="AL43" s="602" t="s">
        <v>216</v>
      </c>
      <c r="AM43" s="603"/>
      <c r="AN43" s="603"/>
      <c r="AO43" s="604"/>
      <c r="CD43" s="599" t="s">
        <v>96</v>
      </c>
      <c r="CE43" s="600"/>
      <c r="CF43" s="600"/>
      <c r="CG43" s="600"/>
      <c r="CH43" s="600"/>
      <c r="CI43" s="600"/>
      <c r="CJ43" s="600"/>
      <c r="CK43" s="600"/>
      <c r="CL43" s="600"/>
      <c r="CM43" s="600"/>
      <c r="CN43" s="600"/>
      <c r="CO43" s="600"/>
      <c r="CP43" s="600"/>
      <c r="CQ43" s="601"/>
      <c r="CR43" s="593">
        <v>7758</v>
      </c>
      <c r="CS43" s="628"/>
      <c r="CT43" s="628"/>
      <c r="CU43" s="628"/>
      <c r="CV43" s="628"/>
      <c r="CW43" s="628"/>
      <c r="CX43" s="628"/>
      <c r="CY43" s="629"/>
      <c r="CZ43" s="602">
        <v>0.3</v>
      </c>
      <c r="DA43" s="630"/>
      <c r="DB43" s="630"/>
      <c r="DC43" s="631"/>
      <c r="DD43" s="606">
        <v>7758</v>
      </c>
      <c r="DE43" s="628"/>
      <c r="DF43" s="628"/>
      <c r="DG43" s="628"/>
      <c r="DH43" s="628"/>
      <c r="DI43" s="628"/>
      <c r="DJ43" s="628"/>
      <c r="DK43" s="629"/>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2">
      <c r="B44" s="612" t="s">
        <v>547</v>
      </c>
      <c r="C44" s="613"/>
      <c r="D44" s="613"/>
      <c r="E44" s="613"/>
      <c r="F44" s="613"/>
      <c r="G44" s="613"/>
      <c r="H44" s="613"/>
      <c r="I44" s="613"/>
      <c r="J44" s="613"/>
      <c r="K44" s="613"/>
      <c r="L44" s="613"/>
      <c r="M44" s="613"/>
      <c r="N44" s="613"/>
      <c r="O44" s="613"/>
      <c r="P44" s="613"/>
      <c r="Q44" s="614"/>
      <c r="R44" s="662">
        <v>2528251</v>
      </c>
      <c r="S44" s="663"/>
      <c r="T44" s="663"/>
      <c r="U44" s="663"/>
      <c r="V44" s="663"/>
      <c r="W44" s="663"/>
      <c r="X44" s="663"/>
      <c r="Y44" s="665"/>
      <c r="Z44" s="666">
        <v>100</v>
      </c>
      <c r="AA44" s="666"/>
      <c r="AB44" s="666"/>
      <c r="AC44" s="666"/>
      <c r="AD44" s="667">
        <v>1572474</v>
      </c>
      <c r="AE44" s="667"/>
      <c r="AF44" s="667"/>
      <c r="AG44" s="667"/>
      <c r="AH44" s="667"/>
      <c r="AI44" s="667"/>
      <c r="AJ44" s="667"/>
      <c r="AK44" s="667"/>
      <c r="AL44" s="668">
        <v>100</v>
      </c>
      <c r="AM44" s="644"/>
      <c r="AN44" s="644"/>
      <c r="AO44" s="669"/>
      <c r="CD44" s="573" t="s">
        <v>187</v>
      </c>
      <c r="CE44" s="566"/>
      <c r="CF44" s="599" t="s">
        <v>548</v>
      </c>
      <c r="CG44" s="600"/>
      <c r="CH44" s="600"/>
      <c r="CI44" s="600"/>
      <c r="CJ44" s="600"/>
      <c r="CK44" s="600"/>
      <c r="CL44" s="600"/>
      <c r="CM44" s="600"/>
      <c r="CN44" s="600"/>
      <c r="CO44" s="600"/>
      <c r="CP44" s="600"/>
      <c r="CQ44" s="601"/>
      <c r="CR44" s="593">
        <v>178477</v>
      </c>
      <c r="CS44" s="594"/>
      <c r="CT44" s="594"/>
      <c r="CU44" s="594"/>
      <c r="CV44" s="594"/>
      <c r="CW44" s="594"/>
      <c r="CX44" s="594"/>
      <c r="CY44" s="595"/>
      <c r="CZ44" s="602">
        <v>7.8</v>
      </c>
      <c r="DA44" s="603"/>
      <c r="DB44" s="603"/>
      <c r="DC44" s="608"/>
      <c r="DD44" s="606">
        <v>65656</v>
      </c>
      <c r="DE44" s="594"/>
      <c r="DF44" s="594"/>
      <c r="DG44" s="594"/>
      <c r="DH44" s="594"/>
      <c r="DI44" s="594"/>
      <c r="DJ44" s="594"/>
      <c r="DK44" s="595"/>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574"/>
      <c r="CE45" s="569"/>
      <c r="CF45" s="599" t="s">
        <v>549</v>
      </c>
      <c r="CG45" s="600"/>
      <c r="CH45" s="600"/>
      <c r="CI45" s="600"/>
      <c r="CJ45" s="600"/>
      <c r="CK45" s="600"/>
      <c r="CL45" s="600"/>
      <c r="CM45" s="600"/>
      <c r="CN45" s="600"/>
      <c r="CO45" s="600"/>
      <c r="CP45" s="600"/>
      <c r="CQ45" s="601"/>
      <c r="CR45" s="593">
        <v>31240</v>
      </c>
      <c r="CS45" s="628"/>
      <c r="CT45" s="628"/>
      <c r="CU45" s="628"/>
      <c r="CV45" s="628"/>
      <c r="CW45" s="628"/>
      <c r="CX45" s="628"/>
      <c r="CY45" s="629"/>
      <c r="CZ45" s="602">
        <v>1.4</v>
      </c>
      <c r="DA45" s="630"/>
      <c r="DB45" s="630"/>
      <c r="DC45" s="631"/>
      <c r="DD45" s="606">
        <v>95</v>
      </c>
      <c r="DE45" s="628"/>
      <c r="DF45" s="628"/>
      <c r="DG45" s="628"/>
      <c r="DH45" s="628"/>
      <c r="DI45" s="628"/>
      <c r="DJ45" s="628"/>
      <c r="DK45" s="629"/>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2">
      <c r="B46" s="42" t="s">
        <v>60</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574"/>
      <c r="CE46" s="569"/>
      <c r="CF46" s="599" t="s">
        <v>550</v>
      </c>
      <c r="CG46" s="600"/>
      <c r="CH46" s="600"/>
      <c r="CI46" s="600"/>
      <c r="CJ46" s="600"/>
      <c r="CK46" s="600"/>
      <c r="CL46" s="600"/>
      <c r="CM46" s="600"/>
      <c r="CN46" s="600"/>
      <c r="CO46" s="600"/>
      <c r="CP46" s="600"/>
      <c r="CQ46" s="601"/>
      <c r="CR46" s="593">
        <v>135040</v>
      </c>
      <c r="CS46" s="594"/>
      <c r="CT46" s="594"/>
      <c r="CU46" s="594"/>
      <c r="CV46" s="594"/>
      <c r="CW46" s="594"/>
      <c r="CX46" s="594"/>
      <c r="CY46" s="595"/>
      <c r="CZ46" s="602">
        <v>5.9</v>
      </c>
      <c r="DA46" s="603"/>
      <c r="DB46" s="603"/>
      <c r="DC46" s="608"/>
      <c r="DD46" s="606">
        <v>61064</v>
      </c>
      <c r="DE46" s="594"/>
      <c r="DF46" s="594"/>
      <c r="DG46" s="594"/>
      <c r="DH46" s="594"/>
      <c r="DI46" s="594"/>
      <c r="DJ46" s="594"/>
      <c r="DK46" s="595"/>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2">
      <c r="B47" s="670" t="s">
        <v>391</v>
      </c>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D47" s="574"/>
      <c r="CE47" s="569"/>
      <c r="CF47" s="599" t="s">
        <v>551</v>
      </c>
      <c r="CG47" s="600"/>
      <c r="CH47" s="600"/>
      <c r="CI47" s="600"/>
      <c r="CJ47" s="600"/>
      <c r="CK47" s="600"/>
      <c r="CL47" s="600"/>
      <c r="CM47" s="600"/>
      <c r="CN47" s="600"/>
      <c r="CO47" s="600"/>
      <c r="CP47" s="600"/>
      <c r="CQ47" s="601"/>
      <c r="CR47" s="593">
        <v>116857</v>
      </c>
      <c r="CS47" s="628"/>
      <c r="CT47" s="628"/>
      <c r="CU47" s="628"/>
      <c r="CV47" s="628"/>
      <c r="CW47" s="628"/>
      <c r="CX47" s="628"/>
      <c r="CY47" s="629"/>
      <c r="CZ47" s="602">
        <v>5.0999999999999996</v>
      </c>
      <c r="DA47" s="630"/>
      <c r="DB47" s="630"/>
      <c r="DC47" s="631"/>
      <c r="DD47" s="606">
        <v>52516</v>
      </c>
      <c r="DE47" s="628"/>
      <c r="DF47" s="628"/>
      <c r="DG47" s="628"/>
      <c r="DH47" s="628"/>
      <c r="DI47" s="628"/>
      <c r="DJ47" s="628"/>
      <c r="DK47" s="629"/>
      <c r="DL47" s="653"/>
      <c r="DM47" s="654"/>
      <c r="DN47" s="654"/>
      <c r="DO47" s="654"/>
      <c r="DP47" s="654"/>
      <c r="DQ47" s="654"/>
      <c r="DR47" s="654"/>
      <c r="DS47" s="654"/>
      <c r="DT47" s="654"/>
      <c r="DU47" s="654"/>
      <c r="DV47" s="655"/>
      <c r="DW47" s="656"/>
      <c r="DX47" s="657"/>
      <c r="DY47" s="657"/>
      <c r="DZ47" s="657"/>
      <c r="EA47" s="657"/>
      <c r="EB47" s="657"/>
      <c r="EC47" s="658"/>
    </row>
    <row r="48" spans="2:133" ht="11" x14ac:dyDescent="0.2">
      <c r="B48" s="671" t="s">
        <v>280</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c r="CA48" s="671"/>
      <c r="CB48" s="671"/>
      <c r="CD48" s="575"/>
      <c r="CE48" s="577"/>
      <c r="CF48" s="599" t="s">
        <v>552</v>
      </c>
      <c r="CG48" s="600"/>
      <c r="CH48" s="600"/>
      <c r="CI48" s="600"/>
      <c r="CJ48" s="600"/>
      <c r="CK48" s="600"/>
      <c r="CL48" s="600"/>
      <c r="CM48" s="600"/>
      <c r="CN48" s="600"/>
      <c r="CO48" s="600"/>
      <c r="CP48" s="600"/>
      <c r="CQ48" s="601"/>
      <c r="CR48" s="593" t="s">
        <v>216</v>
      </c>
      <c r="CS48" s="594"/>
      <c r="CT48" s="594"/>
      <c r="CU48" s="594"/>
      <c r="CV48" s="594"/>
      <c r="CW48" s="594"/>
      <c r="CX48" s="594"/>
      <c r="CY48" s="595"/>
      <c r="CZ48" s="602" t="s">
        <v>216</v>
      </c>
      <c r="DA48" s="603"/>
      <c r="DB48" s="603"/>
      <c r="DC48" s="608"/>
      <c r="DD48" s="606" t="s">
        <v>216</v>
      </c>
      <c r="DE48" s="594"/>
      <c r="DF48" s="594"/>
      <c r="DG48" s="594"/>
      <c r="DH48" s="594"/>
      <c r="DI48" s="594"/>
      <c r="DJ48" s="594"/>
      <c r="DK48" s="595"/>
      <c r="DL48" s="653"/>
      <c r="DM48" s="654"/>
      <c r="DN48" s="654"/>
      <c r="DO48" s="654"/>
      <c r="DP48" s="654"/>
      <c r="DQ48" s="654"/>
      <c r="DR48" s="654"/>
      <c r="DS48" s="654"/>
      <c r="DT48" s="654"/>
      <c r="DU48" s="654"/>
      <c r="DV48" s="655"/>
      <c r="DW48" s="656"/>
      <c r="DX48" s="657"/>
      <c r="DY48" s="657"/>
      <c r="DZ48" s="657"/>
      <c r="EA48" s="657"/>
      <c r="EB48" s="657"/>
      <c r="EC48" s="658"/>
    </row>
    <row r="49" spans="2:133" ht="11.25" customHeight="1" x14ac:dyDescent="0.2">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612" t="s">
        <v>204</v>
      </c>
      <c r="CE49" s="613"/>
      <c r="CF49" s="613"/>
      <c r="CG49" s="613"/>
      <c r="CH49" s="613"/>
      <c r="CI49" s="613"/>
      <c r="CJ49" s="613"/>
      <c r="CK49" s="613"/>
      <c r="CL49" s="613"/>
      <c r="CM49" s="613"/>
      <c r="CN49" s="613"/>
      <c r="CO49" s="613"/>
      <c r="CP49" s="613"/>
      <c r="CQ49" s="614"/>
      <c r="CR49" s="662">
        <v>2275091</v>
      </c>
      <c r="CS49" s="643"/>
      <c r="CT49" s="643"/>
      <c r="CU49" s="643"/>
      <c r="CV49" s="643"/>
      <c r="CW49" s="643"/>
      <c r="CX49" s="643"/>
      <c r="CY49" s="672"/>
      <c r="CZ49" s="668">
        <v>100</v>
      </c>
      <c r="DA49" s="673"/>
      <c r="DB49" s="673"/>
      <c r="DC49" s="674"/>
      <c r="DD49" s="675">
        <v>1751976</v>
      </c>
      <c r="DE49" s="643"/>
      <c r="DF49" s="643"/>
      <c r="DG49" s="643"/>
      <c r="DH49" s="643"/>
      <c r="DI49" s="643"/>
      <c r="DJ49" s="643"/>
      <c r="DK49" s="672"/>
      <c r="DL49" s="676"/>
      <c r="DM49" s="677"/>
      <c r="DN49" s="677"/>
      <c r="DO49" s="677"/>
      <c r="DP49" s="677"/>
      <c r="DQ49" s="677"/>
      <c r="DR49" s="677"/>
      <c r="DS49" s="677"/>
      <c r="DT49" s="677"/>
      <c r="DU49" s="677"/>
      <c r="DV49" s="678"/>
      <c r="DW49" s="679"/>
      <c r="DX49" s="680"/>
      <c r="DY49" s="680"/>
      <c r="DZ49" s="680"/>
      <c r="EA49" s="680"/>
      <c r="EB49" s="680"/>
      <c r="EC49" s="681"/>
    </row>
    <row r="50" spans="2:133" ht="11" hidden="1" x14ac:dyDescent="0.2">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eCSzdv6KZxMu0fcaXjijBl5XGnF/b0VLkNC2itvYTrYp95Ondga0H71igqWLZu/bsbxioo435LYq6Qf7LD3NnQ==" saltValue="AusWTBXwL4ESfQZMSCqs8g=="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ht="11.25" customHeight="1" x14ac:dyDescent="0.2">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2">
      <c r="A2" s="687" t="s">
        <v>311</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688" t="s">
        <v>316</v>
      </c>
      <c r="DK2" s="689"/>
      <c r="DL2" s="689"/>
      <c r="DM2" s="689"/>
      <c r="DN2" s="689"/>
      <c r="DO2" s="690"/>
      <c r="DP2" s="55"/>
      <c r="DQ2" s="688" t="s">
        <v>317</v>
      </c>
      <c r="DR2" s="689"/>
      <c r="DS2" s="689"/>
      <c r="DT2" s="689"/>
      <c r="DU2" s="689"/>
      <c r="DV2" s="689"/>
      <c r="DW2" s="689"/>
      <c r="DX2" s="689"/>
      <c r="DY2" s="689"/>
      <c r="DZ2" s="690"/>
      <c r="EA2" s="53"/>
    </row>
    <row r="3" spans="1:131" ht="11.25"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2">
      <c r="A4" s="691" t="s">
        <v>412</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1"/>
      <c r="BA4" s="61"/>
      <c r="BB4" s="61"/>
      <c r="BC4" s="61"/>
      <c r="BD4" s="61"/>
      <c r="BE4" s="72"/>
      <c r="BF4" s="72"/>
      <c r="BG4" s="72"/>
      <c r="BH4" s="72"/>
      <c r="BI4" s="72"/>
      <c r="BJ4" s="72"/>
      <c r="BK4" s="72"/>
      <c r="BL4" s="72"/>
      <c r="BM4" s="72"/>
      <c r="BN4" s="72"/>
      <c r="BO4" s="72"/>
      <c r="BP4" s="72"/>
      <c r="BQ4" s="692" t="s">
        <v>413</v>
      </c>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72"/>
    </row>
    <row r="5" spans="1:131" s="52" customFormat="1" ht="26.25" customHeight="1" x14ac:dyDescent="0.2">
      <c r="A5" s="946" t="s">
        <v>414</v>
      </c>
      <c r="B5" s="947"/>
      <c r="C5" s="947"/>
      <c r="D5" s="947"/>
      <c r="E5" s="947"/>
      <c r="F5" s="947"/>
      <c r="G5" s="947"/>
      <c r="H5" s="947"/>
      <c r="I5" s="947"/>
      <c r="J5" s="947"/>
      <c r="K5" s="947"/>
      <c r="L5" s="947"/>
      <c r="M5" s="947"/>
      <c r="N5" s="947"/>
      <c r="O5" s="947"/>
      <c r="P5" s="948"/>
      <c r="Q5" s="952" t="s">
        <v>190</v>
      </c>
      <c r="R5" s="953"/>
      <c r="S5" s="953"/>
      <c r="T5" s="953"/>
      <c r="U5" s="954"/>
      <c r="V5" s="952" t="s">
        <v>415</v>
      </c>
      <c r="W5" s="953"/>
      <c r="X5" s="953"/>
      <c r="Y5" s="953"/>
      <c r="Z5" s="954"/>
      <c r="AA5" s="952" t="s">
        <v>416</v>
      </c>
      <c r="AB5" s="953"/>
      <c r="AC5" s="953"/>
      <c r="AD5" s="953"/>
      <c r="AE5" s="953"/>
      <c r="AF5" s="958" t="s">
        <v>188</v>
      </c>
      <c r="AG5" s="953"/>
      <c r="AH5" s="953"/>
      <c r="AI5" s="953"/>
      <c r="AJ5" s="959"/>
      <c r="AK5" s="953" t="s">
        <v>158</v>
      </c>
      <c r="AL5" s="953"/>
      <c r="AM5" s="953"/>
      <c r="AN5" s="953"/>
      <c r="AO5" s="954"/>
      <c r="AP5" s="952" t="s">
        <v>417</v>
      </c>
      <c r="AQ5" s="953"/>
      <c r="AR5" s="953"/>
      <c r="AS5" s="953"/>
      <c r="AT5" s="954"/>
      <c r="AU5" s="952" t="s">
        <v>419</v>
      </c>
      <c r="AV5" s="953"/>
      <c r="AW5" s="953"/>
      <c r="AX5" s="953"/>
      <c r="AY5" s="959"/>
      <c r="AZ5" s="61"/>
      <c r="BA5" s="61"/>
      <c r="BB5" s="61"/>
      <c r="BC5" s="61"/>
      <c r="BD5" s="61"/>
      <c r="BE5" s="72"/>
      <c r="BF5" s="72"/>
      <c r="BG5" s="72"/>
      <c r="BH5" s="72"/>
      <c r="BI5" s="72"/>
      <c r="BJ5" s="72"/>
      <c r="BK5" s="72"/>
      <c r="BL5" s="72"/>
      <c r="BM5" s="72"/>
      <c r="BN5" s="72"/>
      <c r="BO5" s="72"/>
      <c r="BP5" s="72"/>
      <c r="BQ5" s="946" t="s">
        <v>420</v>
      </c>
      <c r="BR5" s="947"/>
      <c r="BS5" s="947"/>
      <c r="BT5" s="947"/>
      <c r="BU5" s="947"/>
      <c r="BV5" s="947"/>
      <c r="BW5" s="947"/>
      <c r="BX5" s="947"/>
      <c r="BY5" s="947"/>
      <c r="BZ5" s="947"/>
      <c r="CA5" s="947"/>
      <c r="CB5" s="947"/>
      <c r="CC5" s="947"/>
      <c r="CD5" s="947"/>
      <c r="CE5" s="947"/>
      <c r="CF5" s="947"/>
      <c r="CG5" s="948"/>
      <c r="CH5" s="952" t="s">
        <v>364</v>
      </c>
      <c r="CI5" s="953"/>
      <c r="CJ5" s="953"/>
      <c r="CK5" s="953"/>
      <c r="CL5" s="954"/>
      <c r="CM5" s="952" t="s">
        <v>330</v>
      </c>
      <c r="CN5" s="953"/>
      <c r="CO5" s="953"/>
      <c r="CP5" s="953"/>
      <c r="CQ5" s="954"/>
      <c r="CR5" s="952" t="s">
        <v>256</v>
      </c>
      <c r="CS5" s="953"/>
      <c r="CT5" s="953"/>
      <c r="CU5" s="953"/>
      <c r="CV5" s="954"/>
      <c r="CW5" s="952" t="s">
        <v>61</v>
      </c>
      <c r="CX5" s="953"/>
      <c r="CY5" s="953"/>
      <c r="CZ5" s="953"/>
      <c r="DA5" s="954"/>
      <c r="DB5" s="952" t="s">
        <v>398</v>
      </c>
      <c r="DC5" s="953"/>
      <c r="DD5" s="953"/>
      <c r="DE5" s="953"/>
      <c r="DF5" s="954"/>
      <c r="DG5" s="962" t="s">
        <v>254</v>
      </c>
      <c r="DH5" s="963"/>
      <c r="DI5" s="963"/>
      <c r="DJ5" s="963"/>
      <c r="DK5" s="964"/>
      <c r="DL5" s="962" t="s">
        <v>421</v>
      </c>
      <c r="DM5" s="963"/>
      <c r="DN5" s="963"/>
      <c r="DO5" s="963"/>
      <c r="DP5" s="964"/>
      <c r="DQ5" s="952" t="s">
        <v>423</v>
      </c>
      <c r="DR5" s="953"/>
      <c r="DS5" s="953"/>
      <c r="DT5" s="953"/>
      <c r="DU5" s="954"/>
      <c r="DV5" s="952" t="s">
        <v>419</v>
      </c>
      <c r="DW5" s="953"/>
      <c r="DX5" s="953"/>
      <c r="DY5" s="953"/>
      <c r="DZ5" s="959"/>
      <c r="EA5" s="72"/>
    </row>
    <row r="6" spans="1:131" s="52" customFormat="1" ht="26.25" customHeight="1" x14ac:dyDescent="0.2">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960"/>
      <c r="AG6" s="956"/>
      <c r="AH6" s="956"/>
      <c r="AI6" s="956"/>
      <c r="AJ6" s="961"/>
      <c r="AK6" s="956"/>
      <c r="AL6" s="956"/>
      <c r="AM6" s="956"/>
      <c r="AN6" s="956"/>
      <c r="AO6" s="957"/>
      <c r="AP6" s="955"/>
      <c r="AQ6" s="956"/>
      <c r="AR6" s="956"/>
      <c r="AS6" s="956"/>
      <c r="AT6" s="957"/>
      <c r="AU6" s="955"/>
      <c r="AV6" s="956"/>
      <c r="AW6" s="956"/>
      <c r="AX6" s="956"/>
      <c r="AY6" s="961"/>
      <c r="AZ6" s="61"/>
      <c r="BA6" s="61"/>
      <c r="BB6" s="61"/>
      <c r="BC6" s="61"/>
      <c r="BD6" s="61"/>
      <c r="BE6" s="72"/>
      <c r="BF6" s="72"/>
      <c r="BG6" s="72"/>
      <c r="BH6" s="72"/>
      <c r="BI6" s="72"/>
      <c r="BJ6" s="72"/>
      <c r="BK6" s="72"/>
      <c r="BL6" s="72"/>
      <c r="BM6" s="72"/>
      <c r="BN6" s="72"/>
      <c r="BO6" s="72"/>
      <c r="BP6" s="72"/>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965"/>
      <c r="DH6" s="966"/>
      <c r="DI6" s="966"/>
      <c r="DJ6" s="966"/>
      <c r="DK6" s="967"/>
      <c r="DL6" s="965"/>
      <c r="DM6" s="966"/>
      <c r="DN6" s="966"/>
      <c r="DO6" s="966"/>
      <c r="DP6" s="967"/>
      <c r="DQ6" s="955"/>
      <c r="DR6" s="956"/>
      <c r="DS6" s="956"/>
      <c r="DT6" s="956"/>
      <c r="DU6" s="957"/>
      <c r="DV6" s="955"/>
      <c r="DW6" s="956"/>
      <c r="DX6" s="956"/>
      <c r="DY6" s="956"/>
      <c r="DZ6" s="961"/>
      <c r="EA6" s="72"/>
    </row>
    <row r="7" spans="1:131" s="52" customFormat="1" ht="26.25" customHeight="1" x14ac:dyDescent="0.2">
      <c r="A7" s="56">
        <v>1</v>
      </c>
      <c r="B7" s="693" t="s">
        <v>274</v>
      </c>
      <c r="C7" s="694"/>
      <c r="D7" s="694"/>
      <c r="E7" s="694"/>
      <c r="F7" s="694"/>
      <c r="G7" s="694"/>
      <c r="H7" s="694"/>
      <c r="I7" s="694"/>
      <c r="J7" s="694"/>
      <c r="K7" s="694"/>
      <c r="L7" s="694"/>
      <c r="M7" s="694"/>
      <c r="N7" s="694"/>
      <c r="O7" s="694"/>
      <c r="P7" s="695"/>
      <c r="Q7" s="696">
        <v>2532</v>
      </c>
      <c r="R7" s="697"/>
      <c r="S7" s="697"/>
      <c r="T7" s="697"/>
      <c r="U7" s="697"/>
      <c r="V7" s="697">
        <v>2279</v>
      </c>
      <c r="W7" s="697"/>
      <c r="X7" s="697"/>
      <c r="Y7" s="697"/>
      <c r="Z7" s="697"/>
      <c r="AA7" s="697">
        <v>253</v>
      </c>
      <c r="AB7" s="697"/>
      <c r="AC7" s="697"/>
      <c r="AD7" s="697"/>
      <c r="AE7" s="698"/>
      <c r="AF7" s="699">
        <v>219</v>
      </c>
      <c r="AG7" s="700"/>
      <c r="AH7" s="700"/>
      <c r="AI7" s="700"/>
      <c r="AJ7" s="701"/>
      <c r="AK7" s="702">
        <v>36</v>
      </c>
      <c r="AL7" s="697"/>
      <c r="AM7" s="697"/>
      <c r="AN7" s="697"/>
      <c r="AO7" s="697"/>
      <c r="AP7" s="697">
        <v>1819</v>
      </c>
      <c r="AQ7" s="697"/>
      <c r="AR7" s="697"/>
      <c r="AS7" s="697"/>
      <c r="AT7" s="697"/>
      <c r="AU7" s="703"/>
      <c r="AV7" s="703"/>
      <c r="AW7" s="703"/>
      <c r="AX7" s="703"/>
      <c r="AY7" s="704"/>
      <c r="AZ7" s="61"/>
      <c r="BA7" s="61"/>
      <c r="BB7" s="61"/>
      <c r="BC7" s="61"/>
      <c r="BD7" s="61"/>
      <c r="BE7" s="72"/>
      <c r="BF7" s="72"/>
      <c r="BG7" s="72"/>
      <c r="BH7" s="72"/>
      <c r="BI7" s="72"/>
      <c r="BJ7" s="72"/>
      <c r="BK7" s="72"/>
      <c r="BL7" s="72"/>
      <c r="BM7" s="72"/>
      <c r="BN7" s="72"/>
      <c r="BO7" s="72"/>
      <c r="BP7" s="72"/>
      <c r="BQ7" s="56">
        <v>1</v>
      </c>
      <c r="BR7" s="76" t="s">
        <v>38</v>
      </c>
      <c r="BS7" s="693" t="s">
        <v>205</v>
      </c>
      <c r="BT7" s="694"/>
      <c r="BU7" s="694"/>
      <c r="BV7" s="694"/>
      <c r="BW7" s="694"/>
      <c r="BX7" s="694"/>
      <c r="BY7" s="694"/>
      <c r="BZ7" s="694"/>
      <c r="CA7" s="694"/>
      <c r="CB7" s="694"/>
      <c r="CC7" s="694"/>
      <c r="CD7" s="694"/>
      <c r="CE7" s="694"/>
      <c r="CF7" s="694"/>
      <c r="CG7" s="695"/>
      <c r="CH7" s="705">
        <v>-12</v>
      </c>
      <c r="CI7" s="706"/>
      <c r="CJ7" s="706"/>
      <c r="CK7" s="706"/>
      <c r="CL7" s="707"/>
      <c r="CM7" s="705">
        <v>23</v>
      </c>
      <c r="CN7" s="706"/>
      <c r="CO7" s="706"/>
      <c r="CP7" s="706"/>
      <c r="CQ7" s="707"/>
      <c r="CR7" s="705">
        <v>2</v>
      </c>
      <c r="CS7" s="706"/>
      <c r="CT7" s="706"/>
      <c r="CU7" s="706"/>
      <c r="CV7" s="707"/>
      <c r="CW7" s="705" t="s">
        <v>216</v>
      </c>
      <c r="CX7" s="706"/>
      <c r="CY7" s="706"/>
      <c r="CZ7" s="706"/>
      <c r="DA7" s="707"/>
      <c r="DB7" s="705" t="s">
        <v>216</v>
      </c>
      <c r="DC7" s="706"/>
      <c r="DD7" s="706"/>
      <c r="DE7" s="706"/>
      <c r="DF7" s="707"/>
      <c r="DG7" s="705" t="s">
        <v>216</v>
      </c>
      <c r="DH7" s="706"/>
      <c r="DI7" s="706"/>
      <c r="DJ7" s="706"/>
      <c r="DK7" s="707"/>
      <c r="DL7" s="705" t="s">
        <v>216</v>
      </c>
      <c r="DM7" s="706"/>
      <c r="DN7" s="706"/>
      <c r="DO7" s="706"/>
      <c r="DP7" s="707"/>
      <c r="DQ7" s="705" t="s">
        <v>216</v>
      </c>
      <c r="DR7" s="706"/>
      <c r="DS7" s="706"/>
      <c r="DT7" s="706"/>
      <c r="DU7" s="707"/>
      <c r="DV7" s="693"/>
      <c r="DW7" s="694"/>
      <c r="DX7" s="694"/>
      <c r="DY7" s="694"/>
      <c r="DZ7" s="708"/>
      <c r="EA7" s="72"/>
    </row>
    <row r="8" spans="1:131" s="52" customFormat="1" ht="26.25" customHeight="1" x14ac:dyDescent="0.2">
      <c r="A8" s="57">
        <v>2</v>
      </c>
      <c r="B8" s="709"/>
      <c r="C8" s="710"/>
      <c r="D8" s="710"/>
      <c r="E8" s="710"/>
      <c r="F8" s="710"/>
      <c r="G8" s="710"/>
      <c r="H8" s="710"/>
      <c r="I8" s="710"/>
      <c r="J8" s="710"/>
      <c r="K8" s="710"/>
      <c r="L8" s="710"/>
      <c r="M8" s="710"/>
      <c r="N8" s="710"/>
      <c r="O8" s="710"/>
      <c r="P8" s="711"/>
      <c r="Q8" s="712"/>
      <c r="R8" s="713"/>
      <c r="S8" s="713"/>
      <c r="T8" s="713"/>
      <c r="U8" s="713"/>
      <c r="V8" s="713"/>
      <c r="W8" s="713"/>
      <c r="X8" s="713"/>
      <c r="Y8" s="713"/>
      <c r="Z8" s="713"/>
      <c r="AA8" s="713"/>
      <c r="AB8" s="713"/>
      <c r="AC8" s="713"/>
      <c r="AD8" s="713"/>
      <c r="AE8" s="714"/>
      <c r="AF8" s="715"/>
      <c r="AG8" s="716"/>
      <c r="AH8" s="716"/>
      <c r="AI8" s="716"/>
      <c r="AJ8" s="717"/>
      <c r="AK8" s="718"/>
      <c r="AL8" s="713"/>
      <c r="AM8" s="713"/>
      <c r="AN8" s="713"/>
      <c r="AO8" s="713"/>
      <c r="AP8" s="713"/>
      <c r="AQ8" s="713"/>
      <c r="AR8" s="713"/>
      <c r="AS8" s="713"/>
      <c r="AT8" s="713"/>
      <c r="AU8" s="719"/>
      <c r="AV8" s="719"/>
      <c r="AW8" s="719"/>
      <c r="AX8" s="719"/>
      <c r="AY8" s="720"/>
      <c r="AZ8" s="61"/>
      <c r="BA8" s="61"/>
      <c r="BB8" s="61"/>
      <c r="BC8" s="61"/>
      <c r="BD8" s="61"/>
      <c r="BE8" s="72"/>
      <c r="BF8" s="72"/>
      <c r="BG8" s="72"/>
      <c r="BH8" s="72"/>
      <c r="BI8" s="72"/>
      <c r="BJ8" s="72"/>
      <c r="BK8" s="72"/>
      <c r="BL8" s="72"/>
      <c r="BM8" s="72"/>
      <c r="BN8" s="72"/>
      <c r="BO8" s="72"/>
      <c r="BP8" s="72"/>
      <c r="BQ8" s="57">
        <v>2</v>
      </c>
      <c r="BR8" s="77"/>
      <c r="BS8" s="709"/>
      <c r="BT8" s="710"/>
      <c r="BU8" s="710"/>
      <c r="BV8" s="710"/>
      <c r="BW8" s="710"/>
      <c r="BX8" s="710"/>
      <c r="BY8" s="710"/>
      <c r="BZ8" s="710"/>
      <c r="CA8" s="710"/>
      <c r="CB8" s="710"/>
      <c r="CC8" s="710"/>
      <c r="CD8" s="710"/>
      <c r="CE8" s="710"/>
      <c r="CF8" s="710"/>
      <c r="CG8" s="711"/>
      <c r="CH8" s="721"/>
      <c r="CI8" s="716"/>
      <c r="CJ8" s="716"/>
      <c r="CK8" s="716"/>
      <c r="CL8" s="722"/>
      <c r="CM8" s="721"/>
      <c r="CN8" s="716"/>
      <c r="CO8" s="716"/>
      <c r="CP8" s="716"/>
      <c r="CQ8" s="722"/>
      <c r="CR8" s="721"/>
      <c r="CS8" s="716"/>
      <c r="CT8" s="716"/>
      <c r="CU8" s="716"/>
      <c r="CV8" s="722"/>
      <c r="CW8" s="721"/>
      <c r="CX8" s="716"/>
      <c r="CY8" s="716"/>
      <c r="CZ8" s="716"/>
      <c r="DA8" s="722"/>
      <c r="DB8" s="721"/>
      <c r="DC8" s="716"/>
      <c r="DD8" s="716"/>
      <c r="DE8" s="716"/>
      <c r="DF8" s="722"/>
      <c r="DG8" s="721"/>
      <c r="DH8" s="716"/>
      <c r="DI8" s="716"/>
      <c r="DJ8" s="716"/>
      <c r="DK8" s="722"/>
      <c r="DL8" s="721"/>
      <c r="DM8" s="716"/>
      <c r="DN8" s="716"/>
      <c r="DO8" s="716"/>
      <c r="DP8" s="722"/>
      <c r="DQ8" s="721"/>
      <c r="DR8" s="716"/>
      <c r="DS8" s="716"/>
      <c r="DT8" s="716"/>
      <c r="DU8" s="722"/>
      <c r="DV8" s="709"/>
      <c r="DW8" s="710"/>
      <c r="DX8" s="710"/>
      <c r="DY8" s="710"/>
      <c r="DZ8" s="723"/>
      <c r="EA8" s="72"/>
    </row>
    <row r="9" spans="1:131" s="52" customFormat="1" ht="26.25" customHeight="1" x14ac:dyDescent="0.2">
      <c r="A9" s="57">
        <v>3</v>
      </c>
      <c r="B9" s="709"/>
      <c r="C9" s="710"/>
      <c r="D9" s="710"/>
      <c r="E9" s="710"/>
      <c r="F9" s="710"/>
      <c r="G9" s="710"/>
      <c r="H9" s="710"/>
      <c r="I9" s="710"/>
      <c r="J9" s="710"/>
      <c r="K9" s="710"/>
      <c r="L9" s="710"/>
      <c r="M9" s="710"/>
      <c r="N9" s="710"/>
      <c r="O9" s="710"/>
      <c r="P9" s="711"/>
      <c r="Q9" s="712"/>
      <c r="R9" s="713"/>
      <c r="S9" s="713"/>
      <c r="T9" s="713"/>
      <c r="U9" s="713"/>
      <c r="V9" s="713"/>
      <c r="W9" s="713"/>
      <c r="X9" s="713"/>
      <c r="Y9" s="713"/>
      <c r="Z9" s="713"/>
      <c r="AA9" s="713"/>
      <c r="AB9" s="713"/>
      <c r="AC9" s="713"/>
      <c r="AD9" s="713"/>
      <c r="AE9" s="714"/>
      <c r="AF9" s="715"/>
      <c r="AG9" s="716"/>
      <c r="AH9" s="716"/>
      <c r="AI9" s="716"/>
      <c r="AJ9" s="717"/>
      <c r="AK9" s="718"/>
      <c r="AL9" s="713"/>
      <c r="AM9" s="713"/>
      <c r="AN9" s="713"/>
      <c r="AO9" s="713"/>
      <c r="AP9" s="713"/>
      <c r="AQ9" s="713"/>
      <c r="AR9" s="713"/>
      <c r="AS9" s="713"/>
      <c r="AT9" s="713"/>
      <c r="AU9" s="719"/>
      <c r="AV9" s="719"/>
      <c r="AW9" s="719"/>
      <c r="AX9" s="719"/>
      <c r="AY9" s="720"/>
      <c r="AZ9" s="61"/>
      <c r="BA9" s="61"/>
      <c r="BB9" s="61"/>
      <c r="BC9" s="61"/>
      <c r="BD9" s="61"/>
      <c r="BE9" s="72"/>
      <c r="BF9" s="72"/>
      <c r="BG9" s="72"/>
      <c r="BH9" s="72"/>
      <c r="BI9" s="72"/>
      <c r="BJ9" s="72"/>
      <c r="BK9" s="72"/>
      <c r="BL9" s="72"/>
      <c r="BM9" s="72"/>
      <c r="BN9" s="72"/>
      <c r="BO9" s="72"/>
      <c r="BP9" s="72"/>
      <c r="BQ9" s="57">
        <v>3</v>
      </c>
      <c r="BR9" s="77"/>
      <c r="BS9" s="709"/>
      <c r="BT9" s="710"/>
      <c r="BU9" s="710"/>
      <c r="BV9" s="710"/>
      <c r="BW9" s="710"/>
      <c r="BX9" s="710"/>
      <c r="BY9" s="710"/>
      <c r="BZ9" s="710"/>
      <c r="CA9" s="710"/>
      <c r="CB9" s="710"/>
      <c r="CC9" s="710"/>
      <c r="CD9" s="710"/>
      <c r="CE9" s="710"/>
      <c r="CF9" s="710"/>
      <c r="CG9" s="711"/>
      <c r="CH9" s="721"/>
      <c r="CI9" s="716"/>
      <c r="CJ9" s="716"/>
      <c r="CK9" s="716"/>
      <c r="CL9" s="722"/>
      <c r="CM9" s="721"/>
      <c r="CN9" s="716"/>
      <c r="CO9" s="716"/>
      <c r="CP9" s="716"/>
      <c r="CQ9" s="722"/>
      <c r="CR9" s="721"/>
      <c r="CS9" s="716"/>
      <c r="CT9" s="716"/>
      <c r="CU9" s="716"/>
      <c r="CV9" s="722"/>
      <c r="CW9" s="721"/>
      <c r="CX9" s="716"/>
      <c r="CY9" s="716"/>
      <c r="CZ9" s="716"/>
      <c r="DA9" s="722"/>
      <c r="DB9" s="721"/>
      <c r="DC9" s="716"/>
      <c r="DD9" s="716"/>
      <c r="DE9" s="716"/>
      <c r="DF9" s="722"/>
      <c r="DG9" s="721"/>
      <c r="DH9" s="716"/>
      <c r="DI9" s="716"/>
      <c r="DJ9" s="716"/>
      <c r="DK9" s="722"/>
      <c r="DL9" s="721"/>
      <c r="DM9" s="716"/>
      <c r="DN9" s="716"/>
      <c r="DO9" s="716"/>
      <c r="DP9" s="722"/>
      <c r="DQ9" s="721"/>
      <c r="DR9" s="716"/>
      <c r="DS9" s="716"/>
      <c r="DT9" s="716"/>
      <c r="DU9" s="722"/>
      <c r="DV9" s="709"/>
      <c r="DW9" s="710"/>
      <c r="DX9" s="710"/>
      <c r="DY9" s="710"/>
      <c r="DZ9" s="723"/>
      <c r="EA9" s="72"/>
    </row>
    <row r="10" spans="1:131" s="52" customFormat="1" ht="26.25" customHeight="1" x14ac:dyDescent="0.2">
      <c r="A10" s="57">
        <v>4</v>
      </c>
      <c r="B10" s="709"/>
      <c r="C10" s="710"/>
      <c r="D10" s="710"/>
      <c r="E10" s="710"/>
      <c r="F10" s="710"/>
      <c r="G10" s="710"/>
      <c r="H10" s="710"/>
      <c r="I10" s="710"/>
      <c r="J10" s="710"/>
      <c r="K10" s="710"/>
      <c r="L10" s="710"/>
      <c r="M10" s="710"/>
      <c r="N10" s="710"/>
      <c r="O10" s="710"/>
      <c r="P10" s="711"/>
      <c r="Q10" s="712"/>
      <c r="R10" s="713"/>
      <c r="S10" s="713"/>
      <c r="T10" s="713"/>
      <c r="U10" s="713"/>
      <c r="V10" s="713"/>
      <c r="W10" s="713"/>
      <c r="X10" s="713"/>
      <c r="Y10" s="713"/>
      <c r="Z10" s="713"/>
      <c r="AA10" s="713"/>
      <c r="AB10" s="713"/>
      <c r="AC10" s="713"/>
      <c r="AD10" s="713"/>
      <c r="AE10" s="714"/>
      <c r="AF10" s="715"/>
      <c r="AG10" s="716"/>
      <c r="AH10" s="716"/>
      <c r="AI10" s="716"/>
      <c r="AJ10" s="717"/>
      <c r="AK10" s="718"/>
      <c r="AL10" s="713"/>
      <c r="AM10" s="713"/>
      <c r="AN10" s="713"/>
      <c r="AO10" s="713"/>
      <c r="AP10" s="713"/>
      <c r="AQ10" s="713"/>
      <c r="AR10" s="713"/>
      <c r="AS10" s="713"/>
      <c r="AT10" s="713"/>
      <c r="AU10" s="719"/>
      <c r="AV10" s="719"/>
      <c r="AW10" s="719"/>
      <c r="AX10" s="719"/>
      <c r="AY10" s="720"/>
      <c r="AZ10" s="61"/>
      <c r="BA10" s="61"/>
      <c r="BB10" s="61"/>
      <c r="BC10" s="61"/>
      <c r="BD10" s="61"/>
      <c r="BE10" s="72"/>
      <c r="BF10" s="72"/>
      <c r="BG10" s="72"/>
      <c r="BH10" s="72"/>
      <c r="BI10" s="72"/>
      <c r="BJ10" s="72"/>
      <c r="BK10" s="72"/>
      <c r="BL10" s="72"/>
      <c r="BM10" s="72"/>
      <c r="BN10" s="72"/>
      <c r="BO10" s="72"/>
      <c r="BP10" s="72"/>
      <c r="BQ10" s="57">
        <v>4</v>
      </c>
      <c r="BR10" s="77"/>
      <c r="BS10" s="709"/>
      <c r="BT10" s="710"/>
      <c r="BU10" s="710"/>
      <c r="BV10" s="710"/>
      <c r="BW10" s="710"/>
      <c r="BX10" s="710"/>
      <c r="BY10" s="710"/>
      <c r="BZ10" s="710"/>
      <c r="CA10" s="710"/>
      <c r="CB10" s="710"/>
      <c r="CC10" s="710"/>
      <c r="CD10" s="710"/>
      <c r="CE10" s="710"/>
      <c r="CF10" s="710"/>
      <c r="CG10" s="711"/>
      <c r="CH10" s="721"/>
      <c r="CI10" s="716"/>
      <c r="CJ10" s="716"/>
      <c r="CK10" s="716"/>
      <c r="CL10" s="722"/>
      <c r="CM10" s="721"/>
      <c r="CN10" s="716"/>
      <c r="CO10" s="716"/>
      <c r="CP10" s="716"/>
      <c r="CQ10" s="722"/>
      <c r="CR10" s="721"/>
      <c r="CS10" s="716"/>
      <c r="CT10" s="716"/>
      <c r="CU10" s="716"/>
      <c r="CV10" s="722"/>
      <c r="CW10" s="721"/>
      <c r="CX10" s="716"/>
      <c r="CY10" s="716"/>
      <c r="CZ10" s="716"/>
      <c r="DA10" s="722"/>
      <c r="DB10" s="721"/>
      <c r="DC10" s="716"/>
      <c r="DD10" s="716"/>
      <c r="DE10" s="716"/>
      <c r="DF10" s="722"/>
      <c r="DG10" s="721"/>
      <c r="DH10" s="716"/>
      <c r="DI10" s="716"/>
      <c r="DJ10" s="716"/>
      <c r="DK10" s="722"/>
      <c r="DL10" s="721"/>
      <c r="DM10" s="716"/>
      <c r="DN10" s="716"/>
      <c r="DO10" s="716"/>
      <c r="DP10" s="722"/>
      <c r="DQ10" s="721"/>
      <c r="DR10" s="716"/>
      <c r="DS10" s="716"/>
      <c r="DT10" s="716"/>
      <c r="DU10" s="722"/>
      <c r="DV10" s="709"/>
      <c r="DW10" s="710"/>
      <c r="DX10" s="710"/>
      <c r="DY10" s="710"/>
      <c r="DZ10" s="723"/>
      <c r="EA10" s="72"/>
    </row>
    <row r="11" spans="1:131" s="52" customFormat="1" ht="26.25" customHeight="1" x14ac:dyDescent="0.2">
      <c r="A11" s="57">
        <v>5</v>
      </c>
      <c r="B11" s="709"/>
      <c r="C11" s="710"/>
      <c r="D11" s="710"/>
      <c r="E11" s="710"/>
      <c r="F11" s="710"/>
      <c r="G11" s="710"/>
      <c r="H11" s="710"/>
      <c r="I11" s="710"/>
      <c r="J11" s="710"/>
      <c r="K11" s="710"/>
      <c r="L11" s="710"/>
      <c r="M11" s="710"/>
      <c r="N11" s="710"/>
      <c r="O11" s="710"/>
      <c r="P11" s="711"/>
      <c r="Q11" s="712"/>
      <c r="R11" s="713"/>
      <c r="S11" s="713"/>
      <c r="T11" s="713"/>
      <c r="U11" s="713"/>
      <c r="V11" s="713"/>
      <c r="W11" s="713"/>
      <c r="X11" s="713"/>
      <c r="Y11" s="713"/>
      <c r="Z11" s="713"/>
      <c r="AA11" s="713"/>
      <c r="AB11" s="713"/>
      <c r="AC11" s="713"/>
      <c r="AD11" s="713"/>
      <c r="AE11" s="714"/>
      <c r="AF11" s="715"/>
      <c r="AG11" s="716"/>
      <c r="AH11" s="716"/>
      <c r="AI11" s="716"/>
      <c r="AJ11" s="717"/>
      <c r="AK11" s="718"/>
      <c r="AL11" s="713"/>
      <c r="AM11" s="713"/>
      <c r="AN11" s="713"/>
      <c r="AO11" s="713"/>
      <c r="AP11" s="713"/>
      <c r="AQ11" s="713"/>
      <c r="AR11" s="713"/>
      <c r="AS11" s="713"/>
      <c r="AT11" s="713"/>
      <c r="AU11" s="719"/>
      <c r="AV11" s="719"/>
      <c r="AW11" s="719"/>
      <c r="AX11" s="719"/>
      <c r="AY11" s="720"/>
      <c r="AZ11" s="61"/>
      <c r="BA11" s="61"/>
      <c r="BB11" s="61"/>
      <c r="BC11" s="61"/>
      <c r="BD11" s="61"/>
      <c r="BE11" s="72"/>
      <c r="BF11" s="72"/>
      <c r="BG11" s="72"/>
      <c r="BH11" s="72"/>
      <c r="BI11" s="72"/>
      <c r="BJ11" s="72"/>
      <c r="BK11" s="72"/>
      <c r="BL11" s="72"/>
      <c r="BM11" s="72"/>
      <c r="BN11" s="72"/>
      <c r="BO11" s="72"/>
      <c r="BP11" s="72"/>
      <c r="BQ11" s="57">
        <v>5</v>
      </c>
      <c r="BR11" s="77"/>
      <c r="BS11" s="709"/>
      <c r="BT11" s="710"/>
      <c r="BU11" s="710"/>
      <c r="BV11" s="710"/>
      <c r="BW11" s="710"/>
      <c r="BX11" s="710"/>
      <c r="BY11" s="710"/>
      <c r="BZ11" s="710"/>
      <c r="CA11" s="710"/>
      <c r="CB11" s="710"/>
      <c r="CC11" s="710"/>
      <c r="CD11" s="710"/>
      <c r="CE11" s="710"/>
      <c r="CF11" s="710"/>
      <c r="CG11" s="711"/>
      <c r="CH11" s="721"/>
      <c r="CI11" s="716"/>
      <c r="CJ11" s="716"/>
      <c r="CK11" s="716"/>
      <c r="CL11" s="722"/>
      <c r="CM11" s="721"/>
      <c r="CN11" s="716"/>
      <c r="CO11" s="716"/>
      <c r="CP11" s="716"/>
      <c r="CQ11" s="722"/>
      <c r="CR11" s="721"/>
      <c r="CS11" s="716"/>
      <c r="CT11" s="716"/>
      <c r="CU11" s="716"/>
      <c r="CV11" s="722"/>
      <c r="CW11" s="721"/>
      <c r="CX11" s="716"/>
      <c r="CY11" s="716"/>
      <c r="CZ11" s="716"/>
      <c r="DA11" s="722"/>
      <c r="DB11" s="721"/>
      <c r="DC11" s="716"/>
      <c r="DD11" s="716"/>
      <c r="DE11" s="716"/>
      <c r="DF11" s="722"/>
      <c r="DG11" s="721"/>
      <c r="DH11" s="716"/>
      <c r="DI11" s="716"/>
      <c r="DJ11" s="716"/>
      <c r="DK11" s="722"/>
      <c r="DL11" s="721"/>
      <c r="DM11" s="716"/>
      <c r="DN11" s="716"/>
      <c r="DO11" s="716"/>
      <c r="DP11" s="722"/>
      <c r="DQ11" s="721"/>
      <c r="DR11" s="716"/>
      <c r="DS11" s="716"/>
      <c r="DT11" s="716"/>
      <c r="DU11" s="722"/>
      <c r="DV11" s="709"/>
      <c r="DW11" s="710"/>
      <c r="DX11" s="710"/>
      <c r="DY11" s="710"/>
      <c r="DZ11" s="723"/>
      <c r="EA11" s="72"/>
    </row>
    <row r="12" spans="1:131" s="52" customFormat="1" ht="26.25" customHeight="1" x14ac:dyDescent="0.2">
      <c r="A12" s="57">
        <v>6</v>
      </c>
      <c r="B12" s="709"/>
      <c r="C12" s="710"/>
      <c r="D12" s="710"/>
      <c r="E12" s="710"/>
      <c r="F12" s="710"/>
      <c r="G12" s="710"/>
      <c r="H12" s="710"/>
      <c r="I12" s="710"/>
      <c r="J12" s="710"/>
      <c r="K12" s="710"/>
      <c r="L12" s="710"/>
      <c r="M12" s="710"/>
      <c r="N12" s="710"/>
      <c r="O12" s="710"/>
      <c r="P12" s="711"/>
      <c r="Q12" s="712"/>
      <c r="R12" s="713"/>
      <c r="S12" s="713"/>
      <c r="T12" s="713"/>
      <c r="U12" s="713"/>
      <c r="V12" s="713"/>
      <c r="W12" s="713"/>
      <c r="X12" s="713"/>
      <c r="Y12" s="713"/>
      <c r="Z12" s="713"/>
      <c r="AA12" s="713"/>
      <c r="AB12" s="713"/>
      <c r="AC12" s="713"/>
      <c r="AD12" s="713"/>
      <c r="AE12" s="714"/>
      <c r="AF12" s="715"/>
      <c r="AG12" s="716"/>
      <c r="AH12" s="716"/>
      <c r="AI12" s="716"/>
      <c r="AJ12" s="717"/>
      <c r="AK12" s="718"/>
      <c r="AL12" s="713"/>
      <c r="AM12" s="713"/>
      <c r="AN12" s="713"/>
      <c r="AO12" s="713"/>
      <c r="AP12" s="713"/>
      <c r="AQ12" s="713"/>
      <c r="AR12" s="713"/>
      <c r="AS12" s="713"/>
      <c r="AT12" s="713"/>
      <c r="AU12" s="719"/>
      <c r="AV12" s="719"/>
      <c r="AW12" s="719"/>
      <c r="AX12" s="719"/>
      <c r="AY12" s="720"/>
      <c r="AZ12" s="61"/>
      <c r="BA12" s="61"/>
      <c r="BB12" s="61"/>
      <c r="BC12" s="61"/>
      <c r="BD12" s="61"/>
      <c r="BE12" s="72"/>
      <c r="BF12" s="72"/>
      <c r="BG12" s="72"/>
      <c r="BH12" s="72"/>
      <c r="BI12" s="72"/>
      <c r="BJ12" s="72"/>
      <c r="BK12" s="72"/>
      <c r="BL12" s="72"/>
      <c r="BM12" s="72"/>
      <c r="BN12" s="72"/>
      <c r="BO12" s="72"/>
      <c r="BP12" s="72"/>
      <c r="BQ12" s="57">
        <v>6</v>
      </c>
      <c r="BR12" s="77"/>
      <c r="BS12" s="709"/>
      <c r="BT12" s="710"/>
      <c r="BU12" s="710"/>
      <c r="BV12" s="710"/>
      <c r="BW12" s="710"/>
      <c r="BX12" s="710"/>
      <c r="BY12" s="710"/>
      <c r="BZ12" s="710"/>
      <c r="CA12" s="710"/>
      <c r="CB12" s="710"/>
      <c r="CC12" s="710"/>
      <c r="CD12" s="710"/>
      <c r="CE12" s="710"/>
      <c r="CF12" s="710"/>
      <c r="CG12" s="711"/>
      <c r="CH12" s="721"/>
      <c r="CI12" s="716"/>
      <c r="CJ12" s="716"/>
      <c r="CK12" s="716"/>
      <c r="CL12" s="722"/>
      <c r="CM12" s="721"/>
      <c r="CN12" s="716"/>
      <c r="CO12" s="716"/>
      <c r="CP12" s="716"/>
      <c r="CQ12" s="722"/>
      <c r="CR12" s="721"/>
      <c r="CS12" s="716"/>
      <c r="CT12" s="716"/>
      <c r="CU12" s="716"/>
      <c r="CV12" s="722"/>
      <c r="CW12" s="721"/>
      <c r="CX12" s="716"/>
      <c r="CY12" s="716"/>
      <c r="CZ12" s="716"/>
      <c r="DA12" s="722"/>
      <c r="DB12" s="721"/>
      <c r="DC12" s="716"/>
      <c r="DD12" s="716"/>
      <c r="DE12" s="716"/>
      <c r="DF12" s="722"/>
      <c r="DG12" s="721"/>
      <c r="DH12" s="716"/>
      <c r="DI12" s="716"/>
      <c r="DJ12" s="716"/>
      <c r="DK12" s="722"/>
      <c r="DL12" s="721"/>
      <c r="DM12" s="716"/>
      <c r="DN12" s="716"/>
      <c r="DO12" s="716"/>
      <c r="DP12" s="722"/>
      <c r="DQ12" s="721"/>
      <c r="DR12" s="716"/>
      <c r="DS12" s="716"/>
      <c r="DT12" s="716"/>
      <c r="DU12" s="722"/>
      <c r="DV12" s="709"/>
      <c r="DW12" s="710"/>
      <c r="DX12" s="710"/>
      <c r="DY12" s="710"/>
      <c r="DZ12" s="723"/>
      <c r="EA12" s="72"/>
    </row>
    <row r="13" spans="1:131" s="52" customFormat="1" ht="26.25" customHeight="1" x14ac:dyDescent="0.2">
      <c r="A13" s="57">
        <v>7</v>
      </c>
      <c r="B13" s="709"/>
      <c r="C13" s="710"/>
      <c r="D13" s="710"/>
      <c r="E13" s="710"/>
      <c r="F13" s="710"/>
      <c r="G13" s="710"/>
      <c r="H13" s="710"/>
      <c r="I13" s="710"/>
      <c r="J13" s="710"/>
      <c r="K13" s="710"/>
      <c r="L13" s="710"/>
      <c r="M13" s="710"/>
      <c r="N13" s="710"/>
      <c r="O13" s="710"/>
      <c r="P13" s="711"/>
      <c r="Q13" s="712"/>
      <c r="R13" s="713"/>
      <c r="S13" s="713"/>
      <c r="T13" s="713"/>
      <c r="U13" s="713"/>
      <c r="V13" s="713"/>
      <c r="W13" s="713"/>
      <c r="X13" s="713"/>
      <c r="Y13" s="713"/>
      <c r="Z13" s="713"/>
      <c r="AA13" s="713"/>
      <c r="AB13" s="713"/>
      <c r="AC13" s="713"/>
      <c r="AD13" s="713"/>
      <c r="AE13" s="714"/>
      <c r="AF13" s="715"/>
      <c r="AG13" s="716"/>
      <c r="AH13" s="716"/>
      <c r="AI13" s="716"/>
      <c r="AJ13" s="717"/>
      <c r="AK13" s="718"/>
      <c r="AL13" s="713"/>
      <c r="AM13" s="713"/>
      <c r="AN13" s="713"/>
      <c r="AO13" s="713"/>
      <c r="AP13" s="713"/>
      <c r="AQ13" s="713"/>
      <c r="AR13" s="713"/>
      <c r="AS13" s="713"/>
      <c r="AT13" s="713"/>
      <c r="AU13" s="719"/>
      <c r="AV13" s="719"/>
      <c r="AW13" s="719"/>
      <c r="AX13" s="719"/>
      <c r="AY13" s="720"/>
      <c r="AZ13" s="61"/>
      <c r="BA13" s="61"/>
      <c r="BB13" s="61"/>
      <c r="BC13" s="61"/>
      <c r="BD13" s="61"/>
      <c r="BE13" s="72"/>
      <c r="BF13" s="72"/>
      <c r="BG13" s="72"/>
      <c r="BH13" s="72"/>
      <c r="BI13" s="72"/>
      <c r="BJ13" s="72"/>
      <c r="BK13" s="72"/>
      <c r="BL13" s="72"/>
      <c r="BM13" s="72"/>
      <c r="BN13" s="72"/>
      <c r="BO13" s="72"/>
      <c r="BP13" s="72"/>
      <c r="BQ13" s="57">
        <v>7</v>
      </c>
      <c r="BR13" s="77"/>
      <c r="BS13" s="709"/>
      <c r="BT13" s="710"/>
      <c r="BU13" s="710"/>
      <c r="BV13" s="710"/>
      <c r="BW13" s="710"/>
      <c r="BX13" s="710"/>
      <c r="BY13" s="710"/>
      <c r="BZ13" s="710"/>
      <c r="CA13" s="710"/>
      <c r="CB13" s="710"/>
      <c r="CC13" s="710"/>
      <c r="CD13" s="710"/>
      <c r="CE13" s="710"/>
      <c r="CF13" s="710"/>
      <c r="CG13" s="711"/>
      <c r="CH13" s="721"/>
      <c r="CI13" s="716"/>
      <c r="CJ13" s="716"/>
      <c r="CK13" s="716"/>
      <c r="CL13" s="722"/>
      <c r="CM13" s="721"/>
      <c r="CN13" s="716"/>
      <c r="CO13" s="716"/>
      <c r="CP13" s="716"/>
      <c r="CQ13" s="722"/>
      <c r="CR13" s="721"/>
      <c r="CS13" s="716"/>
      <c r="CT13" s="716"/>
      <c r="CU13" s="716"/>
      <c r="CV13" s="722"/>
      <c r="CW13" s="721"/>
      <c r="CX13" s="716"/>
      <c r="CY13" s="716"/>
      <c r="CZ13" s="716"/>
      <c r="DA13" s="722"/>
      <c r="DB13" s="721"/>
      <c r="DC13" s="716"/>
      <c r="DD13" s="716"/>
      <c r="DE13" s="716"/>
      <c r="DF13" s="722"/>
      <c r="DG13" s="721"/>
      <c r="DH13" s="716"/>
      <c r="DI13" s="716"/>
      <c r="DJ13" s="716"/>
      <c r="DK13" s="722"/>
      <c r="DL13" s="721"/>
      <c r="DM13" s="716"/>
      <c r="DN13" s="716"/>
      <c r="DO13" s="716"/>
      <c r="DP13" s="722"/>
      <c r="DQ13" s="721"/>
      <c r="DR13" s="716"/>
      <c r="DS13" s="716"/>
      <c r="DT13" s="716"/>
      <c r="DU13" s="722"/>
      <c r="DV13" s="709"/>
      <c r="DW13" s="710"/>
      <c r="DX13" s="710"/>
      <c r="DY13" s="710"/>
      <c r="DZ13" s="723"/>
      <c r="EA13" s="72"/>
    </row>
    <row r="14" spans="1:131" s="52" customFormat="1" ht="26.25" customHeight="1" x14ac:dyDescent="0.2">
      <c r="A14" s="57">
        <v>8</v>
      </c>
      <c r="B14" s="709"/>
      <c r="C14" s="710"/>
      <c r="D14" s="710"/>
      <c r="E14" s="710"/>
      <c r="F14" s="710"/>
      <c r="G14" s="710"/>
      <c r="H14" s="710"/>
      <c r="I14" s="710"/>
      <c r="J14" s="710"/>
      <c r="K14" s="710"/>
      <c r="L14" s="710"/>
      <c r="M14" s="710"/>
      <c r="N14" s="710"/>
      <c r="O14" s="710"/>
      <c r="P14" s="711"/>
      <c r="Q14" s="712"/>
      <c r="R14" s="713"/>
      <c r="S14" s="713"/>
      <c r="T14" s="713"/>
      <c r="U14" s="713"/>
      <c r="V14" s="713"/>
      <c r="W14" s="713"/>
      <c r="X14" s="713"/>
      <c r="Y14" s="713"/>
      <c r="Z14" s="713"/>
      <c r="AA14" s="713"/>
      <c r="AB14" s="713"/>
      <c r="AC14" s="713"/>
      <c r="AD14" s="713"/>
      <c r="AE14" s="714"/>
      <c r="AF14" s="715"/>
      <c r="AG14" s="716"/>
      <c r="AH14" s="716"/>
      <c r="AI14" s="716"/>
      <c r="AJ14" s="717"/>
      <c r="AK14" s="718"/>
      <c r="AL14" s="713"/>
      <c r="AM14" s="713"/>
      <c r="AN14" s="713"/>
      <c r="AO14" s="713"/>
      <c r="AP14" s="713"/>
      <c r="AQ14" s="713"/>
      <c r="AR14" s="713"/>
      <c r="AS14" s="713"/>
      <c r="AT14" s="713"/>
      <c r="AU14" s="719"/>
      <c r="AV14" s="719"/>
      <c r="AW14" s="719"/>
      <c r="AX14" s="719"/>
      <c r="AY14" s="720"/>
      <c r="AZ14" s="61"/>
      <c r="BA14" s="61"/>
      <c r="BB14" s="61"/>
      <c r="BC14" s="61"/>
      <c r="BD14" s="61"/>
      <c r="BE14" s="72"/>
      <c r="BF14" s="72"/>
      <c r="BG14" s="72"/>
      <c r="BH14" s="72"/>
      <c r="BI14" s="72"/>
      <c r="BJ14" s="72"/>
      <c r="BK14" s="72"/>
      <c r="BL14" s="72"/>
      <c r="BM14" s="72"/>
      <c r="BN14" s="72"/>
      <c r="BO14" s="72"/>
      <c r="BP14" s="72"/>
      <c r="BQ14" s="57">
        <v>8</v>
      </c>
      <c r="BR14" s="77"/>
      <c r="BS14" s="709"/>
      <c r="BT14" s="710"/>
      <c r="BU14" s="710"/>
      <c r="BV14" s="710"/>
      <c r="BW14" s="710"/>
      <c r="BX14" s="710"/>
      <c r="BY14" s="710"/>
      <c r="BZ14" s="710"/>
      <c r="CA14" s="710"/>
      <c r="CB14" s="710"/>
      <c r="CC14" s="710"/>
      <c r="CD14" s="710"/>
      <c r="CE14" s="710"/>
      <c r="CF14" s="710"/>
      <c r="CG14" s="711"/>
      <c r="CH14" s="721"/>
      <c r="CI14" s="716"/>
      <c r="CJ14" s="716"/>
      <c r="CK14" s="716"/>
      <c r="CL14" s="722"/>
      <c r="CM14" s="721"/>
      <c r="CN14" s="716"/>
      <c r="CO14" s="716"/>
      <c r="CP14" s="716"/>
      <c r="CQ14" s="722"/>
      <c r="CR14" s="721"/>
      <c r="CS14" s="716"/>
      <c r="CT14" s="716"/>
      <c r="CU14" s="716"/>
      <c r="CV14" s="722"/>
      <c r="CW14" s="721"/>
      <c r="CX14" s="716"/>
      <c r="CY14" s="716"/>
      <c r="CZ14" s="716"/>
      <c r="DA14" s="722"/>
      <c r="DB14" s="721"/>
      <c r="DC14" s="716"/>
      <c r="DD14" s="716"/>
      <c r="DE14" s="716"/>
      <c r="DF14" s="722"/>
      <c r="DG14" s="721"/>
      <c r="DH14" s="716"/>
      <c r="DI14" s="716"/>
      <c r="DJ14" s="716"/>
      <c r="DK14" s="722"/>
      <c r="DL14" s="721"/>
      <c r="DM14" s="716"/>
      <c r="DN14" s="716"/>
      <c r="DO14" s="716"/>
      <c r="DP14" s="722"/>
      <c r="DQ14" s="721"/>
      <c r="DR14" s="716"/>
      <c r="DS14" s="716"/>
      <c r="DT14" s="716"/>
      <c r="DU14" s="722"/>
      <c r="DV14" s="709"/>
      <c r="DW14" s="710"/>
      <c r="DX14" s="710"/>
      <c r="DY14" s="710"/>
      <c r="DZ14" s="723"/>
      <c r="EA14" s="72"/>
    </row>
    <row r="15" spans="1:131" s="52" customFormat="1" ht="26.25" customHeight="1" x14ac:dyDescent="0.2">
      <c r="A15" s="57">
        <v>9</v>
      </c>
      <c r="B15" s="709"/>
      <c r="C15" s="710"/>
      <c r="D15" s="710"/>
      <c r="E15" s="710"/>
      <c r="F15" s="710"/>
      <c r="G15" s="710"/>
      <c r="H15" s="710"/>
      <c r="I15" s="710"/>
      <c r="J15" s="710"/>
      <c r="K15" s="710"/>
      <c r="L15" s="710"/>
      <c r="M15" s="710"/>
      <c r="N15" s="710"/>
      <c r="O15" s="710"/>
      <c r="P15" s="711"/>
      <c r="Q15" s="712"/>
      <c r="R15" s="713"/>
      <c r="S15" s="713"/>
      <c r="T15" s="713"/>
      <c r="U15" s="713"/>
      <c r="V15" s="713"/>
      <c r="W15" s="713"/>
      <c r="X15" s="713"/>
      <c r="Y15" s="713"/>
      <c r="Z15" s="713"/>
      <c r="AA15" s="713"/>
      <c r="AB15" s="713"/>
      <c r="AC15" s="713"/>
      <c r="AD15" s="713"/>
      <c r="AE15" s="714"/>
      <c r="AF15" s="715"/>
      <c r="AG15" s="716"/>
      <c r="AH15" s="716"/>
      <c r="AI15" s="716"/>
      <c r="AJ15" s="717"/>
      <c r="AK15" s="718"/>
      <c r="AL15" s="713"/>
      <c r="AM15" s="713"/>
      <c r="AN15" s="713"/>
      <c r="AO15" s="713"/>
      <c r="AP15" s="713"/>
      <c r="AQ15" s="713"/>
      <c r="AR15" s="713"/>
      <c r="AS15" s="713"/>
      <c r="AT15" s="713"/>
      <c r="AU15" s="719"/>
      <c r="AV15" s="719"/>
      <c r="AW15" s="719"/>
      <c r="AX15" s="719"/>
      <c r="AY15" s="720"/>
      <c r="AZ15" s="61"/>
      <c r="BA15" s="61"/>
      <c r="BB15" s="61"/>
      <c r="BC15" s="61"/>
      <c r="BD15" s="61"/>
      <c r="BE15" s="72"/>
      <c r="BF15" s="72"/>
      <c r="BG15" s="72"/>
      <c r="BH15" s="72"/>
      <c r="BI15" s="72"/>
      <c r="BJ15" s="72"/>
      <c r="BK15" s="72"/>
      <c r="BL15" s="72"/>
      <c r="BM15" s="72"/>
      <c r="BN15" s="72"/>
      <c r="BO15" s="72"/>
      <c r="BP15" s="72"/>
      <c r="BQ15" s="57">
        <v>9</v>
      </c>
      <c r="BR15" s="77"/>
      <c r="BS15" s="709"/>
      <c r="BT15" s="710"/>
      <c r="BU15" s="710"/>
      <c r="BV15" s="710"/>
      <c r="BW15" s="710"/>
      <c r="BX15" s="710"/>
      <c r="BY15" s="710"/>
      <c r="BZ15" s="710"/>
      <c r="CA15" s="710"/>
      <c r="CB15" s="710"/>
      <c r="CC15" s="710"/>
      <c r="CD15" s="710"/>
      <c r="CE15" s="710"/>
      <c r="CF15" s="710"/>
      <c r="CG15" s="711"/>
      <c r="CH15" s="721"/>
      <c r="CI15" s="716"/>
      <c r="CJ15" s="716"/>
      <c r="CK15" s="716"/>
      <c r="CL15" s="722"/>
      <c r="CM15" s="721"/>
      <c r="CN15" s="716"/>
      <c r="CO15" s="716"/>
      <c r="CP15" s="716"/>
      <c r="CQ15" s="722"/>
      <c r="CR15" s="721"/>
      <c r="CS15" s="716"/>
      <c r="CT15" s="716"/>
      <c r="CU15" s="716"/>
      <c r="CV15" s="722"/>
      <c r="CW15" s="721"/>
      <c r="CX15" s="716"/>
      <c r="CY15" s="716"/>
      <c r="CZ15" s="716"/>
      <c r="DA15" s="722"/>
      <c r="DB15" s="721"/>
      <c r="DC15" s="716"/>
      <c r="DD15" s="716"/>
      <c r="DE15" s="716"/>
      <c r="DF15" s="722"/>
      <c r="DG15" s="721"/>
      <c r="DH15" s="716"/>
      <c r="DI15" s="716"/>
      <c r="DJ15" s="716"/>
      <c r="DK15" s="722"/>
      <c r="DL15" s="721"/>
      <c r="DM15" s="716"/>
      <c r="DN15" s="716"/>
      <c r="DO15" s="716"/>
      <c r="DP15" s="722"/>
      <c r="DQ15" s="721"/>
      <c r="DR15" s="716"/>
      <c r="DS15" s="716"/>
      <c r="DT15" s="716"/>
      <c r="DU15" s="722"/>
      <c r="DV15" s="709"/>
      <c r="DW15" s="710"/>
      <c r="DX15" s="710"/>
      <c r="DY15" s="710"/>
      <c r="DZ15" s="723"/>
      <c r="EA15" s="72"/>
    </row>
    <row r="16" spans="1:131" s="52" customFormat="1" ht="26.25" customHeight="1" x14ac:dyDescent="0.2">
      <c r="A16" s="57">
        <v>10</v>
      </c>
      <c r="B16" s="709"/>
      <c r="C16" s="710"/>
      <c r="D16" s="710"/>
      <c r="E16" s="710"/>
      <c r="F16" s="710"/>
      <c r="G16" s="710"/>
      <c r="H16" s="710"/>
      <c r="I16" s="710"/>
      <c r="J16" s="710"/>
      <c r="K16" s="710"/>
      <c r="L16" s="710"/>
      <c r="M16" s="710"/>
      <c r="N16" s="710"/>
      <c r="O16" s="710"/>
      <c r="P16" s="711"/>
      <c r="Q16" s="712"/>
      <c r="R16" s="713"/>
      <c r="S16" s="713"/>
      <c r="T16" s="713"/>
      <c r="U16" s="713"/>
      <c r="V16" s="713"/>
      <c r="W16" s="713"/>
      <c r="X16" s="713"/>
      <c r="Y16" s="713"/>
      <c r="Z16" s="713"/>
      <c r="AA16" s="713"/>
      <c r="AB16" s="713"/>
      <c r="AC16" s="713"/>
      <c r="AD16" s="713"/>
      <c r="AE16" s="714"/>
      <c r="AF16" s="715"/>
      <c r="AG16" s="716"/>
      <c r="AH16" s="716"/>
      <c r="AI16" s="716"/>
      <c r="AJ16" s="717"/>
      <c r="AK16" s="718"/>
      <c r="AL16" s="713"/>
      <c r="AM16" s="713"/>
      <c r="AN16" s="713"/>
      <c r="AO16" s="713"/>
      <c r="AP16" s="713"/>
      <c r="AQ16" s="713"/>
      <c r="AR16" s="713"/>
      <c r="AS16" s="713"/>
      <c r="AT16" s="713"/>
      <c r="AU16" s="719"/>
      <c r="AV16" s="719"/>
      <c r="AW16" s="719"/>
      <c r="AX16" s="719"/>
      <c r="AY16" s="720"/>
      <c r="AZ16" s="61"/>
      <c r="BA16" s="61"/>
      <c r="BB16" s="61"/>
      <c r="BC16" s="61"/>
      <c r="BD16" s="61"/>
      <c r="BE16" s="72"/>
      <c r="BF16" s="72"/>
      <c r="BG16" s="72"/>
      <c r="BH16" s="72"/>
      <c r="BI16" s="72"/>
      <c r="BJ16" s="72"/>
      <c r="BK16" s="72"/>
      <c r="BL16" s="72"/>
      <c r="BM16" s="72"/>
      <c r="BN16" s="72"/>
      <c r="BO16" s="72"/>
      <c r="BP16" s="72"/>
      <c r="BQ16" s="57">
        <v>10</v>
      </c>
      <c r="BR16" s="77"/>
      <c r="BS16" s="709"/>
      <c r="BT16" s="710"/>
      <c r="BU16" s="710"/>
      <c r="BV16" s="710"/>
      <c r="BW16" s="710"/>
      <c r="BX16" s="710"/>
      <c r="BY16" s="710"/>
      <c r="BZ16" s="710"/>
      <c r="CA16" s="710"/>
      <c r="CB16" s="710"/>
      <c r="CC16" s="710"/>
      <c r="CD16" s="710"/>
      <c r="CE16" s="710"/>
      <c r="CF16" s="710"/>
      <c r="CG16" s="711"/>
      <c r="CH16" s="721"/>
      <c r="CI16" s="716"/>
      <c r="CJ16" s="716"/>
      <c r="CK16" s="716"/>
      <c r="CL16" s="722"/>
      <c r="CM16" s="721"/>
      <c r="CN16" s="716"/>
      <c r="CO16" s="716"/>
      <c r="CP16" s="716"/>
      <c r="CQ16" s="722"/>
      <c r="CR16" s="721"/>
      <c r="CS16" s="716"/>
      <c r="CT16" s="716"/>
      <c r="CU16" s="716"/>
      <c r="CV16" s="722"/>
      <c r="CW16" s="721"/>
      <c r="CX16" s="716"/>
      <c r="CY16" s="716"/>
      <c r="CZ16" s="716"/>
      <c r="DA16" s="722"/>
      <c r="DB16" s="721"/>
      <c r="DC16" s="716"/>
      <c r="DD16" s="716"/>
      <c r="DE16" s="716"/>
      <c r="DF16" s="722"/>
      <c r="DG16" s="721"/>
      <c r="DH16" s="716"/>
      <c r="DI16" s="716"/>
      <c r="DJ16" s="716"/>
      <c r="DK16" s="722"/>
      <c r="DL16" s="721"/>
      <c r="DM16" s="716"/>
      <c r="DN16" s="716"/>
      <c r="DO16" s="716"/>
      <c r="DP16" s="722"/>
      <c r="DQ16" s="721"/>
      <c r="DR16" s="716"/>
      <c r="DS16" s="716"/>
      <c r="DT16" s="716"/>
      <c r="DU16" s="722"/>
      <c r="DV16" s="709"/>
      <c r="DW16" s="710"/>
      <c r="DX16" s="710"/>
      <c r="DY16" s="710"/>
      <c r="DZ16" s="723"/>
      <c r="EA16" s="72"/>
    </row>
    <row r="17" spans="1:131" s="52" customFormat="1" ht="26.25" customHeight="1" x14ac:dyDescent="0.2">
      <c r="A17" s="57">
        <v>11</v>
      </c>
      <c r="B17" s="709"/>
      <c r="C17" s="710"/>
      <c r="D17" s="710"/>
      <c r="E17" s="710"/>
      <c r="F17" s="710"/>
      <c r="G17" s="710"/>
      <c r="H17" s="710"/>
      <c r="I17" s="710"/>
      <c r="J17" s="710"/>
      <c r="K17" s="710"/>
      <c r="L17" s="710"/>
      <c r="M17" s="710"/>
      <c r="N17" s="710"/>
      <c r="O17" s="710"/>
      <c r="P17" s="711"/>
      <c r="Q17" s="712"/>
      <c r="R17" s="713"/>
      <c r="S17" s="713"/>
      <c r="T17" s="713"/>
      <c r="U17" s="713"/>
      <c r="V17" s="713"/>
      <c r="W17" s="713"/>
      <c r="X17" s="713"/>
      <c r="Y17" s="713"/>
      <c r="Z17" s="713"/>
      <c r="AA17" s="713"/>
      <c r="AB17" s="713"/>
      <c r="AC17" s="713"/>
      <c r="AD17" s="713"/>
      <c r="AE17" s="714"/>
      <c r="AF17" s="715"/>
      <c r="AG17" s="716"/>
      <c r="AH17" s="716"/>
      <c r="AI17" s="716"/>
      <c r="AJ17" s="717"/>
      <c r="AK17" s="718"/>
      <c r="AL17" s="713"/>
      <c r="AM17" s="713"/>
      <c r="AN17" s="713"/>
      <c r="AO17" s="713"/>
      <c r="AP17" s="713"/>
      <c r="AQ17" s="713"/>
      <c r="AR17" s="713"/>
      <c r="AS17" s="713"/>
      <c r="AT17" s="713"/>
      <c r="AU17" s="719"/>
      <c r="AV17" s="719"/>
      <c r="AW17" s="719"/>
      <c r="AX17" s="719"/>
      <c r="AY17" s="720"/>
      <c r="AZ17" s="61"/>
      <c r="BA17" s="61"/>
      <c r="BB17" s="61"/>
      <c r="BC17" s="61"/>
      <c r="BD17" s="61"/>
      <c r="BE17" s="72"/>
      <c r="BF17" s="72"/>
      <c r="BG17" s="72"/>
      <c r="BH17" s="72"/>
      <c r="BI17" s="72"/>
      <c r="BJ17" s="72"/>
      <c r="BK17" s="72"/>
      <c r="BL17" s="72"/>
      <c r="BM17" s="72"/>
      <c r="BN17" s="72"/>
      <c r="BO17" s="72"/>
      <c r="BP17" s="72"/>
      <c r="BQ17" s="57">
        <v>11</v>
      </c>
      <c r="BR17" s="77"/>
      <c r="BS17" s="709"/>
      <c r="BT17" s="710"/>
      <c r="BU17" s="710"/>
      <c r="BV17" s="710"/>
      <c r="BW17" s="710"/>
      <c r="BX17" s="710"/>
      <c r="BY17" s="710"/>
      <c r="BZ17" s="710"/>
      <c r="CA17" s="710"/>
      <c r="CB17" s="710"/>
      <c r="CC17" s="710"/>
      <c r="CD17" s="710"/>
      <c r="CE17" s="710"/>
      <c r="CF17" s="710"/>
      <c r="CG17" s="711"/>
      <c r="CH17" s="721"/>
      <c r="CI17" s="716"/>
      <c r="CJ17" s="716"/>
      <c r="CK17" s="716"/>
      <c r="CL17" s="722"/>
      <c r="CM17" s="721"/>
      <c r="CN17" s="716"/>
      <c r="CO17" s="716"/>
      <c r="CP17" s="716"/>
      <c r="CQ17" s="722"/>
      <c r="CR17" s="721"/>
      <c r="CS17" s="716"/>
      <c r="CT17" s="716"/>
      <c r="CU17" s="716"/>
      <c r="CV17" s="722"/>
      <c r="CW17" s="721"/>
      <c r="CX17" s="716"/>
      <c r="CY17" s="716"/>
      <c r="CZ17" s="716"/>
      <c r="DA17" s="722"/>
      <c r="DB17" s="721"/>
      <c r="DC17" s="716"/>
      <c r="DD17" s="716"/>
      <c r="DE17" s="716"/>
      <c r="DF17" s="722"/>
      <c r="DG17" s="721"/>
      <c r="DH17" s="716"/>
      <c r="DI17" s="716"/>
      <c r="DJ17" s="716"/>
      <c r="DK17" s="722"/>
      <c r="DL17" s="721"/>
      <c r="DM17" s="716"/>
      <c r="DN17" s="716"/>
      <c r="DO17" s="716"/>
      <c r="DP17" s="722"/>
      <c r="DQ17" s="721"/>
      <c r="DR17" s="716"/>
      <c r="DS17" s="716"/>
      <c r="DT17" s="716"/>
      <c r="DU17" s="722"/>
      <c r="DV17" s="709"/>
      <c r="DW17" s="710"/>
      <c r="DX17" s="710"/>
      <c r="DY17" s="710"/>
      <c r="DZ17" s="723"/>
      <c r="EA17" s="72"/>
    </row>
    <row r="18" spans="1:131" s="52" customFormat="1" ht="26.25" customHeight="1" x14ac:dyDescent="0.2">
      <c r="A18" s="57">
        <v>12</v>
      </c>
      <c r="B18" s="709"/>
      <c r="C18" s="710"/>
      <c r="D18" s="710"/>
      <c r="E18" s="710"/>
      <c r="F18" s="710"/>
      <c r="G18" s="710"/>
      <c r="H18" s="710"/>
      <c r="I18" s="710"/>
      <c r="J18" s="710"/>
      <c r="K18" s="710"/>
      <c r="L18" s="710"/>
      <c r="M18" s="710"/>
      <c r="N18" s="710"/>
      <c r="O18" s="710"/>
      <c r="P18" s="711"/>
      <c r="Q18" s="712"/>
      <c r="R18" s="713"/>
      <c r="S18" s="713"/>
      <c r="T18" s="713"/>
      <c r="U18" s="713"/>
      <c r="V18" s="713"/>
      <c r="W18" s="713"/>
      <c r="X18" s="713"/>
      <c r="Y18" s="713"/>
      <c r="Z18" s="713"/>
      <c r="AA18" s="713"/>
      <c r="AB18" s="713"/>
      <c r="AC18" s="713"/>
      <c r="AD18" s="713"/>
      <c r="AE18" s="714"/>
      <c r="AF18" s="715"/>
      <c r="AG18" s="716"/>
      <c r="AH18" s="716"/>
      <c r="AI18" s="716"/>
      <c r="AJ18" s="717"/>
      <c r="AK18" s="718"/>
      <c r="AL18" s="713"/>
      <c r="AM18" s="713"/>
      <c r="AN18" s="713"/>
      <c r="AO18" s="713"/>
      <c r="AP18" s="713"/>
      <c r="AQ18" s="713"/>
      <c r="AR18" s="713"/>
      <c r="AS18" s="713"/>
      <c r="AT18" s="713"/>
      <c r="AU18" s="719"/>
      <c r="AV18" s="719"/>
      <c r="AW18" s="719"/>
      <c r="AX18" s="719"/>
      <c r="AY18" s="720"/>
      <c r="AZ18" s="61"/>
      <c r="BA18" s="61"/>
      <c r="BB18" s="61"/>
      <c r="BC18" s="61"/>
      <c r="BD18" s="61"/>
      <c r="BE18" s="72"/>
      <c r="BF18" s="72"/>
      <c r="BG18" s="72"/>
      <c r="BH18" s="72"/>
      <c r="BI18" s="72"/>
      <c r="BJ18" s="72"/>
      <c r="BK18" s="72"/>
      <c r="BL18" s="72"/>
      <c r="BM18" s="72"/>
      <c r="BN18" s="72"/>
      <c r="BO18" s="72"/>
      <c r="BP18" s="72"/>
      <c r="BQ18" s="57">
        <v>12</v>
      </c>
      <c r="BR18" s="77"/>
      <c r="BS18" s="709"/>
      <c r="BT18" s="710"/>
      <c r="BU18" s="710"/>
      <c r="BV18" s="710"/>
      <c r="BW18" s="710"/>
      <c r="BX18" s="710"/>
      <c r="BY18" s="710"/>
      <c r="BZ18" s="710"/>
      <c r="CA18" s="710"/>
      <c r="CB18" s="710"/>
      <c r="CC18" s="710"/>
      <c r="CD18" s="710"/>
      <c r="CE18" s="710"/>
      <c r="CF18" s="710"/>
      <c r="CG18" s="711"/>
      <c r="CH18" s="721"/>
      <c r="CI18" s="716"/>
      <c r="CJ18" s="716"/>
      <c r="CK18" s="716"/>
      <c r="CL18" s="722"/>
      <c r="CM18" s="721"/>
      <c r="CN18" s="716"/>
      <c r="CO18" s="716"/>
      <c r="CP18" s="716"/>
      <c r="CQ18" s="722"/>
      <c r="CR18" s="721"/>
      <c r="CS18" s="716"/>
      <c r="CT18" s="716"/>
      <c r="CU18" s="716"/>
      <c r="CV18" s="722"/>
      <c r="CW18" s="721"/>
      <c r="CX18" s="716"/>
      <c r="CY18" s="716"/>
      <c r="CZ18" s="716"/>
      <c r="DA18" s="722"/>
      <c r="DB18" s="721"/>
      <c r="DC18" s="716"/>
      <c r="DD18" s="716"/>
      <c r="DE18" s="716"/>
      <c r="DF18" s="722"/>
      <c r="DG18" s="721"/>
      <c r="DH18" s="716"/>
      <c r="DI18" s="716"/>
      <c r="DJ18" s="716"/>
      <c r="DK18" s="722"/>
      <c r="DL18" s="721"/>
      <c r="DM18" s="716"/>
      <c r="DN18" s="716"/>
      <c r="DO18" s="716"/>
      <c r="DP18" s="722"/>
      <c r="DQ18" s="721"/>
      <c r="DR18" s="716"/>
      <c r="DS18" s="716"/>
      <c r="DT18" s="716"/>
      <c r="DU18" s="722"/>
      <c r="DV18" s="709"/>
      <c r="DW18" s="710"/>
      <c r="DX18" s="710"/>
      <c r="DY18" s="710"/>
      <c r="DZ18" s="723"/>
      <c r="EA18" s="72"/>
    </row>
    <row r="19" spans="1:131" s="52" customFormat="1" ht="26.25" customHeight="1" x14ac:dyDescent="0.2">
      <c r="A19" s="57">
        <v>13</v>
      </c>
      <c r="B19" s="709"/>
      <c r="C19" s="710"/>
      <c r="D19" s="710"/>
      <c r="E19" s="710"/>
      <c r="F19" s="710"/>
      <c r="G19" s="710"/>
      <c r="H19" s="710"/>
      <c r="I19" s="710"/>
      <c r="J19" s="710"/>
      <c r="K19" s="710"/>
      <c r="L19" s="710"/>
      <c r="M19" s="710"/>
      <c r="N19" s="710"/>
      <c r="O19" s="710"/>
      <c r="P19" s="711"/>
      <c r="Q19" s="712"/>
      <c r="R19" s="713"/>
      <c r="S19" s="713"/>
      <c r="T19" s="713"/>
      <c r="U19" s="713"/>
      <c r="V19" s="713"/>
      <c r="W19" s="713"/>
      <c r="X19" s="713"/>
      <c r="Y19" s="713"/>
      <c r="Z19" s="713"/>
      <c r="AA19" s="713"/>
      <c r="AB19" s="713"/>
      <c r="AC19" s="713"/>
      <c r="AD19" s="713"/>
      <c r="AE19" s="714"/>
      <c r="AF19" s="715"/>
      <c r="AG19" s="716"/>
      <c r="AH19" s="716"/>
      <c r="AI19" s="716"/>
      <c r="AJ19" s="717"/>
      <c r="AK19" s="718"/>
      <c r="AL19" s="713"/>
      <c r="AM19" s="713"/>
      <c r="AN19" s="713"/>
      <c r="AO19" s="713"/>
      <c r="AP19" s="713"/>
      <c r="AQ19" s="713"/>
      <c r="AR19" s="713"/>
      <c r="AS19" s="713"/>
      <c r="AT19" s="713"/>
      <c r="AU19" s="719"/>
      <c r="AV19" s="719"/>
      <c r="AW19" s="719"/>
      <c r="AX19" s="719"/>
      <c r="AY19" s="720"/>
      <c r="AZ19" s="61"/>
      <c r="BA19" s="61"/>
      <c r="BB19" s="61"/>
      <c r="BC19" s="61"/>
      <c r="BD19" s="61"/>
      <c r="BE19" s="72"/>
      <c r="BF19" s="72"/>
      <c r="BG19" s="72"/>
      <c r="BH19" s="72"/>
      <c r="BI19" s="72"/>
      <c r="BJ19" s="72"/>
      <c r="BK19" s="72"/>
      <c r="BL19" s="72"/>
      <c r="BM19" s="72"/>
      <c r="BN19" s="72"/>
      <c r="BO19" s="72"/>
      <c r="BP19" s="72"/>
      <c r="BQ19" s="57">
        <v>13</v>
      </c>
      <c r="BR19" s="77"/>
      <c r="BS19" s="709"/>
      <c r="BT19" s="710"/>
      <c r="BU19" s="710"/>
      <c r="BV19" s="710"/>
      <c r="BW19" s="710"/>
      <c r="BX19" s="710"/>
      <c r="BY19" s="710"/>
      <c r="BZ19" s="710"/>
      <c r="CA19" s="710"/>
      <c r="CB19" s="710"/>
      <c r="CC19" s="710"/>
      <c r="CD19" s="710"/>
      <c r="CE19" s="710"/>
      <c r="CF19" s="710"/>
      <c r="CG19" s="711"/>
      <c r="CH19" s="721"/>
      <c r="CI19" s="716"/>
      <c r="CJ19" s="716"/>
      <c r="CK19" s="716"/>
      <c r="CL19" s="722"/>
      <c r="CM19" s="721"/>
      <c r="CN19" s="716"/>
      <c r="CO19" s="716"/>
      <c r="CP19" s="716"/>
      <c r="CQ19" s="722"/>
      <c r="CR19" s="721"/>
      <c r="CS19" s="716"/>
      <c r="CT19" s="716"/>
      <c r="CU19" s="716"/>
      <c r="CV19" s="722"/>
      <c r="CW19" s="721"/>
      <c r="CX19" s="716"/>
      <c r="CY19" s="716"/>
      <c r="CZ19" s="716"/>
      <c r="DA19" s="722"/>
      <c r="DB19" s="721"/>
      <c r="DC19" s="716"/>
      <c r="DD19" s="716"/>
      <c r="DE19" s="716"/>
      <c r="DF19" s="722"/>
      <c r="DG19" s="721"/>
      <c r="DH19" s="716"/>
      <c r="DI19" s="716"/>
      <c r="DJ19" s="716"/>
      <c r="DK19" s="722"/>
      <c r="DL19" s="721"/>
      <c r="DM19" s="716"/>
      <c r="DN19" s="716"/>
      <c r="DO19" s="716"/>
      <c r="DP19" s="722"/>
      <c r="DQ19" s="721"/>
      <c r="DR19" s="716"/>
      <c r="DS19" s="716"/>
      <c r="DT19" s="716"/>
      <c r="DU19" s="722"/>
      <c r="DV19" s="709"/>
      <c r="DW19" s="710"/>
      <c r="DX19" s="710"/>
      <c r="DY19" s="710"/>
      <c r="DZ19" s="723"/>
      <c r="EA19" s="72"/>
    </row>
    <row r="20" spans="1:131" s="52" customFormat="1" ht="26.25" customHeight="1" x14ac:dyDescent="0.2">
      <c r="A20" s="57">
        <v>14</v>
      </c>
      <c r="B20" s="709"/>
      <c r="C20" s="710"/>
      <c r="D20" s="710"/>
      <c r="E20" s="710"/>
      <c r="F20" s="710"/>
      <c r="G20" s="710"/>
      <c r="H20" s="710"/>
      <c r="I20" s="710"/>
      <c r="J20" s="710"/>
      <c r="K20" s="710"/>
      <c r="L20" s="710"/>
      <c r="M20" s="710"/>
      <c r="N20" s="710"/>
      <c r="O20" s="710"/>
      <c r="P20" s="711"/>
      <c r="Q20" s="712"/>
      <c r="R20" s="713"/>
      <c r="S20" s="713"/>
      <c r="T20" s="713"/>
      <c r="U20" s="713"/>
      <c r="V20" s="713"/>
      <c r="W20" s="713"/>
      <c r="X20" s="713"/>
      <c r="Y20" s="713"/>
      <c r="Z20" s="713"/>
      <c r="AA20" s="713"/>
      <c r="AB20" s="713"/>
      <c r="AC20" s="713"/>
      <c r="AD20" s="713"/>
      <c r="AE20" s="714"/>
      <c r="AF20" s="715"/>
      <c r="AG20" s="716"/>
      <c r="AH20" s="716"/>
      <c r="AI20" s="716"/>
      <c r="AJ20" s="717"/>
      <c r="AK20" s="718"/>
      <c r="AL20" s="713"/>
      <c r="AM20" s="713"/>
      <c r="AN20" s="713"/>
      <c r="AO20" s="713"/>
      <c r="AP20" s="713"/>
      <c r="AQ20" s="713"/>
      <c r="AR20" s="713"/>
      <c r="AS20" s="713"/>
      <c r="AT20" s="713"/>
      <c r="AU20" s="719"/>
      <c r="AV20" s="719"/>
      <c r="AW20" s="719"/>
      <c r="AX20" s="719"/>
      <c r="AY20" s="720"/>
      <c r="AZ20" s="61"/>
      <c r="BA20" s="61"/>
      <c r="BB20" s="61"/>
      <c r="BC20" s="61"/>
      <c r="BD20" s="61"/>
      <c r="BE20" s="72"/>
      <c r="BF20" s="72"/>
      <c r="BG20" s="72"/>
      <c r="BH20" s="72"/>
      <c r="BI20" s="72"/>
      <c r="BJ20" s="72"/>
      <c r="BK20" s="72"/>
      <c r="BL20" s="72"/>
      <c r="BM20" s="72"/>
      <c r="BN20" s="72"/>
      <c r="BO20" s="72"/>
      <c r="BP20" s="72"/>
      <c r="BQ20" s="57">
        <v>14</v>
      </c>
      <c r="BR20" s="77"/>
      <c r="BS20" s="709"/>
      <c r="BT20" s="710"/>
      <c r="BU20" s="710"/>
      <c r="BV20" s="710"/>
      <c r="BW20" s="710"/>
      <c r="BX20" s="710"/>
      <c r="BY20" s="710"/>
      <c r="BZ20" s="710"/>
      <c r="CA20" s="710"/>
      <c r="CB20" s="710"/>
      <c r="CC20" s="710"/>
      <c r="CD20" s="710"/>
      <c r="CE20" s="710"/>
      <c r="CF20" s="710"/>
      <c r="CG20" s="711"/>
      <c r="CH20" s="721"/>
      <c r="CI20" s="716"/>
      <c r="CJ20" s="716"/>
      <c r="CK20" s="716"/>
      <c r="CL20" s="722"/>
      <c r="CM20" s="721"/>
      <c r="CN20" s="716"/>
      <c r="CO20" s="716"/>
      <c r="CP20" s="716"/>
      <c r="CQ20" s="722"/>
      <c r="CR20" s="721"/>
      <c r="CS20" s="716"/>
      <c r="CT20" s="716"/>
      <c r="CU20" s="716"/>
      <c r="CV20" s="722"/>
      <c r="CW20" s="721"/>
      <c r="CX20" s="716"/>
      <c r="CY20" s="716"/>
      <c r="CZ20" s="716"/>
      <c r="DA20" s="722"/>
      <c r="DB20" s="721"/>
      <c r="DC20" s="716"/>
      <c r="DD20" s="716"/>
      <c r="DE20" s="716"/>
      <c r="DF20" s="722"/>
      <c r="DG20" s="721"/>
      <c r="DH20" s="716"/>
      <c r="DI20" s="716"/>
      <c r="DJ20" s="716"/>
      <c r="DK20" s="722"/>
      <c r="DL20" s="721"/>
      <c r="DM20" s="716"/>
      <c r="DN20" s="716"/>
      <c r="DO20" s="716"/>
      <c r="DP20" s="722"/>
      <c r="DQ20" s="721"/>
      <c r="DR20" s="716"/>
      <c r="DS20" s="716"/>
      <c r="DT20" s="716"/>
      <c r="DU20" s="722"/>
      <c r="DV20" s="709"/>
      <c r="DW20" s="710"/>
      <c r="DX20" s="710"/>
      <c r="DY20" s="710"/>
      <c r="DZ20" s="723"/>
      <c r="EA20" s="72"/>
    </row>
    <row r="21" spans="1:131" s="52" customFormat="1" ht="26.25" customHeight="1" x14ac:dyDescent="0.2">
      <c r="A21" s="57">
        <v>15</v>
      </c>
      <c r="B21" s="709"/>
      <c r="C21" s="710"/>
      <c r="D21" s="710"/>
      <c r="E21" s="710"/>
      <c r="F21" s="710"/>
      <c r="G21" s="710"/>
      <c r="H21" s="710"/>
      <c r="I21" s="710"/>
      <c r="J21" s="710"/>
      <c r="K21" s="710"/>
      <c r="L21" s="710"/>
      <c r="M21" s="710"/>
      <c r="N21" s="710"/>
      <c r="O21" s="710"/>
      <c r="P21" s="711"/>
      <c r="Q21" s="712"/>
      <c r="R21" s="713"/>
      <c r="S21" s="713"/>
      <c r="T21" s="713"/>
      <c r="U21" s="713"/>
      <c r="V21" s="713"/>
      <c r="W21" s="713"/>
      <c r="X21" s="713"/>
      <c r="Y21" s="713"/>
      <c r="Z21" s="713"/>
      <c r="AA21" s="713"/>
      <c r="AB21" s="713"/>
      <c r="AC21" s="713"/>
      <c r="AD21" s="713"/>
      <c r="AE21" s="714"/>
      <c r="AF21" s="715"/>
      <c r="AG21" s="716"/>
      <c r="AH21" s="716"/>
      <c r="AI21" s="716"/>
      <c r="AJ21" s="717"/>
      <c r="AK21" s="718"/>
      <c r="AL21" s="713"/>
      <c r="AM21" s="713"/>
      <c r="AN21" s="713"/>
      <c r="AO21" s="713"/>
      <c r="AP21" s="713"/>
      <c r="AQ21" s="713"/>
      <c r="AR21" s="713"/>
      <c r="AS21" s="713"/>
      <c r="AT21" s="713"/>
      <c r="AU21" s="719"/>
      <c r="AV21" s="719"/>
      <c r="AW21" s="719"/>
      <c r="AX21" s="719"/>
      <c r="AY21" s="720"/>
      <c r="AZ21" s="61"/>
      <c r="BA21" s="61"/>
      <c r="BB21" s="61"/>
      <c r="BC21" s="61"/>
      <c r="BD21" s="61"/>
      <c r="BE21" s="72"/>
      <c r="BF21" s="72"/>
      <c r="BG21" s="72"/>
      <c r="BH21" s="72"/>
      <c r="BI21" s="72"/>
      <c r="BJ21" s="72"/>
      <c r="BK21" s="72"/>
      <c r="BL21" s="72"/>
      <c r="BM21" s="72"/>
      <c r="BN21" s="72"/>
      <c r="BO21" s="72"/>
      <c r="BP21" s="72"/>
      <c r="BQ21" s="57">
        <v>15</v>
      </c>
      <c r="BR21" s="77"/>
      <c r="BS21" s="709"/>
      <c r="BT21" s="710"/>
      <c r="BU21" s="710"/>
      <c r="BV21" s="710"/>
      <c r="BW21" s="710"/>
      <c r="BX21" s="710"/>
      <c r="BY21" s="710"/>
      <c r="BZ21" s="710"/>
      <c r="CA21" s="710"/>
      <c r="CB21" s="710"/>
      <c r="CC21" s="710"/>
      <c r="CD21" s="710"/>
      <c r="CE21" s="710"/>
      <c r="CF21" s="710"/>
      <c r="CG21" s="711"/>
      <c r="CH21" s="721"/>
      <c r="CI21" s="716"/>
      <c r="CJ21" s="716"/>
      <c r="CK21" s="716"/>
      <c r="CL21" s="722"/>
      <c r="CM21" s="721"/>
      <c r="CN21" s="716"/>
      <c r="CO21" s="716"/>
      <c r="CP21" s="716"/>
      <c r="CQ21" s="722"/>
      <c r="CR21" s="721"/>
      <c r="CS21" s="716"/>
      <c r="CT21" s="716"/>
      <c r="CU21" s="716"/>
      <c r="CV21" s="722"/>
      <c r="CW21" s="721"/>
      <c r="CX21" s="716"/>
      <c r="CY21" s="716"/>
      <c r="CZ21" s="716"/>
      <c r="DA21" s="722"/>
      <c r="DB21" s="721"/>
      <c r="DC21" s="716"/>
      <c r="DD21" s="716"/>
      <c r="DE21" s="716"/>
      <c r="DF21" s="722"/>
      <c r="DG21" s="721"/>
      <c r="DH21" s="716"/>
      <c r="DI21" s="716"/>
      <c r="DJ21" s="716"/>
      <c r="DK21" s="722"/>
      <c r="DL21" s="721"/>
      <c r="DM21" s="716"/>
      <c r="DN21" s="716"/>
      <c r="DO21" s="716"/>
      <c r="DP21" s="722"/>
      <c r="DQ21" s="721"/>
      <c r="DR21" s="716"/>
      <c r="DS21" s="716"/>
      <c r="DT21" s="716"/>
      <c r="DU21" s="722"/>
      <c r="DV21" s="709"/>
      <c r="DW21" s="710"/>
      <c r="DX21" s="710"/>
      <c r="DY21" s="710"/>
      <c r="DZ21" s="723"/>
      <c r="EA21" s="72"/>
    </row>
    <row r="22" spans="1:131" s="52" customFormat="1" ht="26.25" customHeight="1" x14ac:dyDescent="0.2">
      <c r="A22" s="57">
        <v>16</v>
      </c>
      <c r="B22" s="709"/>
      <c r="C22" s="710"/>
      <c r="D22" s="710"/>
      <c r="E22" s="710"/>
      <c r="F22" s="710"/>
      <c r="G22" s="710"/>
      <c r="H22" s="710"/>
      <c r="I22" s="710"/>
      <c r="J22" s="710"/>
      <c r="K22" s="710"/>
      <c r="L22" s="710"/>
      <c r="M22" s="710"/>
      <c r="N22" s="710"/>
      <c r="O22" s="710"/>
      <c r="P22" s="711"/>
      <c r="Q22" s="724"/>
      <c r="R22" s="725"/>
      <c r="S22" s="725"/>
      <c r="T22" s="725"/>
      <c r="U22" s="725"/>
      <c r="V22" s="725"/>
      <c r="W22" s="725"/>
      <c r="X22" s="725"/>
      <c r="Y22" s="725"/>
      <c r="Z22" s="725"/>
      <c r="AA22" s="725"/>
      <c r="AB22" s="725"/>
      <c r="AC22" s="725"/>
      <c r="AD22" s="725"/>
      <c r="AE22" s="726"/>
      <c r="AF22" s="715"/>
      <c r="AG22" s="716"/>
      <c r="AH22" s="716"/>
      <c r="AI22" s="716"/>
      <c r="AJ22" s="717"/>
      <c r="AK22" s="727"/>
      <c r="AL22" s="725"/>
      <c r="AM22" s="725"/>
      <c r="AN22" s="725"/>
      <c r="AO22" s="725"/>
      <c r="AP22" s="725"/>
      <c r="AQ22" s="725"/>
      <c r="AR22" s="725"/>
      <c r="AS22" s="725"/>
      <c r="AT22" s="725"/>
      <c r="AU22" s="728"/>
      <c r="AV22" s="728"/>
      <c r="AW22" s="728"/>
      <c r="AX22" s="728"/>
      <c r="AY22" s="729"/>
      <c r="AZ22" s="730" t="s">
        <v>424</v>
      </c>
      <c r="BA22" s="730"/>
      <c r="BB22" s="730"/>
      <c r="BC22" s="730"/>
      <c r="BD22" s="731"/>
      <c r="BE22" s="72"/>
      <c r="BF22" s="72"/>
      <c r="BG22" s="72"/>
      <c r="BH22" s="72"/>
      <c r="BI22" s="72"/>
      <c r="BJ22" s="72"/>
      <c r="BK22" s="72"/>
      <c r="BL22" s="72"/>
      <c r="BM22" s="72"/>
      <c r="BN22" s="72"/>
      <c r="BO22" s="72"/>
      <c r="BP22" s="72"/>
      <c r="BQ22" s="57">
        <v>16</v>
      </c>
      <c r="BR22" s="77"/>
      <c r="BS22" s="709"/>
      <c r="BT22" s="710"/>
      <c r="BU22" s="710"/>
      <c r="BV22" s="710"/>
      <c r="BW22" s="710"/>
      <c r="BX22" s="710"/>
      <c r="BY22" s="710"/>
      <c r="BZ22" s="710"/>
      <c r="CA22" s="710"/>
      <c r="CB22" s="710"/>
      <c r="CC22" s="710"/>
      <c r="CD22" s="710"/>
      <c r="CE22" s="710"/>
      <c r="CF22" s="710"/>
      <c r="CG22" s="711"/>
      <c r="CH22" s="721"/>
      <c r="CI22" s="716"/>
      <c r="CJ22" s="716"/>
      <c r="CK22" s="716"/>
      <c r="CL22" s="722"/>
      <c r="CM22" s="721"/>
      <c r="CN22" s="716"/>
      <c r="CO22" s="716"/>
      <c r="CP22" s="716"/>
      <c r="CQ22" s="722"/>
      <c r="CR22" s="721"/>
      <c r="CS22" s="716"/>
      <c r="CT22" s="716"/>
      <c r="CU22" s="716"/>
      <c r="CV22" s="722"/>
      <c r="CW22" s="721"/>
      <c r="CX22" s="716"/>
      <c r="CY22" s="716"/>
      <c r="CZ22" s="716"/>
      <c r="DA22" s="722"/>
      <c r="DB22" s="721"/>
      <c r="DC22" s="716"/>
      <c r="DD22" s="716"/>
      <c r="DE22" s="716"/>
      <c r="DF22" s="722"/>
      <c r="DG22" s="721"/>
      <c r="DH22" s="716"/>
      <c r="DI22" s="716"/>
      <c r="DJ22" s="716"/>
      <c r="DK22" s="722"/>
      <c r="DL22" s="721"/>
      <c r="DM22" s="716"/>
      <c r="DN22" s="716"/>
      <c r="DO22" s="716"/>
      <c r="DP22" s="722"/>
      <c r="DQ22" s="721"/>
      <c r="DR22" s="716"/>
      <c r="DS22" s="716"/>
      <c r="DT22" s="716"/>
      <c r="DU22" s="722"/>
      <c r="DV22" s="709"/>
      <c r="DW22" s="710"/>
      <c r="DX22" s="710"/>
      <c r="DY22" s="710"/>
      <c r="DZ22" s="723"/>
      <c r="EA22" s="72"/>
    </row>
    <row r="23" spans="1:131" s="52" customFormat="1" ht="26.25" customHeight="1" x14ac:dyDescent="0.2">
      <c r="A23" s="58" t="s">
        <v>264</v>
      </c>
      <c r="B23" s="732" t="s">
        <v>118</v>
      </c>
      <c r="C23" s="733"/>
      <c r="D23" s="733"/>
      <c r="E23" s="733"/>
      <c r="F23" s="733"/>
      <c r="G23" s="733"/>
      <c r="H23" s="733"/>
      <c r="I23" s="733"/>
      <c r="J23" s="733"/>
      <c r="K23" s="733"/>
      <c r="L23" s="733"/>
      <c r="M23" s="733"/>
      <c r="N23" s="733"/>
      <c r="O23" s="733"/>
      <c r="P23" s="734"/>
      <c r="Q23" s="735">
        <v>2528</v>
      </c>
      <c r="R23" s="736"/>
      <c r="S23" s="736"/>
      <c r="T23" s="736"/>
      <c r="U23" s="736"/>
      <c r="V23" s="736">
        <v>2275</v>
      </c>
      <c r="W23" s="736"/>
      <c r="X23" s="736"/>
      <c r="Y23" s="736"/>
      <c r="Z23" s="736"/>
      <c r="AA23" s="736">
        <v>253</v>
      </c>
      <c r="AB23" s="736"/>
      <c r="AC23" s="736"/>
      <c r="AD23" s="736"/>
      <c r="AE23" s="737"/>
      <c r="AF23" s="738">
        <v>219</v>
      </c>
      <c r="AG23" s="736"/>
      <c r="AH23" s="736"/>
      <c r="AI23" s="736"/>
      <c r="AJ23" s="739"/>
      <c r="AK23" s="740"/>
      <c r="AL23" s="741"/>
      <c r="AM23" s="741"/>
      <c r="AN23" s="741"/>
      <c r="AO23" s="741"/>
      <c r="AP23" s="736">
        <v>1819</v>
      </c>
      <c r="AQ23" s="736"/>
      <c r="AR23" s="736"/>
      <c r="AS23" s="736"/>
      <c r="AT23" s="736"/>
      <c r="AU23" s="742"/>
      <c r="AV23" s="742"/>
      <c r="AW23" s="742"/>
      <c r="AX23" s="742"/>
      <c r="AY23" s="743"/>
      <c r="AZ23" s="744" t="s">
        <v>216</v>
      </c>
      <c r="BA23" s="745"/>
      <c r="BB23" s="745"/>
      <c r="BC23" s="745"/>
      <c r="BD23" s="746"/>
      <c r="BE23" s="72"/>
      <c r="BF23" s="72"/>
      <c r="BG23" s="72"/>
      <c r="BH23" s="72"/>
      <c r="BI23" s="72"/>
      <c r="BJ23" s="72"/>
      <c r="BK23" s="72"/>
      <c r="BL23" s="72"/>
      <c r="BM23" s="72"/>
      <c r="BN23" s="72"/>
      <c r="BO23" s="72"/>
      <c r="BP23" s="72"/>
      <c r="BQ23" s="57">
        <v>17</v>
      </c>
      <c r="BR23" s="77"/>
      <c r="BS23" s="709"/>
      <c r="BT23" s="710"/>
      <c r="BU23" s="710"/>
      <c r="BV23" s="710"/>
      <c r="BW23" s="710"/>
      <c r="BX23" s="710"/>
      <c r="BY23" s="710"/>
      <c r="BZ23" s="710"/>
      <c r="CA23" s="710"/>
      <c r="CB23" s="710"/>
      <c r="CC23" s="710"/>
      <c r="CD23" s="710"/>
      <c r="CE23" s="710"/>
      <c r="CF23" s="710"/>
      <c r="CG23" s="711"/>
      <c r="CH23" s="721"/>
      <c r="CI23" s="716"/>
      <c r="CJ23" s="716"/>
      <c r="CK23" s="716"/>
      <c r="CL23" s="722"/>
      <c r="CM23" s="721"/>
      <c r="CN23" s="716"/>
      <c r="CO23" s="716"/>
      <c r="CP23" s="716"/>
      <c r="CQ23" s="722"/>
      <c r="CR23" s="721"/>
      <c r="CS23" s="716"/>
      <c r="CT23" s="716"/>
      <c r="CU23" s="716"/>
      <c r="CV23" s="722"/>
      <c r="CW23" s="721"/>
      <c r="CX23" s="716"/>
      <c r="CY23" s="716"/>
      <c r="CZ23" s="716"/>
      <c r="DA23" s="722"/>
      <c r="DB23" s="721"/>
      <c r="DC23" s="716"/>
      <c r="DD23" s="716"/>
      <c r="DE23" s="716"/>
      <c r="DF23" s="722"/>
      <c r="DG23" s="721"/>
      <c r="DH23" s="716"/>
      <c r="DI23" s="716"/>
      <c r="DJ23" s="716"/>
      <c r="DK23" s="722"/>
      <c r="DL23" s="721"/>
      <c r="DM23" s="716"/>
      <c r="DN23" s="716"/>
      <c r="DO23" s="716"/>
      <c r="DP23" s="722"/>
      <c r="DQ23" s="721"/>
      <c r="DR23" s="716"/>
      <c r="DS23" s="716"/>
      <c r="DT23" s="716"/>
      <c r="DU23" s="722"/>
      <c r="DV23" s="709"/>
      <c r="DW23" s="710"/>
      <c r="DX23" s="710"/>
      <c r="DY23" s="710"/>
      <c r="DZ23" s="723"/>
      <c r="EA23" s="72"/>
    </row>
    <row r="24" spans="1:131" s="52" customFormat="1" ht="26.25" customHeight="1" x14ac:dyDescent="0.2">
      <c r="A24" s="747" t="s">
        <v>377</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61"/>
      <c r="BA24" s="61"/>
      <c r="BB24" s="61"/>
      <c r="BC24" s="61"/>
      <c r="BD24" s="61"/>
      <c r="BE24" s="72"/>
      <c r="BF24" s="72"/>
      <c r="BG24" s="72"/>
      <c r="BH24" s="72"/>
      <c r="BI24" s="72"/>
      <c r="BJ24" s="72"/>
      <c r="BK24" s="72"/>
      <c r="BL24" s="72"/>
      <c r="BM24" s="72"/>
      <c r="BN24" s="72"/>
      <c r="BO24" s="72"/>
      <c r="BP24" s="72"/>
      <c r="BQ24" s="57">
        <v>18</v>
      </c>
      <c r="BR24" s="77"/>
      <c r="BS24" s="709"/>
      <c r="BT24" s="710"/>
      <c r="BU24" s="710"/>
      <c r="BV24" s="710"/>
      <c r="BW24" s="710"/>
      <c r="BX24" s="710"/>
      <c r="BY24" s="710"/>
      <c r="BZ24" s="710"/>
      <c r="CA24" s="710"/>
      <c r="CB24" s="710"/>
      <c r="CC24" s="710"/>
      <c r="CD24" s="710"/>
      <c r="CE24" s="710"/>
      <c r="CF24" s="710"/>
      <c r="CG24" s="711"/>
      <c r="CH24" s="721"/>
      <c r="CI24" s="716"/>
      <c r="CJ24" s="716"/>
      <c r="CK24" s="716"/>
      <c r="CL24" s="722"/>
      <c r="CM24" s="721"/>
      <c r="CN24" s="716"/>
      <c r="CO24" s="716"/>
      <c r="CP24" s="716"/>
      <c r="CQ24" s="722"/>
      <c r="CR24" s="721"/>
      <c r="CS24" s="716"/>
      <c r="CT24" s="716"/>
      <c r="CU24" s="716"/>
      <c r="CV24" s="722"/>
      <c r="CW24" s="721"/>
      <c r="CX24" s="716"/>
      <c r="CY24" s="716"/>
      <c r="CZ24" s="716"/>
      <c r="DA24" s="722"/>
      <c r="DB24" s="721"/>
      <c r="DC24" s="716"/>
      <c r="DD24" s="716"/>
      <c r="DE24" s="716"/>
      <c r="DF24" s="722"/>
      <c r="DG24" s="721"/>
      <c r="DH24" s="716"/>
      <c r="DI24" s="716"/>
      <c r="DJ24" s="716"/>
      <c r="DK24" s="722"/>
      <c r="DL24" s="721"/>
      <c r="DM24" s="716"/>
      <c r="DN24" s="716"/>
      <c r="DO24" s="716"/>
      <c r="DP24" s="722"/>
      <c r="DQ24" s="721"/>
      <c r="DR24" s="716"/>
      <c r="DS24" s="716"/>
      <c r="DT24" s="716"/>
      <c r="DU24" s="722"/>
      <c r="DV24" s="709"/>
      <c r="DW24" s="710"/>
      <c r="DX24" s="710"/>
      <c r="DY24" s="710"/>
      <c r="DZ24" s="723"/>
      <c r="EA24" s="72"/>
    </row>
    <row r="25" spans="1:131" ht="26.25" customHeight="1" x14ac:dyDescent="0.2">
      <c r="A25" s="691" t="s">
        <v>404</v>
      </c>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1"/>
      <c r="BK25" s="61"/>
      <c r="BL25" s="61"/>
      <c r="BM25" s="61"/>
      <c r="BN25" s="61"/>
      <c r="BO25" s="60"/>
      <c r="BP25" s="60"/>
      <c r="BQ25" s="57">
        <v>19</v>
      </c>
      <c r="BR25" s="77"/>
      <c r="BS25" s="709"/>
      <c r="BT25" s="710"/>
      <c r="BU25" s="710"/>
      <c r="BV25" s="710"/>
      <c r="BW25" s="710"/>
      <c r="BX25" s="710"/>
      <c r="BY25" s="710"/>
      <c r="BZ25" s="710"/>
      <c r="CA25" s="710"/>
      <c r="CB25" s="710"/>
      <c r="CC25" s="710"/>
      <c r="CD25" s="710"/>
      <c r="CE25" s="710"/>
      <c r="CF25" s="710"/>
      <c r="CG25" s="711"/>
      <c r="CH25" s="721"/>
      <c r="CI25" s="716"/>
      <c r="CJ25" s="716"/>
      <c r="CK25" s="716"/>
      <c r="CL25" s="722"/>
      <c r="CM25" s="721"/>
      <c r="CN25" s="716"/>
      <c r="CO25" s="716"/>
      <c r="CP25" s="716"/>
      <c r="CQ25" s="722"/>
      <c r="CR25" s="721"/>
      <c r="CS25" s="716"/>
      <c r="CT25" s="716"/>
      <c r="CU25" s="716"/>
      <c r="CV25" s="722"/>
      <c r="CW25" s="721"/>
      <c r="CX25" s="716"/>
      <c r="CY25" s="716"/>
      <c r="CZ25" s="716"/>
      <c r="DA25" s="722"/>
      <c r="DB25" s="721"/>
      <c r="DC25" s="716"/>
      <c r="DD25" s="716"/>
      <c r="DE25" s="716"/>
      <c r="DF25" s="722"/>
      <c r="DG25" s="721"/>
      <c r="DH25" s="716"/>
      <c r="DI25" s="716"/>
      <c r="DJ25" s="716"/>
      <c r="DK25" s="722"/>
      <c r="DL25" s="721"/>
      <c r="DM25" s="716"/>
      <c r="DN25" s="716"/>
      <c r="DO25" s="716"/>
      <c r="DP25" s="722"/>
      <c r="DQ25" s="721"/>
      <c r="DR25" s="716"/>
      <c r="DS25" s="716"/>
      <c r="DT25" s="716"/>
      <c r="DU25" s="722"/>
      <c r="DV25" s="709"/>
      <c r="DW25" s="710"/>
      <c r="DX25" s="710"/>
      <c r="DY25" s="710"/>
      <c r="DZ25" s="723"/>
      <c r="EA25" s="53"/>
    </row>
    <row r="26" spans="1:131" ht="26.25" customHeight="1" x14ac:dyDescent="0.2">
      <c r="A26" s="946" t="s">
        <v>414</v>
      </c>
      <c r="B26" s="947"/>
      <c r="C26" s="947"/>
      <c r="D26" s="947"/>
      <c r="E26" s="947"/>
      <c r="F26" s="947"/>
      <c r="G26" s="947"/>
      <c r="H26" s="947"/>
      <c r="I26" s="947"/>
      <c r="J26" s="947"/>
      <c r="K26" s="947"/>
      <c r="L26" s="947"/>
      <c r="M26" s="947"/>
      <c r="N26" s="947"/>
      <c r="O26" s="947"/>
      <c r="P26" s="948"/>
      <c r="Q26" s="952" t="s">
        <v>426</v>
      </c>
      <c r="R26" s="953"/>
      <c r="S26" s="953"/>
      <c r="T26" s="953"/>
      <c r="U26" s="954"/>
      <c r="V26" s="952" t="s">
        <v>427</v>
      </c>
      <c r="W26" s="953"/>
      <c r="X26" s="953"/>
      <c r="Y26" s="953"/>
      <c r="Z26" s="954"/>
      <c r="AA26" s="952" t="s">
        <v>428</v>
      </c>
      <c r="AB26" s="953"/>
      <c r="AC26" s="953"/>
      <c r="AD26" s="953"/>
      <c r="AE26" s="953"/>
      <c r="AF26" s="968" t="s">
        <v>260</v>
      </c>
      <c r="AG26" s="969"/>
      <c r="AH26" s="969"/>
      <c r="AI26" s="969"/>
      <c r="AJ26" s="970"/>
      <c r="AK26" s="953" t="s">
        <v>376</v>
      </c>
      <c r="AL26" s="953"/>
      <c r="AM26" s="953"/>
      <c r="AN26" s="953"/>
      <c r="AO26" s="954"/>
      <c r="AP26" s="952" t="s">
        <v>361</v>
      </c>
      <c r="AQ26" s="953"/>
      <c r="AR26" s="953"/>
      <c r="AS26" s="953"/>
      <c r="AT26" s="954"/>
      <c r="AU26" s="952" t="s">
        <v>429</v>
      </c>
      <c r="AV26" s="953"/>
      <c r="AW26" s="953"/>
      <c r="AX26" s="953"/>
      <c r="AY26" s="954"/>
      <c r="AZ26" s="952" t="s">
        <v>430</v>
      </c>
      <c r="BA26" s="953"/>
      <c r="BB26" s="953"/>
      <c r="BC26" s="953"/>
      <c r="BD26" s="954"/>
      <c r="BE26" s="952" t="s">
        <v>419</v>
      </c>
      <c r="BF26" s="953"/>
      <c r="BG26" s="953"/>
      <c r="BH26" s="953"/>
      <c r="BI26" s="959"/>
      <c r="BJ26" s="61"/>
      <c r="BK26" s="61"/>
      <c r="BL26" s="61"/>
      <c r="BM26" s="61"/>
      <c r="BN26" s="61"/>
      <c r="BO26" s="60"/>
      <c r="BP26" s="60"/>
      <c r="BQ26" s="57">
        <v>20</v>
      </c>
      <c r="BR26" s="77"/>
      <c r="BS26" s="709"/>
      <c r="BT26" s="710"/>
      <c r="BU26" s="710"/>
      <c r="BV26" s="710"/>
      <c r="BW26" s="710"/>
      <c r="BX26" s="710"/>
      <c r="BY26" s="710"/>
      <c r="BZ26" s="710"/>
      <c r="CA26" s="710"/>
      <c r="CB26" s="710"/>
      <c r="CC26" s="710"/>
      <c r="CD26" s="710"/>
      <c r="CE26" s="710"/>
      <c r="CF26" s="710"/>
      <c r="CG26" s="711"/>
      <c r="CH26" s="721"/>
      <c r="CI26" s="716"/>
      <c r="CJ26" s="716"/>
      <c r="CK26" s="716"/>
      <c r="CL26" s="722"/>
      <c r="CM26" s="721"/>
      <c r="CN26" s="716"/>
      <c r="CO26" s="716"/>
      <c r="CP26" s="716"/>
      <c r="CQ26" s="722"/>
      <c r="CR26" s="721"/>
      <c r="CS26" s="716"/>
      <c r="CT26" s="716"/>
      <c r="CU26" s="716"/>
      <c r="CV26" s="722"/>
      <c r="CW26" s="721"/>
      <c r="CX26" s="716"/>
      <c r="CY26" s="716"/>
      <c r="CZ26" s="716"/>
      <c r="DA26" s="722"/>
      <c r="DB26" s="721"/>
      <c r="DC26" s="716"/>
      <c r="DD26" s="716"/>
      <c r="DE26" s="716"/>
      <c r="DF26" s="722"/>
      <c r="DG26" s="721"/>
      <c r="DH26" s="716"/>
      <c r="DI26" s="716"/>
      <c r="DJ26" s="716"/>
      <c r="DK26" s="722"/>
      <c r="DL26" s="721"/>
      <c r="DM26" s="716"/>
      <c r="DN26" s="716"/>
      <c r="DO26" s="716"/>
      <c r="DP26" s="722"/>
      <c r="DQ26" s="721"/>
      <c r="DR26" s="716"/>
      <c r="DS26" s="716"/>
      <c r="DT26" s="716"/>
      <c r="DU26" s="722"/>
      <c r="DV26" s="709"/>
      <c r="DW26" s="710"/>
      <c r="DX26" s="710"/>
      <c r="DY26" s="710"/>
      <c r="DZ26" s="723"/>
      <c r="EA26" s="53"/>
    </row>
    <row r="27" spans="1:131" ht="26.25" customHeight="1" x14ac:dyDescent="0.2">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971"/>
      <c r="AG27" s="972"/>
      <c r="AH27" s="972"/>
      <c r="AI27" s="972"/>
      <c r="AJ27" s="973"/>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1"/>
      <c r="BJ27" s="61"/>
      <c r="BK27" s="61"/>
      <c r="BL27" s="61"/>
      <c r="BM27" s="61"/>
      <c r="BN27" s="61"/>
      <c r="BO27" s="60"/>
      <c r="BP27" s="60"/>
      <c r="BQ27" s="57">
        <v>21</v>
      </c>
      <c r="BR27" s="77"/>
      <c r="BS27" s="709"/>
      <c r="BT27" s="710"/>
      <c r="BU27" s="710"/>
      <c r="BV27" s="710"/>
      <c r="BW27" s="710"/>
      <c r="BX27" s="710"/>
      <c r="BY27" s="710"/>
      <c r="BZ27" s="710"/>
      <c r="CA27" s="710"/>
      <c r="CB27" s="710"/>
      <c r="CC27" s="710"/>
      <c r="CD27" s="710"/>
      <c r="CE27" s="710"/>
      <c r="CF27" s="710"/>
      <c r="CG27" s="711"/>
      <c r="CH27" s="721"/>
      <c r="CI27" s="716"/>
      <c r="CJ27" s="716"/>
      <c r="CK27" s="716"/>
      <c r="CL27" s="722"/>
      <c r="CM27" s="721"/>
      <c r="CN27" s="716"/>
      <c r="CO27" s="716"/>
      <c r="CP27" s="716"/>
      <c r="CQ27" s="722"/>
      <c r="CR27" s="721"/>
      <c r="CS27" s="716"/>
      <c r="CT27" s="716"/>
      <c r="CU27" s="716"/>
      <c r="CV27" s="722"/>
      <c r="CW27" s="721"/>
      <c r="CX27" s="716"/>
      <c r="CY27" s="716"/>
      <c r="CZ27" s="716"/>
      <c r="DA27" s="722"/>
      <c r="DB27" s="721"/>
      <c r="DC27" s="716"/>
      <c r="DD27" s="716"/>
      <c r="DE27" s="716"/>
      <c r="DF27" s="722"/>
      <c r="DG27" s="721"/>
      <c r="DH27" s="716"/>
      <c r="DI27" s="716"/>
      <c r="DJ27" s="716"/>
      <c r="DK27" s="722"/>
      <c r="DL27" s="721"/>
      <c r="DM27" s="716"/>
      <c r="DN27" s="716"/>
      <c r="DO27" s="716"/>
      <c r="DP27" s="722"/>
      <c r="DQ27" s="721"/>
      <c r="DR27" s="716"/>
      <c r="DS27" s="716"/>
      <c r="DT27" s="716"/>
      <c r="DU27" s="722"/>
      <c r="DV27" s="709"/>
      <c r="DW27" s="710"/>
      <c r="DX27" s="710"/>
      <c r="DY27" s="710"/>
      <c r="DZ27" s="723"/>
      <c r="EA27" s="53"/>
    </row>
    <row r="28" spans="1:131" ht="26.25" customHeight="1" x14ac:dyDescent="0.2">
      <c r="A28" s="59">
        <v>1</v>
      </c>
      <c r="B28" s="693" t="s">
        <v>251</v>
      </c>
      <c r="C28" s="694"/>
      <c r="D28" s="694"/>
      <c r="E28" s="694"/>
      <c r="F28" s="694"/>
      <c r="G28" s="694"/>
      <c r="H28" s="694"/>
      <c r="I28" s="694"/>
      <c r="J28" s="694"/>
      <c r="K28" s="694"/>
      <c r="L28" s="694"/>
      <c r="M28" s="694"/>
      <c r="N28" s="694"/>
      <c r="O28" s="694"/>
      <c r="P28" s="695"/>
      <c r="Q28" s="748">
        <v>299</v>
      </c>
      <c r="R28" s="749"/>
      <c r="S28" s="749"/>
      <c r="T28" s="749"/>
      <c r="U28" s="749"/>
      <c r="V28" s="749">
        <v>294</v>
      </c>
      <c r="W28" s="749"/>
      <c r="X28" s="749"/>
      <c r="Y28" s="749"/>
      <c r="Z28" s="749"/>
      <c r="AA28" s="749">
        <v>6</v>
      </c>
      <c r="AB28" s="749"/>
      <c r="AC28" s="749"/>
      <c r="AD28" s="749"/>
      <c r="AE28" s="750"/>
      <c r="AF28" s="751">
        <v>6</v>
      </c>
      <c r="AG28" s="749"/>
      <c r="AH28" s="749"/>
      <c r="AI28" s="749"/>
      <c r="AJ28" s="752"/>
      <c r="AK28" s="753">
        <v>17</v>
      </c>
      <c r="AL28" s="749"/>
      <c r="AM28" s="749"/>
      <c r="AN28" s="749"/>
      <c r="AO28" s="749"/>
      <c r="AP28" s="749" t="s">
        <v>216</v>
      </c>
      <c r="AQ28" s="749"/>
      <c r="AR28" s="749"/>
      <c r="AS28" s="749"/>
      <c r="AT28" s="749"/>
      <c r="AU28" s="749" t="s">
        <v>216</v>
      </c>
      <c r="AV28" s="749"/>
      <c r="AW28" s="749"/>
      <c r="AX28" s="749"/>
      <c r="AY28" s="749"/>
      <c r="AZ28" s="754" t="s">
        <v>216</v>
      </c>
      <c r="BA28" s="754"/>
      <c r="BB28" s="754"/>
      <c r="BC28" s="754"/>
      <c r="BD28" s="754"/>
      <c r="BE28" s="755"/>
      <c r="BF28" s="755"/>
      <c r="BG28" s="755"/>
      <c r="BH28" s="755"/>
      <c r="BI28" s="756"/>
      <c r="BJ28" s="61"/>
      <c r="BK28" s="61"/>
      <c r="BL28" s="61"/>
      <c r="BM28" s="61"/>
      <c r="BN28" s="61"/>
      <c r="BO28" s="60"/>
      <c r="BP28" s="60"/>
      <c r="BQ28" s="57">
        <v>22</v>
      </c>
      <c r="BR28" s="77"/>
      <c r="BS28" s="709"/>
      <c r="BT28" s="710"/>
      <c r="BU28" s="710"/>
      <c r="BV28" s="710"/>
      <c r="BW28" s="710"/>
      <c r="BX28" s="710"/>
      <c r="BY28" s="710"/>
      <c r="BZ28" s="710"/>
      <c r="CA28" s="710"/>
      <c r="CB28" s="710"/>
      <c r="CC28" s="710"/>
      <c r="CD28" s="710"/>
      <c r="CE28" s="710"/>
      <c r="CF28" s="710"/>
      <c r="CG28" s="711"/>
      <c r="CH28" s="721"/>
      <c r="CI28" s="716"/>
      <c r="CJ28" s="716"/>
      <c r="CK28" s="716"/>
      <c r="CL28" s="722"/>
      <c r="CM28" s="721"/>
      <c r="CN28" s="716"/>
      <c r="CO28" s="716"/>
      <c r="CP28" s="716"/>
      <c r="CQ28" s="722"/>
      <c r="CR28" s="721"/>
      <c r="CS28" s="716"/>
      <c r="CT28" s="716"/>
      <c r="CU28" s="716"/>
      <c r="CV28" s="722"/>
      <c r="CW28" s="721"/>
      <c r="CX28" s="716"/>
      <c r="CY28" s="716"/>
      <c r="CZ28" s="716"/>
      <c r="DA28" s="722"/>
      <c r="DB28" s="721"/>
      <c r="DC28" s="716"/>
      <c r="DD28" s="716"/>
      <c r="DE28" s="716"/>
      <c r="DF28" s="722"/>
      <c r="DG28" s="721"/>
      <c r="DH28" s="716"/>
      <c r="DI28" s="716"/>
      <c r="DJ28" s="716"/>
      <c r="DK28" s="722"/>
      <c r="DL28" s="721"/>
      <c r="DM28" s="716"/>
      <c r="DN28" s="716"/>
      <c r="DO28" s="716"/>
      <c r="DP28" s="722"/>
      <c r="DQ28" s="721"/>
      <c r="DR28" s="716"/>
      <c r="DS28" s="716"/>
      <c r="DT28" s="716"/>
      <c r="DU28" s="722"/>
      <c r="DV28" s="709"/>
      <c r="DW28" s="710"/>
      <c r="DX28" s="710"/>
      <c r="DY28" s="710"/>
      <c r="DZ28" s="723"/>
      <c r="EA28" s="53"/>
    </row>
    <row r="29" spans="1:131" ht="26.25" customHeight="1" x14ac:dyDescent="0.2">
      <c r="A29" s="59">
        <v>2</v>
      </c>
      <c r="B29" s="709" t="s">
        <v>30</v>
      </c>
      <c r="C29" s="710"/>
      <c r="D29" s="710"/>
      <c r="E29" s="710"/>
      <c r="F29" s="710"/>
      <c r="G29" s="710"/>
      <c r="H29" s="710"/>
      <c r="I29" s="710"/>
      <c r="J29" s="710"/>
      <c r="K29" s="710"/>
      <c r="L29" s="710"/>
      <c r="M29" s="710"/>
      <c r="N29" s="710"/>
      <c r="O29" s="710"/>
      <c r="P29" s="711"/>
      <c r="Q29" s="712">
        <v>622</v>
      </c>
      <c r="R29" s="713"/>
      <c r="S29" s="713"/>
      <c r="T29" s="713"/>
      <c r="U29" s="713"/>
      <c r="V29" s="713">
        <v>606</v>
      </c>
      <c r="W29" s="713"/>
      <c r="X29" s="713"/>
      <c r="Y29" s="713"/>
      <c r="Z29" s="713"/>
      <c r="AA29" s="713">
        <v>16</v>
      </c>
      <c r="AB29" s="713"/>
      <c r="AC29" s="713"/>
      <c r="AD29" s="713"/>
      <c r="AE29" s="714"/>
      <c r="AF29" s="715">
        <v>16</v>
      </c>
      <c r="AG29" s="716"/>
      <c r="AH29" s="716"/>
      <c r="AI29" s="716"/>
      <c r="AJ29" s="717"/>
      <c r="AK29" s="718">
        <v>85</v>
      </c>
      <c r="AL29" s="713"/>
      <c r="AM29" s="713"/>
      <c r="AN29" s="713"/>
      <c r="AO29" s="713"/>
      <c r="AP29" s="713" t="s">
        <v>216</v>
      </c>
      <c r="AQ29" s="713"/>
      <c r="AR29" s="713"/>
      <c r="AS29" s="713"/>
      <c r="AT29" s="713"/>
      <c r="AU29" s="713" t="s">
        <v>216</v>
      </c>
      <c r="AV29" s="713"/>
      <c r="AW29" s="713"/>
      <c r="AX29" s="713"/>
      <c r="AY29" s="713"/>
      <c r="AZ29" s="757" t="s">
        <v>216</v>
      </c>
      <c r="BA29" s="757"/>
      <c r="BB29" s="757"/>
      <c r="BC29" s="757"/>
      <c r="BD29" s="757"/>
      <c r="BE29" s="719"/>
      <c r="BF29" s="719"/>
      <c r="BG29" s="719"/>
      <c r="BH29" s="719"/>
      <c r="BI29" s="720"/>
      <c r="BJ29" s="61"/>
      <c r="BK29" s="61"/>
      <c r="BL29" s="61"/>
      <c r="BM29" s="61"/>
      <c r="BN29" s="61"/>
      <c r="BO29" s="60"/>
      <c r="BP29" s="60"/>
      <c r="BQ29" s="57">
        <v>23</v>
      </c>
      <c r="BR29" s="77"/>
      <c r="BS29" s="709"/>
      <c r="BT29" s="710"/>
      <c r="BU29" s="710"/>
      <c r="BV29" s="710"/>
      <c r="BW29" s="710"/>
      <c r="BX29" s="710"/>
      <c r="BY29" s="710"/>
      <c r="BZ29" s="710"/>
      <c r="CA29" s="710"/>
      <c r="CB29" s="710"/>
      <c r="CC29" s="710"/>
      <c r="CD29" s="710"/>
      <c r="CE29" s="710"/>
      <c r="CF29" s="710"/>
      <c r="CG29" s="711"/>
      <c r="CH29" s="721"/>
      <c r="CI29" s="716"/>
      <c r="CJ29" s="716"/>
      <c r="CK29" s="716"/>
      <c r="CL29" s="722"/>
      <c r="CM29" s="721"/>
      <c r="CN29" s="716"/>
      <c r="CO29" s="716"/>
      <c r="CP29" s="716"/>
      <c r="CQ29" s="722"/>
      <c r="CR29" s="721"/>
      <c r="CS29" s="716"/>
      <c r="CT29" s="716"/>
      <c r="CU29" s="716"/>
      <c r="CV29" s="722"/>
      <c r="CW29" s="721"/>
      <c r="CX29" s="716"/>
      <c r="CY29" s="716"/>
      <c r="CZ29" s="716"/>
      <c r="DA29" s="722"/>
      <c r="DB29" s="721"/>
      <c r="DC29" s="716"/>
      <c r="DD29" s="716"/>
      <c r="DE29" s="716"/>
      <c r="DF29" s="722"/>
      <c r="DG29" s="721"/>
      <c r="DH29" s="716"/>
      <c r="DI29" s="716"/>
      <c r="DJ29" s="716"/>
      <c r="DK29" s="722"/>
      <c r="DL29" s="721"/>
      <c r="DM29" s="716"/>
      <c r="DN29" s="716"/>
      <c r="DO29" s="716"/>
      <c r="DP29" s="722"/>
      <c r="DQ29" s="721"/>
      <c r="DR29" s="716"/>
      <c r="DS29" s="716"/>
      <c r="DT29" s="716"/>
      <c r="DU29" s="722"/>
      <c r="DV29" s="709"/>
      <c r="DW29" s="710"/>
      <c r="DX29" s="710"/>
      <c r="DY29" s="710"/>
      <c r="DZ29" s="723"/>
      <c r="EA29" s="53"/>
    </row>
    <row r="30" spans="1:131" ht="26.25" customHeight="1" x14ac:dyDescent="0.2">
      <c r="A30" s="59">
        <v>3</v>
      </c>
      <c r="B30" s="709" t="s">
        <v>240</v>
      </c>
      <c r="C30" s="710"/>
      <c r="D30" s="710"/>
      <c r="E30" s="710"/>
      <c r="F30" s="710"/>
      <c r="G30" s="710"/>
      <c r="H30" s="710"/>
      <c r="I30" s="710"/>
      <c r="J30" s="710"/>
      <c r="K30" s="710"/>
      <c r="L30" s="710"/>
      <c r="M30" s="710"/>
      <c r="N30" s="710"/>
      <c r="O30" s="710"/>
      <c r="P30" s="711"/>
      <c r="Q30" s="712">
        <v>45</v>
      </c>
      <c r="R30" s="713"/>
      <c r="S30" s="713"/>
      <c r="T30" s="713"/>
      <c r="U30" s="713"/>
      <c r="V30" s="713">
        <v>45</v>
      </c>
      <c r="W30" s="713"/>
      <c r="X30" s="713"/>
      <c r="Y30" s="713"/>
      <c r="Z30" s="713"/>
      <c r="AA30" s="713">
        <v>0</v>
      </c>
      <c r="AB30" s="713"/>
      <c r="AC30" s="713"/>
      <c r="AD30" s="713"/>
      <c r="AE30" s="714"/>
      <c r="AF30" s="715">
        <v>0</v>
      </c>
      <c r="AG30" s="716"/>
      <c r="AH30" s="716"/>
      <c r="AI30" s="716"/>
      <c r="AJ30" s="717"/>
      <c r="AK30" s="718">
        <v>20</v>
      </c>
      <c r="AL30" s="713"/>
      <c r="AM30" s="713"/>
      <c r="AN30" s="713"/>
      <c r="AO30" s="713"/>
      <c r="AP30" s="713" t="s">
        <v>216</v>
      </c>
      <c r="AQ30" s="713"/>
      <c r="AR30" s="713"/>
      <c r="AS30" s="713"/>
      <c r="AT30" s="713"/>
      <c r="AU30" s="713" t="s">
        <v>216</v>
      </c>
      <c r="AV30" s="713"/>
      <c r="AW30" s="713"/>
      <c r="AX30" s="713"/>
      <c r="AY30" s="713"/>
      <c r="AZ30" s="757" t="s">
        <v>216</v>
      </c>
      <c r="BA30" s="757"/>
      <c r="BB30" s="757"/>
      <c r="BC30" s="757"/>
      <c r="BD30" s="757"/>
      <c r="BE30" s="719"/>
      <c r="BF30" s="719"/>
      <c r="BG30" s="719"/>
      <c r="BH30" s="719"/>
      <c r="BI30" s="720"/>
      <c r="BJ30" s="61"/>
      <c r="BK30" s="61"/>
      <c r="BL30" s="61"/>
      <c r="BM30" s="61"/>
      <c r="BN30" s="61"/>
      <c r="BO30" s="60"/>
      <c r="BP30" s="60"/>
      <c r="BQ30" s="57">
        <v>24</v>
      </c>
      <c r="BR30" s="77"/>
      <c r="BS30" s="709"/>
      <c r="BT30" s="710"/>
      <c r="BU30" s="710"/>
      <c r="BV30" s="710"/>
      <c r="BW30" s="710"/>
      <c r="BX30" s="710"/>
      <c r="BY30" s="710"/>
      <c r="BZ30" s="710"/>
      <c r="CA30" s="710"/>
      <c r="CB30" s="710"/>
      <c r="CC30" s="710"/>
      <c r="CD30" s="710"/>
      <c r="CE30" s="710"/>
      <c r="CF30" s="710"/>
      <c r="CG30" s="711"/>
      <c r="CH30" s="721"/>
      <c r="CI30" s="716"/>
      <c r="CJ30" s="716"/>
      <c r="CK30" s="716"/>
      <c r="CL30" s="722"/>
      <c r="CM30" s="721"/>
      <c r="CN30" s="716"/>
      <c r="CO30" s="716"/>
      <c r="CP30" s="716"/>
      <c r="CQ30" s="722"/>
      <c r="CR30" s="721"/>
      <c r="CS30" s="716"/>
      <c r="CT30" s="716"/>
      <c r="CU30" s="716"/>
      <c r="CV30" s="722"/>
      <c r="CW30" s="721"/>
      <c r="CX30" s="716"/>
      <c r="CY30" s="716"/>
      <c r="CZ30" s="716"/>
      <c r="DA30" s="722"/>
      <c r="DB30" s="721"/>
      <c r="DC30" s="716"/>
      <c r="DD30" s="716"/>
      <c r="DE30" s="716"/>
      <c r="DF30" s="722"/>
      <c r="DG30" s="721"/>
      <c r="DH30" s="716"/>
      <c r="DI30" s="716"/>
      <c r="DJ30" s="716"/>
      <c r="DK30" s="722"/>
      <c r="DL30" s="721"/>
      <c r="DM30" s="716"/>
      <c r="DN30" s="716"/>
      <c r="DO30" s="716"/>
      <c r="DP30" s="722"/>
      <c r="DQ30" s="721"/>
      <c r="DR30" s="716"/>
      <c r="DS30" s="716"/>
      <c r="DT30" s="716"/>
      <c r="DU30" s="722"/>
      <c r="DV30" s="709"/>
      <c r="DW30" s="710"/>
      <c r="DX30" s="710"/>
      <c r="DY30" s="710"/>
      <c r="DZ30" s="723"/>
      <c r="EA30" s="53"/>
    </row>
    <row r="31" spans="1:131" ht="26.25" customHeight="1" x14ac:dyDescent="0.2">
      <c r="A31" s="59">
        <v>4</v>
      </c>
      <c r="B31" s="709" t="s">
        <v>160</v>
      </c>
      <c r="C31" s="710"/>
      <c r="D31" s="710"/>
      <c r="E31" s="710"/>
      <c r="F31" s="710"/>
      <c r="G31" s="710"/>
      <c r="H31" s="710"/>
      <c r="I31" s="710"/>
      <c r="J31" s="710"/>
      <c r="K31" s="710"/>
      <c r="L31" s="710"/>
      <c r="M31" s="710"/>
      <c r="N31" s="710"/>
      <c r="O31" s="710"/>
      <c r="P31" s="711"/>
      <c r="Q31" s="712">
        <v>32</v>
      </c>
      <c r="R31" s="713"/>
      <c r="S31" s="713"/>
      <c r="T31" s="713"/>
      <c r="U31" s="713"/>
      <c r="V31" s="713">
        <v>32</v>
      </c>
      <c r="W31" s="713"/>
      <c r="X31" s="713"/>
      <c r="Y31" s="713"/>
      <c r="Z31" s="713"/>
      <c r="AA31" s="713" t="s">
        <v>216</v>
      </c>
      <c r="AB31" s="713"/>
      <c r="AC31" s="713"/>
      <c r="AD31" s="713"/>
      <c r="AE31" s="714"/>
      <c r="AF31" s="715" t="s">
        <v>216</v>
      </c>
      <c r="AG31" s="716"/>
      <c r="AH31" s="716"/>
      <c r="AI31" s="716"/>
      <c r="AJ31" s="717"/>
      <c r="AK31" s="718">
        <v>3</v>
      </c>
      <c r="AL31" s="713"/>
      <c r="AM31" s="713"/>
      <c r="AN31" s="713"/>
      <c r="AO31" s="713"/>
      <c r="AP31" s="713">
        <v>3</v>
      </c>
      <c r="AQ31" s="713"/>
      <c r="AR31" s="713"/>
      <c r="AS31" s="713"/>
      <c r="AT31" s="713"/>
      <c r="AU31" s="713">
        <v>2</v>
      </c>
      <c r="AV31" s="713"/>
      <c r="AW31" s="713"/>
      <c r="AX31" s="713"/>
      <c r="AY31" s="713"/>
      <c r="AZ31" s="757" t="s">
        <v>216</v>
      </c>
      <c r="BA31" s="757"/>
      <c r="BB31" s="757"/>
      <c r="BC31" s="757"/>
      <c r="BD31" s="757"/>
      <c r="BE31" s="719" t="s">
        <v>27</v>
      </c>
      <c r="BF31" s="719"/>
      <c r="BG31" s="719"/>
      <c r="BH31" s="719"/>
      <c r="BI31" s="720"/>
      <c r="BJ31" s="61"/>
      <c r="BK31" s="61"/>
      <c r="BL31" s="61"/>
      <c r="BM31" s="61"/>
      <c r="BN31" s="61"/>
      <c r="BO31" s="60"/>
      <c r="BP31" s="60"/>
      <c r="BQ31" s="57">
        <v>25</v>
      </c>
      <c r="BR31" s="77"/>
      <c r="BS31" s="709"/>
      <c r="BT31" s="710"/>
      <c r="BU31" s="710"/>
      <c r="BV31" s="710"/>
      <c r="BW31" s="710"/>
      <c r="BX31" s="710"/>
      <c r="BY31" s="710"/>
      <c r="BZ31" s="710"/>
      <c r="CA31" s="710"/>
      <c r="CB31" s="710"/>
      <c r="CC31" s="710"/>
      <c r="CD31" s="710"/>
      <c r="CE31" s="710"/>
      <c r="CF31" s="710"/>
      <c r="CG31" s="711"/>
      <c r="CH31" s="721"/>
      <c r="CI31" s="716"/>
      <c r="CJ31" s="716"/>
      <c r="CK31" s="716"/>
      <c r="CL31" s="722"/>
      <c r="CM31" s="721"/>
      <c r="CN31" s="716"/>
      <c r="CO31" s="716"/>
      <c r="CP31" s="716"/>
      <c r="CQ31" s="722"/>
      <c r="CR31" s="721"/>
      <c r="CS31" s="716"/>
      <c r="CT31" s="716"/>
      <c r="CU31" s="716"/>
      <c r="CV31" s="722"/>
      <c r="CW31" s="721"/>
      <c r="CX31" s="716"/>
      <c r="CY31" s="716"/>
      <c r="CZ31" s="716"/>
      <c r="DA31" s="722"/>
      <c r="DB31" s="721"/>
      <c r="DC31" s="716"/>
      <c r="DD31" s="716"/>
      <c r="DE31" s="716"/>
      <c r="DF31" s="722"/>
      <c r="DG31" s="721"/>
      <c r="DH31" s="716"/>
      <c r="DI31" s="716"/>
      <c r="DJ31" s="716"/>
      <c r="DK31" s="722"/>
      <c r="DL31" s="721"/>
      <c r="DM31" s="716"/>
      <c r="DN31" s="716"/>
      <c r="DO31" s="716"/>
      <c r="DP31" s="722"/>
      <c r="DQ31" s="721"/>
      <c r="DR31" s="716"/>
      <c r="DS31" s="716"/>
      <c r="DT31" s="716"/>
      <c r="DU31" s="722"/>
      <c r="DV31" s="709"/>
      <c r="DW31" s="710"/>
      <c r="DX31" s="710"/>
      <c r="DY31" s="710"/>
      <c r="DZ31" s="723"/>
      <c r="EA31" s="53"/>
    </row>
    <row r="32" spans="1:131" ht="26.25" customHeight="1" x14ac:dyDescent="0.2">
      <c r="A32" s="59">
        <v>5</v>
      </c>
      <c r="B32" s="709" t="s">
        <v>392</v>
      </c>
      <c r="C32" s="710"/>
      <c r="D32" s="710"/>
      <c r="E32" s="710"/>
      <c r="F32" s="710"/>
      <c r="G32" s="710"/>
      <c r="H32" s="710"/>
      <c r="I32" s="710"/>
      <c r="J32" s="710"/>
      <c r="K32" s="710"/>
      <c r="L32" s="710"/>
      <c r="M32" s="710"/>
      <c r="N32" s="710"/>
      <c r="O32" s="710"/>
      <c r="P32" s="711"/>
      <c r="Q32" s="712">
        <v>28</v>
      </c>
      <c r="R32" s="713"/>
      <c r="S32" s="713"/>
      <c r="T32" s="713"/>
      <c r="U32" s="713"/>
      <c r="V32" s="713">
        <v>28</v>
      </c>
      <c r="W32" s="713"/>
      <c r="X32" s="713"/>
      <c r="Y32" s="713"/>
      <c r="Z32" s="713"/>
      <c r="AA32" s="713" t="s">
        <v>216</v>
      </c>
      <c r="AB32" s="713"/>
      <c r="AC32" s="713"/>
      <c r="AD32" s="713"/>
      <c r="AE32" s="714"/>
      <c r="AF32" s="715" t="s">
        <v>216</v>
      </c>
      <c r="AG32" s="716"/>
      <c r="AH32" s="716"/>
      <c r="AI32" s="716"/>
      <c r="AJ32" s="717"/>
      <c r="AK32" s="718">
        <v>12</v>
      </c>
      <c r="AL32" s="713"/>
      <c r="AM32" s="713"/>
      <c r="AN32" s="713"/>
      <c r="AO32" s="713"/>
      <c r="AP32" s="713">
        <v>42</v>
      </c>
      <c r="AQ32" s="713"/>
      <c r="AR32" s="713"/>
      <c r="AS32" s="713"/>
      <c r="AT32" s="713"/>
      <c r="AU32" s="713">
        <v>23</v>
      </c>
      <c r="AV32" s="713"/>
      <c r="AW32" s="713"/>
      <c r="AX32" s="713"/>
      <c r="AY32" s="713"/>
      <c r="AZ32" s="757" t="s">
        <v>216</v>
      </c>
      <c r="BA32" s="757"/>
      <c r="BB32" s="757"/>
      <c r="BC32" s="757"/>
      <c r="BD32" s="757"/>
      <c r="BE32" s="719" t="s">
        <v>27</v>
      </c>
      <c r="BF32" s="719"/>
      <c r="BG32" s="719"/>
      <c r="BH32" s="719"/>
      <c r="BI32" s="720"/>
      <c r="BJ32" s="61"/>
      <c r="BK32" s="61"/>
      <c r="BL32" s="61"/>
      <c r="BM32" s="61"/>
      <c r="BN32" s="61"/>
      <c r="BO32" s="60"/>
      <c r="BP32" s="60"/>
      <c r="BQ32" s="57">
        <v>26</v>
      </c>
      <c r="BR32" s="77"/>
      <c r="BS32" s="709"/>
      <c r="BT32" s="710"/>
      <c r="BU32" s="710"/>
      <c r="BV32" s="710"/>
      <c r="BW32" s="710"/>
      <c r="BX32" s="710"/>
      <c r="BY32" s="710"/>
      <c r="BZ32" s="710"/>
      <c r="CA32" s="710"/>
      <c r="CB32" s="710"/>
      <c r="CC32" s="710"/>
      <c r="CD32" s="710"/>
      <c r="CE32" s="710"/>
      <c r="CF32" s="710"/>
      <c r="CG32" s="711"/>
      <c r="CH32" s="721"/>
      <c r="CI32" s="716"/>
      <c r="CJ32" s="716"/>
      <c r="CK32" s="716"/>
      <c r="CL32" s="722"/>
      <c r="CM32" s="721"/>
      <c r="CN32" s="716"/>
      <c r="CO32" s="716"/>
      <c r="CP32" s="716"/>
      <c r="CQ32" s="722"/>
      <c r="CR32" s="721"/>
      <c r="CS32" s="716"/>
      <c r="CT32" s="716"/>
      <c r="CU32" s="716"/>
      <c r="CV32" s="722"/>
      <c r="CW32" s="721"/>
      <c r="CX32" s="716"/>
      <c r="CY32" s="716"/>
      <c r="CZ32" s="716"/>
      <c r="DA32" s="722"/>
      <c r="DB32" s="721"/>
      <c r="DC32" s="716"/>
      <c r="DD32" s="716"/>
      <c r="DE32" s="716"/>
      <c r="DF32" s="722"/>
      <c r="DG32" s="721"/>
      <c r="DH32" s="716"/>
      <c r="DI32" s="716"/>
      <c r="DJ32" s="716"/>
      <c r="DK32" s="722"/>
      <c r="DL32" s="721"/>
      <c r="DM32" s="716"/>
      <c r="DN32" s="716"/>
      <c r="DO32" s="716"/>
      <c r="DP32" s="722"/>
      <c r="DQ32" s="721"/>
      <c r="DR32" s="716"/>
      <c r="DS32" s="716"/>
      <c r="DT32" s="716"/>
      <c r="DU32" s="722"/>
      <c r="DV32" s="709"/>
      <c r="DW32" s="710"/>
      <c r="DX32" s="710"/>
      <c r="DY32" s="710"/>
      <c r="DZ32" s="723"/>
      <c r="EA32" s="53"/>
    </row>
    <row r="33" spans="1:131" ht="26.25" customHeight="1" x14ac:dyDescent="0.2">
      <c r="A33" s="59">
        <v>6</v>
      </c>
      <c r="B33" s="709" t="s">
        <v>26</v>
      </c>
      <c r="C33" s="710"/>
      <c r="D33" s="710"/>
      <c r="E33" s="710"/>
      <c r="F33" s="710"/>
      <c r="G33" s="710"/>
      <c r="H33" s="710"/>
      <c r="I33" s="710"/>
      <c r="J33" s="710"/>
      <c r="K33" s="710"/>
      <c r="L33" s="710"/>
      <c r="M33" s="710"/>
      <c r="N33" s="710"/>
      <c r="O33" s="710"/>
      <c r="P33" s="711"/>
      <c r="Q33" s="712">
        <v>5</v>
      </c>
      <c r="R33" s="713"/>
      <c r="S33" s="713"/>
      <c r="T33" s="713"/>
      <c r="U33" s="713"/>
      <c r="V33" s="713">
        <v>5</v>
      </c>
      <c r="W33" s="713"/>
      <c r="X33" s="713"/>
      <c r="Y33" s="713"/>
      <c r="Z33" s="713"/>
      <c r="AA33" s="713" t="s">
        <v>216</v>
      </c>
      <c r="AB33" s="713"/>
      <c r="AC33" s="713"/>
      <c r="AD33" s="713"/>
      <c r="AE33" s="714"/>
      <c r="AF33" s="715" t="s">
        <v>216</v>
      </c>
      <c r="AG33" s="716"/>
      <c r="AH33" s="716"/>
      <c r="AI33" s="716"/>
      <c r="AJ33" s="717"/>
      <c r="AK33" s="718">
        <v>5</v>
      </c>
      <c r="AL33" s="713"/>
      <c r="AM33" s="713"/>
      <c r="AN33" s="713"/>
      <c r="AO33" s="713"/>
      <c r="AP33" s="713" t="s">
        <v>216</v>
      </c>
      <c r="AQ33" s="713"/>
      <c r="AR33" s="713"/>
      <c r="AS33" s="713"/>
      <c r="AT33" s="713"/>
      <c r="AU33" s="713" t="s">
        <v>216</v>
      </c>
      <c r="AV33" s="713"/>
      <c r="AW33" s="713"/>
      <c r="AX33" s="713"/>
      <c r="AY33" s="713"/>
      <c r="AZ33" s="757" t="s">
        <v>216</v>
      </c>
      <c r="BA33" s="757"/>
      <c r="BB33" s="757"/>
      <c r="BC33" s="757"/>
      <c r="BD33" s="757"/>
      <c r="BE33" s="719" t="s">
        <v>27</v>
      </c>
      <c r="BF33" s="719"/>
      <c r="BG33" s="719"/>
      <c r="BH33" s="719"/>
      <c r="BI33" s="720"/>
      <c r="BJ33" s="61"/>
      <c r="BK33" s="61"/>
      <c r="BL33" s="61"/>
      <c r="BM33" s="61"/>
      <c r="BN33" s="61"/>
      <c r="BO33" s="60"/>
      <c r="BP33" s="60"/>
      <c r="BQ33" s="57">
        <v>27</v>
      </c>
      <c r="BR33" s="77"/>
      <c r="BS33" s="709"/>
      <c r="BT33" s="710"/>
      <c r="BU33" s="710"/>
      <c r="BV33" s="710"/>
      <c r="BW33" s="710"/>
      <c r="BX33" s="710"/>
      <c r="BY33" s="710"/>
      <c r="BZ33" s="710"/>
      <c r="CA33" s="710"/>
      <c r="CB33" s="710"/>
      <c r="CC33" s="710"/>
      <c r="CD33" s="710"/>
      <c r="CE33" s="710"/>
      <c r="CF33" s="710"/>
      <c r="CG33" s="711"/>
      <c r="CH33" s="721"/>
      <c r="CI33" s="716"/>
      <c r="CJ33" s="716"/>
      <c r="CK33" s="716"/>
      <c r="CL33" s="722"/>
      <c r="CM33" s="721"/>
      <c r="CN33" s="716"/>
      <c r="CO33" s="716"/>
      <c r="CP33" s="716"/>
      <c r="CQ33" s="722"/>
      <c r="CR33" s="721"/>
      <c r="CS33" s="716"/>
      <c r="CT33" s="716"/>
      <c r="CU33" s="716"/>
      <c r="CV33" s="722"/>
      <c r="CW33" s="721"/>
      <c r="CX33" s="716"/>
      <c r="CY33" s="716"/>
      <c r="CZ33" s="716"/>
      <c r="DA33" s="722"/>
      <c r="DB33" s="721"/>
      <c r="DC33" s="716"/>
      <c r="DD33" s="716"/>
      <c r="DE33" s="716"/>
      <c r="DF33" s="722"/>
      <c r="DG33" s="721"/>
      <c r="DH33" s="716"/>
      <c r="DI33" s="716"/>
      <c r="DJ33" s="716"/>
      <c r="DK33" s="722"/>
      <c r="DL33" s="721"/>
      <c r="DM33" s="716"/>
      <c r="DN33" s="716"/>
      <c r="DO33" s="716"/>
      <c r="DP33" s="722"/>
      <c r="DQ33" s="721"/>
      <c r="DR33" s="716"/>
      <c r="DS33" s="716"/>
      <c r="DT33" s="716"/>
      <c r="DU33" s="722"/>
      <c r="DV33" s="709"/>
      <c r="DW33" s="710"/>
      <c r="DX33" s="710"/>
      <c r="DY33" s="710"/>
      <c r="DZ33" s="723"/>
      <c r="EA33" s="53"/>
    </row>
    <row r="34" spans="1:131" ht="26.25" customHeight="1" x14ac:dyDescent="0.2">
      <c r="A34" s="59">
        <v>7</v>
      </c>
      <c r="B34" s="709"/>
      <c r="C34" s="710"/>
      <c r="D34" s="710"/>
      <c r="E34" s="710"/>
      <c r="F34" s="710"/>
      <c r="G34" s="710"/>
      <c r="H34" s="710"/>
      <c r="I34" s="710"/>
      <c r="J34" s="710"/>
      <c r="K34" s="710"/>
      <c r="L34" s="710"/>
      <c r="M34" s="710"/>
      <c r="N34" s="710"/>
      <c r="O34" s="710"/>
      <c r="P34" s="711"/>
      <c r="Q34" s="712"/>
      <c r="R34" s="713"/>
      <c r="S34" s="713"/>
      <c r="T34" s="713"/>
      <c r="U34" s="713"/>
      <c r="V34" s="713"/>
      <c r="W34" s="713"/>
      <c r="X34" s="713"/>
      <c r="Y34" s="713"/>
      <c r="Z34" s="713"/>
      <c r="AA34" s="713"/>
      <c r="AB34" s="713"/>
      <c r="AC34" s="713"/>
      <c r="AD34" s="713"/>
      <c r="AE34" s="714"/>
      <c r="AF34" s="715"/>
      <c r="AG34" s="716"/>
      <c r="AH34" s="716"/>
      <c r="AI34" s="716"/>
      <c r="AJ34" s="717"/>
      <c r="AK34" s="718"/>
      <c r="AL34" s="713"/>
      <c r="AM34" s="713"/>
      <c r="AN34" s="713"/>
      <c r="AO34" s="713"/>
      <c r="AP34" s="713"/>
      <c r="AQ34" s="713"/>
      <c r="AR34" s="713"/>
      <c r="AS34" s="713"/>
      <c r="AT34" s="713"/>
      <c r="AU34" s="713"/>
      <c r="AV34" s="713"/>
      <c r="AW34" s="713"/>
      <c r="AX34" s="713"/>
      <c r="AY34" s="713"/>
      <c r="AZ34" s="757"/>
      <c r="BA34" s="757"/>
      <c r="BB34" s="757"/>
      <c r="BC34" s="757"/>
      <c r="BD34" s="757"/>
      <c r="BE34" s="719"/>
      <c r="BF34" s="719"/>
      <c r="BG34" s="719"/>
      <c r="BH34" s="719"/>
      <c r="BI34" s="720"/>
      <c r="BJ34" s="61"/>
      <c r="BK34" s="61"/>
      <c r="BL34" s="61"/>
      <c r="BM34" s="61"/>
      <c r="BN34" s="61"/>
      <c r="BO34" s="60"/>
      <c r="BP34" s="60"/>
      <c r="BQ34" s="57">
        <v>28</v>
      </c>
      <c r="BR34" s="77"/>
      <c r="BS34" s="709"/>
      <c r="BT34" s="710"/>
      <c r="BU34" s="710"/>
      <c r="BV34" s="710"/>
      <c r="BW34" s="710"/>
      <c r="BX34" s="710"/>
      <c r="BY34" s="710"/>
      <c r="BZ34" s="710"/>
      <c r="CA34" s="710"/>
      <c r="CB34" s="710"/>
      <c r="CC34" s="710"/>
      <c r="CD34" s="710"/>
      <c r="CE34" s="710"/>
      <c r="CF34" s="710"/>
      <c r="CG34" s="711"/>
      <c r="CH34" s="721"/>
      <c r="CI34" s="716"/>
      <c r="CJ34" s="716"/>
      <c r="CK34" s="716"/>
      <c r="CL34" s="722"/>
      <c r="CM34" s="721"/>
      <c r="CN34" s="716"/>
      <c r="CO34" s="716"/>
      <c r="CP34" s="716"/>
      <c r="CQ34" s="722"/>
      <c r="CR34" s="721"/>
      <c r="CS34" s="716"/>
      <c r="CT34" s="716"/>
      <c r="CU34" s="716"/>
      <c r="CV34" s="722"/>
      <c r="CW34" s="721"/>
      <c r="CX34" s="716"/>
      <c r="CY34" s="716"/>
      <c r="CZ34" s="716"/>
      <c r="DA34" s="722"/>
      <c r="DB34" s="721"/>
      <c r="DC34" s="716"/>
      <c r="DD34" s="716"/>
      <c r="DE34" s="716"/>
      <c r="DF34" s="722"/>
      <c r="DG34" s="721"/>
      <c r="DH34" s="716"/>
      <c r="DI34" s="716"/>
      <c r="DJ34" s="716"/>
      <c r="DK34" s="722"/>
      <c r="DL34" s="721"/>
      <c r="DM34" s="716"/>
      <c r="DN34" s="716"/>
      <c r="DO34" s="716"/>
      <c r="DP34" s="722"/>
      <c r="DQ34" s="721"/>
      <c r="DR34" s="716"/>
      <c r="DS34" s="716"/>
      <c r="DT34" s="716"/>
      <c r="DU34" s="722"/>
      <c r="DV34" s="709"/>
      <c r="DW34" s="710"/>
      <c r="DX34" s="710"/>
      <c r="DY34" s="710"/>
      <c r="DZ34" s="723"/>
      <c r="EA34" s="53"/>
    </row>
    <row r="35" spans="1:131" ht="26.25" customHeight="1" x14ac:dyDescent="0.2">
      <c r="A35" s="59">
        <v>8</v>
      </c>
      <c r="B35" s="709"/>
      <c r="C35" s="710"/>
      <c r="D35" s="710"/>
      <c r="E35" s="710"/>
      <c r="F35" s="710"/>
      <c r="G35" s="710"/>
      <c r="H35" s="710"/>
      <c r="I35" s="710"/>
      <c r="J35" s="710"/>
      <c r="K35" s="710"/>
      <c r="L35" s="710"/>
      <c r="M35" s="710"/>
      <c r="N35" s="710"/>
      <c r="O35" s="710"/>
      <c r="P35" s="711"/>
      <c r="Q35" s="712"/>
      <c r="R35" s="713"/>
      <c r="S35" s="713"/>
      <c r="T35" s="713"/>
      <c r="U35" s="713"/>
      <c r="V35" s="713"/>
      <c r="W35" s="713"/>
      <c r="X35" s="713"/>
      <c r="Y35" s="713"/>
      <c r="Z35" s="713"/>
      <c r="AA35" s="713"/>
      <c r="AB35" s="713"/>
      <c r="AC35" s="713"/>
      <c r="AD35" s="713"/>
      <c r="AE35" s="714"/>
      <c r="AF35" s="715"/>
      <c r="AG35" s="716"/>
      <c r="AH35" s="716"/>
      <c r="AI35" s="716"/>
      <c r="AJ35" s="717"/>
      <c r="AK35" s="718"/>
      <c r="AL35" s="713"/>
      <c r="AM35" s="713"/>
      <c r="AN35" s="713"/>
      <c r="AO35" s="713"/>
      <c r="AP35" s="713"/>
      <c r="AQ35" s="713"/>
      <c r="AR35" s="713"/>
      <c r="AS35" s="713"/>
      <c r="AT35" s="713"/>
      <c r="AU35" s="713"/>
      <c r="AV35" s="713"/>
      <c r="AW35" s="713"/>
      <c r="AX35" s="713"/>
      <c r="AY35" s="713"/>
      <c r="AZ35" s="757"/>
      <c r="BA35" s="757"/>
      <c r="BB35" s="757"/>
      <c r="BC35" s="757"/>
      <c r="BD35" s="757"/>
      <c r="BE35" s="719"/>
      <c r="BF35" s="719"/>
      <c r="BG35" s="719"/>
      <c r="BH35" s="719"/>
      <c r="BI35" s="720"/>
      <c r="BJ35" s="61"/>
      <c r="BK35" s="61"/>
      <c r="BL35" s="61"/>
      <c r="BM35" s="61"/>
      <c r="BN35" s="61"/>
      <c r="BO35" s="60"/>
      <c r="BP35" s="60"/>
      <c r="BQ35" s="57">
        <v>29</v>
      </c>
      <c r="BR35" s="77"/>
      <c r="BS35" s="709"/>
      <c r="BT35" s="710"/>
      <c r="BU35" s="710"/>
      <c r="BV35" s="710"/>
      <c r="BW35" s="710"/>
      <c r="BX35" s="710"/>
      <c r="BY35" s="710"/>
      <c r="BZ35" s="710"/>
      <c r="CA35" s="710"/>
      <c r="CB35" s="710"/>
      <c r="CC35" s="710"/>
      <c r="CD35" s="710"/>
      <c r="CE35" s="710"/>
      <c r="CF35" s="710"/>
      <c r="CG35" s="711"/>
      <c r="CH35" s="721"/>
      <c r="CI35" s="716"/>
      <c r="CJ35" s="716"/>
      <c r="CK35" s="716"/>
      <c r="CL35" s="722"/>
      <c r="CM35" s="721"/>
      <c r="CN35" s="716"/>
      <c r="CO35" s="716"/>
      <c r="CP35" s="716"/>
      <c r="CQ35" s="722"/>
      <c r="CR35" s="721"/>
      <c r="CS35" s="716"/>
      <c r="CT35" s="716"/>
      <c r="CU35" s="716"/>
      <c r="CV35" s="722"/>
      <c r="CW35" s="721"/>
      <c r="CX35" s="716"/>
      <c r="CY35" s="716"/>
      <c r="CZ35" s="716"/>
      <c r="DA35" s="722"/>
      <c r="DB35" s="721"/>
      <c r="DC35" s="716"/>
      <c r="DD35" s="716"/>
      <c r="DE35" s="716"/>
      <c r="DF35" s="722"/>
      <c r="DG35" s="721"/>
      <c r="DH35" s="716"/>
      <c r="DI35" s="716"/>
      <c r="DJ35" s="716"/>
      <c r="DK35" s="722"/>
      <c r="DL35" s="721"/>
      <c r="DM35" s="716"/>
      <c r="DN35" s="716"/>
      <c r="DO35" s="716"/>
      <c r="DP35" s="722"/>
      <c r="DQ35" s="721"/>
      <c r="DR35" s="716"/>
      <c r="DS35" s="716"/>
      <c r="DT35" s="716"/>
      <c r="DU35" s="722"/>
      <c r="DV35" s="709"/>
      <c r="DW35" s="710"/>
      <c r="DX35" s="710"/>
      <c r="DY35" s="710"/>
      <c r="DZ35" s="723"/>
      <c r="EA35" s="53"/>
    </row>
    <row r="36" spans="1:131" ht="26.25" customHeight="1" x14ac:dyDescent="0.2">
      <c r="A36" s="59">
        <v>9</v>
      </c>
      <c r="B36" s="709"/>
      <c r="C36" s="710"/>
      <c r="D36" s="710"/>
      <c r="E36" s="710"/>
      <c r="F36" s="710"/>
      <c r="G36" s="710"/>
      <c r="H36" s="710"/>
      <c r="I36" s="710"/>
      <c r="J36" s="710"/>
      <c r="K36" s="710"/>
      <c r="L36" s="710"/>
      <c r="M36" s="710"/>
      <c r="N36" s="710"/>
      <c r="O36" s="710"/>
      <c r="P36" s="711"/>
      <c r="Q36" s="712"/>
      <c r="R36" s="713"/>
      <c r="S36" s="713"/>
      <c r="T36" s="713"/>
      <c r="U36" s="713"/>
      <c r="V36" s="713"/>
      <c r="W36" s="713"/>
      <c r="X36" s="713"/>
      <c r="Y36" s="713"/>
      <c r="Z36" s="713"/>
      <c r="AA36" s="713"/>
      <c r="AB36" s="713"/>
      <c r="AC36" s="713"/>
      <c r="AD36" s="713"/>
      <c r="AE36" s="714"/>
      <c r="AF36" s="715"/>
      <c r="AG36" s="716"/>
      <c r="AH36" s="716"/>
      <c r="AI36" s="716"/>
      <c r="AJ36" s="717"/>
      <c r="AK36" s="718"/>
      <c r="AL36" s="713"/>
      <c r="AM36" s="713"/>
      <c r="AN36" s="713"/>
      <c r="AO36" s="713"/>
      <c r="AP36" s="713"/>
      <c r="AQ36" s="713"/>
      <c r="AR36" s="713"/>
      <c r="AS36" s="713"/>
      <c r="AT36" s="713"/>
      <c r="AU36" s="713"/>
      <c r="AV36" s="713"/>
      <c r="AW36" s="713"/>
      <c r="AX36" s="713"/>
      <c r="AY36" s="713"/>
      <c r="AZ36" s="757"/>
      <c r="BA36" s="757"/>
      <c r="BB36" s="757"/>
      <c r="BC36" s="757"/>
      <c r="BD36" s="757"/>
      <c r="BE36" s="719"/>
      <c r="BF36" s="719"/>
      <c r="BG36" s="719"/>
      <c r="BH36" s="719"/>
      <c r="BI36" s="720"/>
      <c r="BJ36" s="61"/>
      <c r="BK36" s="61"/>
      <c r="BL36" s="61"/>
      <c r="BM36" s="61"/>
      <c r="BN36" s="61"/>
      <c r="BO36" s="60"/>
      <c r="BP36" s="60"/>
      <c r="BQ36" s="57">
        <v>30</v>
      </c>
      <c r="BR36" s="77"/>
      <c r="BS36" s="709"/>
      <c r="BT36" s="710"/>
      <c r="BU36" s="710"/>
      <c r="BV36" s="710"/>
      <c r="BW36" s="710"/>
      <c r="BX36" s="710"/>
      <c r="BY36" s="710"/>
      <c r="BZ36" s="710"/>
      <c r="CA36" s="710"/>
      <c r="CB36" s="710"/>
      <c r="CC36" s="710"/>
      <c r="CD36" s="710"/>
      <c r="CE36" s="710"/>
      <c r="CF36" s="710"/>
      <c r="CG36" s="711"/>
      <c r="CH36" s="721"/>
      <c r="CI36" s="716"/>
      <c r="CJ36" s="716"/>
      <c r="CK36" s="716"/>
      <c r="CL36" s="722"/>
      <c r="CM36" s="721"/>
      <c r="CN36" s="716"/>
      <c r="CO36" s="716"/>
      <c r="CP36" s="716"/>
      <c r="CQ36" s="722"/>
      <c r="CR36" s="721"/>
      <c r="CS36" s="716"/>
      <c r="CT36" s="716"/>
      <c r="CU36" s="716"/>
      <c r="CV36" s="722"/>
      <c r="CW36" s="721"/>
      <c r="CX36" s="716"/>
      <c r="CY36" s="716"/>
      <c r="CZ36" s="716"/>
      <c r="DA36" s="722"/>
      <c r="DB36" s="721"/>
      <c r="DC36" s="716"/>
      <c r="DD36" s="716"/>
      <c r="DE36" s="716"/>
      <c r="DF36" s="722"/>
      <c r="DG36" s="721"/>
      <c r="DH36" s="716"/>
      <c r="DI36" s="716"/>
      <c r="DJ36" s="716"/>
      <c r="DK36" s="722"/>
      <c r="DL36" s="721"/>
      <c r="DM36" s="716"/>
      <c r="DN36" s="716"/>
      <c r="DO36" s="716"/>
      <c r="DP36" s="722"/>
      <c r="DQ36" s="721"/>
      <c r="DR36" s="716"/>
      <c r="DS36" s="716"/>
      <c r="DT36" s="716"/>
      <c r="DU36" s="722"/>
      <c r="DV36" s="709"/>
      <c r="DW36" s="710"/>
      <c r="DX36" s="710"/>
      <c r="DY36" s="710"/>
      <c r="DZ36" s="723"/>
      <c r="EA36" s="53"/>
    </row>
    <row r="37" spans="1:131" ht="26.25" customHeight="1" x14ac:dyDescent="0.2">
      <c r="A37" s="59">
        <v>10</v>
      </c>
      <c r="B37" s="709"/>
      <c r="C37" s="710"/>
      <c r="D37" s="710"/>
      <c r="E37" s="710"/>
      <c r="F37" s="710"/>
      <c r="G37" s="710"/>
      <c r="H37" s="710"/>
      <c r="I37" s="710"/>
      <c r="J37" s="710"/>
      <c r="K37" s="710"/>
      <c r="L37" s="710"/>
      <c r="M37" s="710"/>
      <c r="N37" s="710"/>
      <c r="O37" s="710"/>
      <c r="P37" s="711"/>
      <c r="Q37" s="712"/>
      <c r="R37" s="713"/>
      <c r="S37" s="713"/>
      <c r="T37" s="713"/>
      <c r="U37" s="713"/>
      <c r="V37" s="713"/>
      <c r="W37" s="713"/>
      <c r="X37" s="713"/>
      <c r="Y37" s="713"/>
      <c r="Z37" s="713"/>
      <c r="AA37" s="713"/>
      <c r="AB37" s="713"/>
      <c r="AC37" s="713"/>
      <c r="AD37" s="713"/>
      <c r="AE37" s="714"/>
      <c r="AF37" s="715"/>
      <c r="AG37" s="716"/>
      <c r="AH37" s="716"/>
      <c r="AI37" s="716"/>
      <c r="AJ37" s="717"/>
      <c r="AK37" s="718"/>
      <c r="AL37" s="713"/>
      <c r="AM37" s="713"/>
      <c r="AN37" s="713"/>
      <c r="AO37" s="713"/>
      <c r="AP37" s="713"/>
      <c r="AQ37" s="713"/>
      <c r="AR37" s="713"/>
      <c r="AS37" s="713"/>
      <c r="AT37" s="713"/>
      <c r="AU37" s="713"/>
      <c r="AV37" s="713"/>
      <c r="AW37" s="713"/>
      <c r="AX37" s="713"/>
      <c r="AY37" s="713"/>
      <c r="AZ37" s="757"/>
      <c r="BA37" s="757"/>
      <c r="BB37" s="757"/>
      <c r="BC37" s="757"/>
      <c r="BD37" s="757"/>
      <c r="BE37" s="719"/>
      <c r="BF37" s="719"/>
      <c r="BG37" s="719"/>
      <c r="BH37" s="719"/>
      <c r="BI37" s="720"/>
      <c r="BJ37" s="61"/>
      <c r="BK37" s="61"/>
      <c r="BL37" s="61"/>
      <c r="BM37" s="61"/>
      <c r="BN37" s="61"/>
      <c r="BO37" s="60"/>
      <c r="BP37" s="60"/>
      <c r="BQ37" s="57">
        <v>31</v>
      </c>
      <c r="BR37" s="77"/>
      <c r="BS37" s="709"/>
      <c r="BT37" s="710"/>
      <c r="BU37" s="710"/>
      <c r="BV37" s="710"/>
      <c r="BW37" s="710"/>
      <c r="BX37" s="710"/>
      <c r="BY37" s="710"/>
      <c r="BZ37" s="710"/>
      <c r="CA37" s="710"/>
      <c r="CB37" s="710"/>
      <c r="CC37" s="710"/>
      <c r="CD37" s="710"/>
      <c r="CE37" s="710"/>
      <c r="CF37" s="710"/>
      <c r="CG37" s="711"/>
      <c r="CH37" s="721"/>
      <c r="CI37" s="716"/>
      <c r="CJ37" s="716"/>
      <c r="CK37" s="716"/>
      <c r="CL37" s="722"/>
      <c r="CM37" s="721"/>
      <c r="CN37" s="716"/>
      <c r="CO37" s="716"/>
      <c r="CP37" s="716"/>
      <c r="CQ37" s="722"/>
      <c r="CR37" s="721"/>
      <c r="CS37" s="716"/>
      <c r="CT37" s="716"/>
      <c r="CU37" s="716"/>
      <c r="CV37" s="722"/>
      <c r="CW37" s="721"/>
      <c r="CX37" s="716"/>
      <c r="CY37" s="716"/>
      <c r="CZ37" s="716"/>
      <c r="DA37" s="722"/>
      <c r="DB37" s="721"/>
      <c r="DC37" s="716"/>
      <c r="DD37" s="716"/>
      <c r="DE37" s="716"/>
      <c r="DF37" s="722"/>
      <c r="DG37" s="721"/>
      <c r="DH37" s="716"/>
      <c r="DI37" s="716"/>
      <c r="DJ37" s="716"/>
      <c r="DK37" s="722"/>
      <c r="DL37" s="721"/>
      <c r="DM37" s="716"/>
      <c r="DN37" s="716"/>
      <c r="DO37" s="716"/>
      <c r="DP37" s="722"/>
      <c r="DQ37" s="721"/>
      <c r="DR37" s="716"/>
      <c r="DS37" s="716"/>
      <c r="DT37" s="716"/>
      <c r="DU37" s="722"/>
      <c r="DV37" s="709"/>
      <c r="DW37" s="710"/>
      <c r="DX37" s="710"/>
      <c r="DY37" s="710"/>
      <c r="DZ37" s="723"/>
      <c r="EA37" s="53"/>
    </row>
    <row r="38" spans="1:131" ht="26.25" customHeight="1" x14ac:dyDescent="0.2">
      <c r="A38" s="59">
        <v>11</v>
      </c>
      <c r="B38" s="709"/>
      <c r="C38" s="710"/>
      <c r="D38" s="710"/>
      <c r="E38" s="710"/>
      <c r="F38" s="710"/>
      <c r="G38" s="710"/>
      <c r="H38" s="710"/>
      <c r="I38" s="710"/>
      <c r="J38" s="710"/>
      <c r="K38" s="710"/>
      <c r="L38" s="710"/>
      <c r="M38" s="710"/>
      <c r="N38" s="710"/>
      <c r="O38" s="710"/>
      <c r="P38" s="711"/>
      <c r="Q38" s="712"/>
      <c r="R38" s="713"/>
      <c r="S38" s="713"/>
      <c r="T38" s="713"/>
      <c r="U38" s="713"/>
      <c r="V38" s="713"/>
      <c r="W38" s="713"/>
      <c r="X38" s="713"/>
      <c r="Y38" s="713"/>
      <c r="Z38" s="713"/>
      <c r="AA38" s="713"/>
      <c r="AB38" s="713"/>
      <c r="AC38" s="713"/>
      <c r="AD38" s="713"/>
      <c r="AE38" s="714"/>
      <c r="AF38" s="715"/>
      <c r="AG38" s="716"/>
      <c r="AH38" s="716"/>
      <c r="AI38" s="716"/>
      <c r="AJ38" s="717"/>
      <c r="AK38" s="718"/>
      <c r="AL38" s="713"/>
      <c r="AM38" s="713"/>
      <c r="AN38" s="713"/>
      <c r="AO38" s="713"/>
      <c r="AP38" s="713"/>
      <c r="AQ38" s="713"/>
      <c r="AR38" s="713"/>
      <c r="AS38" s="713"/>
      <c r="AT38" s="713"/>
      <c r="AU38" s="713"/>
      <c r="AV38" s="713"/>
      <c r="AW38" s="713"/>
      <c r="AX38" s="713"/>
      <c r="AY38" s="713"/>
      <c r="AZ38" s="757"/>
      <c r="BA38" s="757"/>
      <c r="BB38" s="757"/>
      <c r="BC38" s="757"/>
      <c r="BD38" s="757"/>
      <c r="BE38" s="719"/>
      <c r="BF38" s="719"/>
      <c r="BG38" s="719"/>
      <c r="BH38" s="719"/>
      <c r="BI38" s="720"/>
      <c r="BJ38" s="61"/>
      <c r="BK38" s="61"/>
      <c r="BL38" s="61"/>
      <c r="BM38" s="61"/>
      <c r="BN38" s="61"/>
      <c r="BO38" s="60"/>
      <c r="BP38" s="60"/>
      <c r="BQ38" s="57">
        <v>32</v>
      </c>
      <c r="BR38" s="77"/>
      <c r="BS38" s="709"/>
      <c r="BT38" s="710"/>
      <c r="BU38" s="710"/>
      <c r="BV38" s="710"/>
      <c r="BW38" s="710"/>
      <c r="BX38" s="710"/>
      <c r="BY38" s="710"/>
      <c r="BZ38" s="710"/>
      <c r="CA38" s="710"/>
      <c r="CB38" s="710"/>
      <c r="CC38" s="710"/>
      <c r="CD38" s="710"/>
      <c r="CE38" s="710"/>
      <c r="CF38" s="710"/>
      <c r="CG38" s="711"/>
      <c r="CH38" s="721"/>
      <c r="CI38" s="716"/>
      <c r="CJ38" s="716"/>
      <c r="CK38" s="716"/>
      <c r="CL38" s="722"/>
      <c r="CM38" s="721"/>
      <c r="CN38" s="716"/>
      <c r="CO38" s="716"/>
      <c r="CP38" s="716"/>
      <c r="CQ38" s="722"/>
      <c r="CR38" s="721"/>
      <c r="CS38" s="716"/>
      <c r="CT38" s="716"/>
      <c r="CU38" s="716"/>
      <c r="CV38" s="722"/>
      <c r="CW38" s="721"/>
      <c r="CX38" s="716"/>
      <c r="CY38" s="716"/>
      <c r="CZ38" s="716"/>
      <c r="DA38" s="722"/>
      <c r="DB38" s="721"/>
      <c r="DC38" s="716"/>
      <c r="DD38" s="716"/>
      <c r="DE38" s="716"/>
      <c r="DF38" s="722"/>
      <c r="DG38" s="721"/>
      <c r="DH38" s="716"/>
      <c r="DI38" s="716"/>
      <c r="DJ38" s="716"/>
      <c r="DK38" s="722"/>
      <c r="DL38" s="721"/>
      <c r="DM38" s="716"/>
      <c r="DN38" s="716"/>
      <c r="DO38" s="716"/>
      <c r="DP38" s="722"/>
      <c r="DQ38" s="721"/>
      <c r="DR38" s="716"/>
      <c r="DS38" s="716"/>
      <c r="DT38" s="716"/>
      <c r="DU38" s="722"/>
      <c r="DV38" s="709"/>
      <c r="DW38" s="710"/>
      <c r="DX38" s="710"/>
      <c r="DY38" s="710"/>
      <c r="DZ38" s="723"/>
      <c r="EA38" s="53"/>
    </row>
    <row r="39" spans="1:131" ht="26.25" customHeight="1" x14ac:dyDescent="0.2">
      <c r="A39" s="59">
        <v>12</v>
      </c>
      <c r="B39" s="709"/>
      <c r="C39" s="710"/>
      <c r="D39" s="710"/>
      <c r="E39" s="710"/>
      <c r="F39" s="710"/>
      <c r="G39" s="710"/>
      <c r="H39" s="710"/>
      <c r="I39" s="710"/>
      <c r="J39" s="710"/>
      <c r="K39" s="710"/>
      <c r="L39" s="710"/>
      <c r="M39" s="710"/>
      <c r="N39" s="710"/>
      <c r="O39" s="710"/>
      <c r="P39" s="711"/>
      <c r="Q39" s="712"/>
      <c r="R39" s="713"/>
      <c r="S39" s="713"/>
      <c r="T39" s="713"/>
      <c r="U39" s="713"/>
      <c r="V39" s="713"/>
      <c r="W39" s="713"/>
      <c r="X39" s="713"/>
      <c r="Y39" s="713"/>
      <c r="Z39" s="713"/>
      <c r="AA39" s="713"/>
      <c r="AB39" s="713"/>
      <c r="AC39" s="713"/>
      <c r="AD39" s="713"/>
      <c r="AE39" s="714"/>
      <c r="AF39" s="715"/>
      <c r="AG39" s="716"/>
      <c r="AH39" s="716"/>
      <c r="AI39" s="716"/>
      <c r="AJ39" s="717"/>
      <c r="AK39" s="718"/>
      <c r="AL39" s="713"/>
      <c r="AM39" s="713"/>
      <c r="AN39" s="713"/>
      <c r="AO39" s="713"/>
      <c r="AP39" s="713"/>
      <c r="AQ39" s="713"/>
      <c r="AR39" s="713"/>
      <c r="AS39" s="713"/>
      <c r="AT39" s="713"/>
      <c r="AU39" s="713"/>
      <c r="AV39" s="713"/>
      <c r="AW39" s="713"/>
      <c r="AX39" s="713"/>
      <c r="AY39" s="713"/>
      <c r="AZ39" s="757"/>
      <c r="BA39" s="757"/>
      <c r="BB39" s="757"/>
      <c r="BC39" s="757"/>
      <c r="BD39" s="757"/>
      <c r="BE39" s="719"/>
      <c r="BF39" s="719"/>
      <c r="BG39" s="719"/>
      <c r="BH39" s="719"/>
      <c r="BI39" s="720"/>
      <c r="BJ39" s="61"/>
      <c r="BK39" s="61"/>
      <c r="BL39" s="61"/>
      <c r="BM39" s="61"/>
      <c r="BN39" s="61"/>
      <c r="BO39" s="60"/>
      <c r="BP39" s="60"/>
      <c r="BQ39" s="57">
        <v>33</v>
      </c>
      <c r="BR39" s="77"/>
      <c r="BS39" s="709"/>
      <c r="BT39" s="710"/>
      <c r="BU39" s="710"/>
      <c r="BV39" s="710"/>
      <c r="BW39" s="710"/>
      <c r="BX39" s="710"/>
      <c r="BY39" s="710"/>
      <c r="BZ39" s="710"/>
      <c r="CA39" s="710"/>
      <c r="CB39" s="710"/>
      <c r="CC39" s="710"/>
      <c r="CD39" s="710"/>
      <c r="CE39" s="710"/>
      <c r="CF39" s="710"/>
      <c r="CG39" s="711"/>
      <c r="CH39" s="721"/>
      <c r="CI39" s="716"/>
      <c r="CJ39" s="716"/>
      <c r="CK39" s="716"/>
      <c r="CL39" s="722"/>
      <c r="CM39" s="721"/>
      <c r="CN39" s="716"/>
      <c r="CO39" s="716"/>
      <c r="CP39" s="716"/>
      <c r="CQ39" s="722"/>
      <c r="CR39" s="721"/>
      <c r="CS39" s="716"/>
      <c r="CT39" s="716"/>
      <c r="CU39" s="716"/>
      <c r="CV39" s="722"/>
      <c r="CW39" s="721"/>
      <c r="CX39" s="716"/>
      <c r="CY39" s="716"/>
      <c r="CZ39" s="716"/>
      <c r="DA39" s="722"/>
      <c r="DB39" s="721"/>
      <c r="DC39" s="716"/>
      <c r="DD39" s="716"/>
      <c r="DE39" s="716"/>
      <c r="DF39" s="722"/>
      <c r="DG39" s="721"/>
      <c r="DH39" s="716"/>
      <c r="DI39" s="716"/>
      <c r="DJ39" s="716"/>
      <c r="DK39" s="722"/>
      <c r="DL39" s="721"/>
      <c r="DM39" s="716"/>
      <c r="DN39" s="716"/>
      <c r="DO39" s="716"/>
      <c r="DP39" s="722"/>
      <c r="DQ39" s="721"/>
      <c r="DR39" s="716"/>
      <c r="DS39" s="716"/>
      <c r="DT39" s="716"/>
      <c r="DU39" s="722"/>
      <c r="DV39" s="709"/>
      <c r="DW39" s="710"/>
      <c r="DX39" s="710"/>
      <c r="DY39" s="710"/>
      <c r="DZ39" s="723"/>
      <c r="EA39" s="53"/>
    </row>
    <row r="40" spans="1:131" ht="26.25" customHeight="1" x14ac:dyDescent="0.2">
      <c r="A40" s="57">
        <v>13</v>
      </c>
      <c r="B40" s="709"/>
      <c r="C40" s="710"/>
      <c r="D40" s="710"/>
      <c r="E40" s="710"/>
      <c r="F40" s="710"/>
      <c r="G40" s="710"/>
      <c r="H40" s="710"/>
      <c r="I40" s="710"/>
      <c r="J40" s="710"/>
      <c r="K40" s="710"/>
      <c r="L40" s="710"/>
      <c r="M40" s="710"/>
      <c r="N40" s="710"/>
      <c r="O40" s="710"/>
      <c r="P40" s="711"/>
      <c r="Q40" s="712"/>
      <c r="R40" s="713"/>
      <c r="S40" s="713"/>
      <c r="T40" s="713"/>
      <c r="U40" s="713"/>
      <c r="V40" s="713"/>
      <c r="W40" s="713"/>
      <c r="X40" s="713"/>
      <c r="Y40" s="713"/>
      <c r="Z40" s="713"/>
      <c r="AA40" s="713"/>
      <c r="AB40" s="713"/>
      <c r="AC40" s="713"/>
      <c r="AD40" s="713"/>
      <c r="AE40" s="714"/>
      <c r="AF40" s="715"/>
      <c r="AG40" s="716"/>
      <c r="AH40" s="716"/>
      <c r="AI40" s="716"/>
      <c r="AJ40" s="717"/>
      <c r="AK40" s="718"/>
      <c r="AL40" s="713"/>
      <c r="AM40" s="713"/>
      <c r="AN40" s="713"/>
      <c r="AO40" s="713"/>
      <c r="AP40" s="713"/>
      <c r="AQ40" s="713"/>
      <c r="AR40" s="713"/>
      <c r="AS40" s="713"/>
      <c r="AT40" s="713"/>
      <c r="AU40" s="713"/>
      <c r="AV40" s="713"/>
      <c r="AW40" s="713"/>
      <c r="AX40" s="713"/>
      <c r="AY40" s="713"/>
      <c r="AZ40" s="757"/>
      <c r="BA40" s="757"/>
      <c r="BB40" s="757"/>
      <c r="BC40" s="757"/>
      <c r="BD40" s="757"/>
      <c r="BE40" s="719"/>
      <c r="BF40" s="719"/>
      <c r="BG40" s="719"/>
      <c r="BH40" s="719"/>
      <c r="BI40" s="720"/>
      <c r="BJ40" s="61"/>
      <c r="BK40" s="61"/>
      <c r="BL40" s="61"/>
      <c r="BM40" s="61"/>
      <c r="BN40" s="61"/>
      <c r="BO40" s="60"/>
      <c r="BP40" s="60"/>
      <c r="BQ40" s="57">
        <v>34</v>
      </c>
      <c r="BR40" s="77"/>
      <c r="BS40" s="709"/>
      <c r="BT40" s="710"/>
      <c r="BU40" s="710"/>
      <c r="BV40" s="710"/>
      <c r="BW40" s="710"/>
      <c r="BX40" s="710"/>
      <c r="BY40" s="710"/>
      <c r="BZ40" s="710"/>
      <c r="CA40" s="710"/>
      <c r="CB40" s="710"/>
      <c r="CC40" s="710"/>
      <c r="CD40" s="710"/>
      <c r="CE40" s="710"/>
      <c r="CF40" s="710"/>
      <c r="CG40" s="711"/>
      <c r="CH40" s="721"/>
      <c r="CI40" s="716"/>
      <c r="CJ40" s="716"/>
      <c r="CK40" s="716"/>
      <c r="CL40" s="722"/>
      <c r="CM40" s="721"/>
      <c r="CN40" s="716"/>
      <c r="CO40" s="716"/>
      <c r="CP40" s="716"/>
      <c r="CQ40" s="722"/>
      <c r="CR40" s="721"/>
      <c r="CS40" s="716"/>
      <c r="CT40" s="716"/>
      <c r="CU40" s="716"/>
      <c r="CV40" s="722"/>
      <c r="CW40" s="721"/>
      <c r="CX40" s="716"/>
      <c r="CY40" s="716"/>
      <c r="CZ40" s="716"/>
      <c r="DA40" s="722"/>
      <c r="DB40" s="721"/>
      <c r="DC40" s="716"/>
      <c r="DD40" s="716"/>
      <c r="DE40" s="716"/>
      <c r="DF40" s="722"/>
      <c r="DG40" s="721"/>
      <c r="DH40" s="716"/>
      <c r="DI40" s="716"/>
      <c r="DJ40" s="716"/>
      <c r="DK40" s="722"/>
      <c r="DL40" s="721"/>
      <c r="DM40" s="716"/>
      <c r="DN40" s="716"/>
      <c r="DO40" s="716"/>
      <c r="DP40" s="722"/>
      <c r="DQ40" s="721"/>
      <c r="DR40" s="716"/>
      <c r="DS40" s="716"/>
      <c r="DT40" s="716"/>
      <c r="DU40" s="722"/>
      <c r="DV40" s="709"/>
      <c r="DW40" s="710"/>
      <c r="DX40" s="710"/>
      <c r="DY40" s="710"/>
      <c r="DZ40" s="723"/>
      <c r="EA40" s="53"/>
    </row>
    <row r="41" spans="1:131" ht="26.25" customHeight="1" x14ac:dyDescent="0.2">
      <c r="A41" s="57">
        <v>14</v>
      </c>
      <c r="B41" s="709"/>
      <c r="C41" s="710"/>
      <c r="D41" s="710"/>
      <c r="E41" s="710"/>
      <c r="F41" s="710"/>
      <c r="G41" s="710"/>
      <c r="H41" s="710"/>
      <c r="I41" s="710"/>
      <c r="J41" s="710"/>
      <c r="K41" s="710"/>
      <c r="L41" s="710"/>
      <c r="M41" s="710"/>
      <c r="N41" s="710"/>
      <c r="O41" s="710"/>
      <c r="P41" s="711"/>
      <c r="Q41" s="712"/>
      <c r="R41" s="713"/>
      <c r="S41" s="713"/>
      <c r="T41" s="713"/>
      <c r="U41" s="713"/>
      <c r="V41" s="713"/>
      <c r="W41" s="713"/>
      <c r="X41" s="713"/>
      <c r="Y41" s="713"/>
      <c r="Z41" s="713"/>
      <c r="AA41" s="713"/>
      <c r="AB41" s="713"/>
      <c r="AC41" s="713"/>
      <c r="AD41" s="713"/>
      <c r="AE41" s="714"/>
      <c r="AF41" s="715"/>
      <c r="AG41" s="716"/>
      <c r="AH41" s="716"/>
      <c r="AI41" s="716"/>
      <c r="AJ41" s="717"/>
      <c r="AK41" s="718"/>
      <c r="AL41" s="713"/>
      <c r="AM41" s="713"/>
      <c r="AN41" s="713"/>
      <c r="AO41" s="713"/>
      <c r="AP41" s="713"/>
      <c r="AQ41" s="713"/>
      <c r="AR41" s="713"/>
      <c r="AS41" s="713"/>
      <c r="AT41" s="713"/>
      <c r="AU41" s="713"/>
      <c r="AV41" s="713"/>
      <c r="AW41" s="713"/>
      <c r="AX41" s="713"/>
      <c r="AY41" s="713"/>
      <c r="AZ41" s="757"/>
      <c r="BA41" s="757"/>
      <c r="BB41" s="757"/>
      <c r="BC41" s="757"/>
      <c r="BD41" s="757"/>
      <c r="BE41" s="719"/>
      <c r="BF41" s="719"/>
      <c r="BG41" s="719"/>
      <c r="BH41" s="719"/>
      <c r="BI41" s="720"/>
      <c r="BJ41" s="61"/>
      <c r="BK41" s="61"/>
      <c r="BL41" s="61"/>
      <c r="BM41" s="61"/>
      <c r="BN41" s="61"/>
      <c r="BO41" s="60"/>
      <c r="BP41" s="60"/>
      <c r="BQ41" s="57">
        <v>35</v>
      </c>
      <c r="BR41" s="77"/>
      <c r="BS41" s="709"/>
      <c r="BT41" s="710"/>
      <c r="BU41" s="710"/>
      <c r="BV41" s="710"/>
      <c r="BW41" s="710"/>
      <c r="BX41" s="710"/>
      <c r="BY41" s="710"/>
      <c r="BZ41" s="710"/>
      <c r="CA41" s="710"/>
      <c r="CB41" s="710"/>
      <c r="CC41" s="710"/>
      <c r="CD41" s="710"/>
      <c r="CE41" s="710"/>
      <c r="CF41" s="710"/>
      <c r="CG41" s="711"/>
      <c r="CH41" s="721"/>
      <c r="CI41" s="716"/>
      <c r="CJ41" s="716"/>
      <c r="CK41" s="716"/>
      <c r="CL41" s="722"/>
      <c r="CM41" s="721"/>
      <c r="CN41" s="716"/>
      <c r="CO41" s="716"/>
      <c r="CP41" s="716"/>
      <c r="CQ41" s="722"/>
      <c r="CR41" s="721"/>
      <c r="CS41" s="716"/>
      <c r="CT41" s="716"/>
      <c r="CU41" s="716"/>
      <c r="CV41" s="722"/>
      <c r="CW41" s="721"/>
      <c r="CX41" s="716"/>
      <c r="CY41" s="716"/>
      <c r="CZ41" s="716"/>
      <c r="DA41" s="722"/>
      <c r="DB41" s="721"/>
      <c r="DC41" s="716"/>
      <c r="DD41" s="716"/>
      <c r="DE41" s="716"/>
      <c r="DF41" s="722"/>
      <c r="DG41" s="721"/>
      <c r="DH41" s="716"/>
      <c r="DI41" s="716"/>
      <c r="DJ41" s="716"/>
      <c r="DK41" s="722"/>
      <c r="DL41" s="721"/>
      <c r="DM41" s="716"/>
      <c r="DN41" s="716"/>
      <c r="DO41" s="716"/>
      <c r="DP41" s="722"/>
      <c r="DQ41" s="721"/>
      <c r="DR41" s="716"/>
      <c r="DS41" s="716"/>
      <c r="DT41" s="716"/>
      <c r="DU41" s="722"/>
      <c r="DV41" s="709"/>
      <c r="DW41" s="710"/>
      <c r="DX41" s="710"/>
      <c r="DY41" s="710"/>
      <c r="DZ41" s="723"/>
      <c r="EA41" s="53"/>
    </row>
    <row r="42" spans="1:131" ht="26.25" customHeight="1" x14ac:dyDescent="0.2">
      <c r="A42" s="57">
        <v>15</v>
      </c>
      <c r="B42" s="709"/>
      <c r="C42" s="710"/>
      <c r="D42" s="710"/>
      <c r="E42" s="710"/>
      <c r="F42" s="710"/>
      <c r="G42" s="710"/>
      <c r="H42" s="710"/>
      <c r="I42" s="710"/>
      <c r="J42" s="710"/>
      <c r="K42" s="710"/>
      <c r="L42" s="710"/>
      <c r="M42" s="710"/>
      <c r="N42" s="710"/>
      <c r="O42" s="710"/>
      <c r="P42" s="711"/>
      <c r="Q42" s="712"/>
      <c r="R42" s="713"/>
      <c r="S42" s="713"/>
      <c r="T42" s="713"/>
      <c r="U42" s="713"/>
      <c r="V42" s="713"/>
      <c r="W42" s="713"/>
      <c r="X42" s="713"/>
      <c r="Y42" s="713"/>
      <c r="Z42" s="713"/>
      <c r="AA42" s="713"/>
      <c r="AB42" s="713"/>
      <c r="AC42" s="713"/>
      <c r="AD42" s="713"/>
      <c r="AE42" s="714"/>
      <c r="AF42" s="715"/>
      <c r="AG42" s="716"/>
      <c r="AH42" s="716"/>
      <c r="AI42" s="716"/>
      <c r="AJ42" s="717"/>
      <c r="AK42" s="718"/>
      <c r="AL42" s="713"/>
      <c r="AM42" s="713"/>
      <c r="AN42" s="713"/>
      <c r="AO42" s="713"/>
      <c r="AP42" s="713"/>
      <c r="AQ42" s="713"/>
      <c r="AR42" s="713"/>
      <c r="AS42" s="713"/>
      <c r="AT42" s="713"/>
      <c r="AU42" s="713"/>
      <c r="AV42" s="713"/>
      <c r="AW42" s="713"/>
      <c r="AX42" s="713"/>
      <c r="AY42" s="713"/>
      <c r="AZ42" s="757"/>
      <c r="BA42" s="757"/>
      <c r="BB42" s="757"/>
      <c r="BC42" s="757"/>
      <c r="BD42" s="757"/>
      <c r="BE42" s="719"/>
      <c r="BF42" s="719"/>
      <c r="BG42" s="719"/>
      <c r="BH42" s="719"/>
      <c r="BI42" s="720"/>
      <c r="BJ42" s="61"/>
      <c r="BK42" s="61"/>
      <c r="BL42" s="61"/>
      <c r="BM42" s="61"/>
      <c r="BN42" s="61"/>
      <c r="BO42" s="60"/>
      <c r="BP42" s="60"/>
      <c r="BQ42" s="57">
        <v>36</v>
      </c>
      <c r="BR42" s="77"/>
      <c r="BS42" s="709"/>
      <c r="BT42" s="710"/>
      <c r="BU42" s="710"/>
      <c r="BV42" s="710"/>
      <c r="BW42" s="710"/>
      <c r="BX42" s="710"/>
      <c r="BY42" s="710"/>
      <c r="BZ42" s="710"/>
      <c r="CA42" s="710"/>
      <c r="CB42" s="710"/>
      <c r="CC42" s="710"/>
      <c r="CD42" s="710"/>
      <c r="CE42" s="710"/>
      <c r="CF42" s="710"/>
      <c r="CG42" s="711"/>
      <c r="CH42" s="721"/>
      <c r="CI42" s="716"/>
      <c r="CJ42" s="716"/>
      <c r="CK42" s="716"/>
      <c r="CL42" s="722"/>
      <c r="CM42" s="721"/>
      <c r="CN42" s="716"/>
      <c r="CO42" s="716"/>
      <c r="CP42" s="716"/>
      <c r="CQ42" s="722"/>
      <c r="CR42" s="721"/>
      <c r="CS42" s="716"/>
      <c r="CT42" s="716"/>
      <c r="CU42" s="716"/>
      <c r="CV42" s="722"/>
      <c r="CW42" s="721"/>
      <c r="CX42" s="716"/>
      <c r="CY42" s="716"/>
      <c r="CZ42" s="716"/>
      <c r="DA42" s="722"/>
      <c r="DB42" s="721"/>
      <c r="DC42" s="716"/>
      <c r="DD42" s="716"/>
      <c r="DE42" s="716"/>
      <c r="DF42" s="722"/>
      <c r="DG42" s="721"/>
      <c r="DH42" s="716"/>
      <c r="DI42" s="716"/>
      <c r="DJ42" s="716"/>
      <c r="DK42" s="722"/>
      <c r="DL42" s="721"/>
      <c r="DM42" s="716"/>
      <c r="DN42" s="716"/>
      <c r="DO42" s="716"/>
      <c r="DP42" s="722"/>
      <c r="DQ42" s="721"/>
      <c r="DR42" s="716"/>
      <c r="DS42" s="716"/>
      <c r="DT42" s="716"/>
      <c r="DU42" s="722"/>
      <c r="DV42" s="709"/>
      <c r="DW42" s="710"/>
      <c r="DX42" s="710"/>
      <c r="DY42" s="710"/>
      <c r="DZ42" s="723"/>
      <c r="EA42" s="53"/>
    </row>
    <row r="43" spans="1:131" ht="26.25" customHeight="1" x14ac:dyDescent="0.2">
      <c r="A43" s="57">
        <v>16</v>
      </c>
      <c r="B43" s="709"/>
      <c r="C43" s="710"/>
      <c r="D43" s="710"/>
      <c r="E43" s="710"/>
      <c r="F43" s="710"/>
      <c r="G43" s="710"/>
      <c r="H43" s="710"/>
      <c r="I43" s="710"/>
      <c r="J43" s="710"/>
      <c r="K43" s="710"/>
      <c r="L43" s="710"/>
      <c r="M43" s="710"/>
      <c r="N43" s="710"/>
      <c r="O43" s="710"/>
      <c r="P43" s="711"/>
      <c r="Q43" s="712"/>
      <c r="R43" s="713"/>
      <c r="S43" s="713"/>
      <c r="T43" s="713"/>
      <c r="U43" s="713"/>
      <c r="V43" s="713"/>
      <c r="W43" s="713"/>
      <c r="X43" s="713"/>
      <c r="Y43" s="713"/>
      <c r="Z43" s="713"/>
      <c r="AA43" s="713"/>
      <c r="AB43" s="713"/>
      <c r="AC43" s="713"/>
      <c r="AD43" s="713"/>
      <c r="AE43" s="714"/>
      <c r="AF43" s="715"/>
      <c r="AG43" s="716"/>
      <c r="AH43" s="716"/>
      <c r="AI43" s="716"/>
      <c r="AJ43" s="717"/>
      <c r="AK43" s="718"/>
      <c r="AL43" s="713"/>
      <c r="AM43" s="713"/>
      <c r="AN43" s="713"/>
      <c r="AO43" s="713"/>
      <c r="AP43" s="713"/>
      <c r="AQ43" s="713"/>
      <c r="AR43" s="713"/>
      <c r="AS43" s="713"/>
      <c r="AT43" s="713"/>
      <c r="AU43" s="713"/>
      <c r="AV43" s="713"/>
      <c r="AW43" s="713"/>
      <c r="AX43" s="713"/>
      <c r="AY43" s="713"/>
      <c r="AZ43" s="757"/>
      <c r="BA43" s="757"/>
      <c r="BB43" s="757"/>
      <c r="BC43" s="757"/>
      <c r="BD43" s="757"/>
      <c r="BE43" s="719"/>
      <c r="BF43" s="719"/>
      <c r="BG43" s="719"/>
      <c r="BH43" s="719"/>
      <c r="BI43" s="720"/>
      <c r="BJ43" s="61"/>
      <c r="BK43" s="61"/>
      <c r="BL43" s="61"/>
      <c r="BM43" s="61"/>
      <c r="BN43" s="61"/>
      <c r="BO43" s="60"/>
      <c r="BP43" s="60"/>
      <c r="BQ43" s="57">
        <v>37</v>
      </c>
      <c r="BR43" s="77"/>
      <c r="BS43" s="709"/>
      <c r="BT43" s="710"/>
      <c r="BU43" s="710"/>
      <c r="BV43" s="710"/>
      <c r="BW43" s="710"/>
      <c r="BX43" s="710"/>
      <c r="BY43" s="710"/>
      <c r="BZ43" s="710"/>
      <c r="CA43" s="710"/>
      <c r="CB43" s="710"/>
      <c r="CC43" s="710"/>
      <c r="CD43" s="710"/>
      <c r="CE43" s="710"/>
      <c r="CF43" s="710"/>
      <c r="CG43" s="711"/>
      <c r="CH43" s="721"/>
      <c r="CI43" s="716"/>
      <c r="CJ43" s="716"/>
      <c r="CK43" s="716"/>
      <c r="CL43" s="722"/>
      <c r="CM43" s="721"/>
      <c r="CN43" s="716"/>
      <c r="CO43" s="716"/>
      <c r="CP43" s="716"/>
      <c r="CQ43" s="722"/>
      <c r="CR43" s="721"/>
      <c r="CS43" s="716"/>
      <c r="CT43" s="716"/>
      <c r="CU43" s="716"/>
      <c r="CV43" s="722"/>
      <c r="CW43" s="721"/>
      <c r="CX43" s="716"/>
      <c r="CY43" s="716"/>
      <c r="CZ43" s="716"/>
      <c r="DA43" s="722"/>
      <c r="DB43" s="721"/>
      <c r="DC43" s="716"/>
      <c r="DD43" s="716"/>
      <c r="DE43" s="716"/>
      <c r="DF43" s="722"/>
      <c r="DG43" s="721"/>
      <c r="DH43" s="716"/>
      <c r="DI43" s="716"/>
      <c r="DJ43" s="716"/>
      <c r="DK43" s="722"/>
      <c r="DL43" s="721"/>
      <c r="DM43" s="716"/>
      <c r="DN43" s="716"/>
      <c r="DO43" s="716"/>
      <c r="DP43" s="722"/>
      <c r="DQ43" s="721"/>
      <c r="DR43" s="716"/>
      <c r="DS43" s="716"/>
      <c r="DT43" s="716"/>
      <c r="DU43" s="722"/>
      <c r="DV43" s="709"/>
      <c r="DW43" s="710"/>
      <c r="DX43" s="710"/>
      <c r="DY43" s="710"/>
      <c r="DZ43" s="723"/>
      <c r="EA43" s="53"/>
    </row>
    <row r="44" spans="1:131" ht="26.25" customHeight="1" x14ac:dyDescent="0.2">
      <c r="A44" s="57">
        <v>17</v>
      </c>
      <c r="B44" s="709"/>
      <c r="C44" s="710"/>
      <c r="D44" s="710"/>
      <c r="E44" s="710"/>
      <c r="F44" s="710"/>
      <c r="G44" s="710"/>
      <c r="H44" s="710"/>
      <c r="I44" s="710"/>
      <c r="J44" s="710"/>
      <c r="K44" s="710"/>
      <c r="L44" s="710"/>
      <c r="M44" s="710"/>
      <c r="N44" s="710"/>
      <c r="O44" s="710"/>
      <c r="P44" s="711"/>
      <c r="Q44" s="712"/>
      <c r="R44" s="713"/>
      <c r="S44" s="713"/>
      <c r="T44" s="713"/>
      <c r="U44" s="713"/>
      <c r="V44" s="713"/>
      <c r="W44" s="713"/>
      <c r="X44" s="713"/>
      <c r="Y44" s="713"/>
      <c r="Z44" s="713"/>
      <c r="AA44" s="713"/>
      <c r="AB44" s="713"/>
      <c r="AC44" s="713"/>
      <c r="AD44" s="713"/>
      <c r="AE44" s="714"/>
      <c r="AF44" s="715"/>
      <c r="AG44" s="716"/>
      <c r="AH44" s="716"/>
      <c r="AI44" s="716"/>
      <c r="AJ44" s="717"/>
      <c r="AK44" s="718"/>
      <c r="AL44" s="713"/>
      <c r="AM44" s="713"/>
      <c r="AN44" s="713"/>
      <c r="AO44" s="713"/>
      <c r="AP44" s="713"/>
      <c r="AQ44" s="713"/>
      <c r="AR44" s="713"/>
      <c r="AS44" s="713"/>
      <c r="AT44" s="713"/>
      <c r="AU44" s="713"/>
      <c r="AV44" s="713"/>
      <c r="AW44" s="713"/>
      <c r="AX44" s="713"/>
      <c r="AY44" s="713"/>
      <c r="AZ44" s="757"/>
      <c r="BA44" s="757"/>
      <c r="BB44" s="757"/>
      <c r="BC44" s="757"/>
      <c r="BD44" s="757"/>
      <c r="BE44" s="719"/>
      <c r="BF44" s="719"/>
      <c r="BG44" s="719"/>
      <c r="BH44" s="719"/>
      <c r="BI44" s="720"/>
      <c r="BJ44" s="61"/>
      <c r="BK44" s="61"/>
      <c r="BL44" s="61"/>
      <c r="BM44" s="61"/>
      <c r="BN44" s="61"/>
      <c r="BO44" s="60"/>
      <c r="BP44" s="60"/>
      <c r="BQ44" s="57">
        <v>38</v>
      </c>
      <c r="BR44" s="77"/>
      <c r="BS44" s="709"/>
      <c r="BT44" s="710"/>
      <c r="BU44" s="710"/>
      <c r="BV44" s="710"/>
      <c r="BW44" s="710"/>
      <c r="BX44" s="710"/>
      <c r="BY44" s="710"/>
      <c r="BZ44" s="710"/>
      <c r="CA44" s="710"/>
      <c r="CB44" s="710"/>
      <c r="CC44" s="710"/>
      <c r="CD44" s="710"/>
      <c r="CE44" s="710"/>
      <c r="CF44" s="710"/>
      <c r="CG44" s="711"/>
      <c r="CH44" s="721"/>
      <c r="CI44" s="716"/>
      <c r="CJ44" s="716"/>
      <c r="CK44" s="716"/>
      <c r="CL44" s="722"/>
      <c r="CM44" s="721"/>
      <c r="CN44" s="716"/>
      <c r="CO44" s="716"/>
      <c r="CP44" s="716"/>
      <c r="CQ44" s="722"/>
      <c r="CR44" s="721"/>
      <c r="CS44" s="716"/>
      <c r="CT44" s="716"/>
      <c r="CU44" s="716"/>
      <c r="CV44" s="722"/>
      <c r="CW44" s="721"/>
      <c r="CX44" s="716"/>
      <c r="CY44" s="716"/>
      <c r="CZ44" s="716"/>
      <c r="DA44" s="722"/>
      <c r="DB44" s="721"/>
      <c r="DC44" s="716"/>
      <c r="DD44" s="716"/>
      <c r="DE44" s="716"/>
      <c r="DF44" s="722"/>
      <c r="DG44" s="721"/>
      <c r="DH44" s="716"/>
      <c r="DI44" s="716"/>
      <c r="DJ44" s="716"/>
      <c r="DK44" s="722"/>
      <c r="DL44" s="721"/>
      <c r="DM44" s="716"/>
      <c r="DN44" s="716"/>
      <c r="DO44" s="716"/>
      <c r="DP44" s="722"/>
      <c r="DQ44" s="721"/>
      <c r="DR44" s="716"/>
      <c r="DS44" s="716"/>
      <c r="DT44" s="716"/>
      <c r="DU44" s="722"/>
      <c r="DV44" s="709"/>
      <c r="DW44" s="710"/>
      <c r="DX44" s="710"/>
      <c r="DY44" s="710"/>
      <c r="DZ44" s="723"/>
      <c r="EA44" s="53"/>
    </row>
    <row r="45" spans="1:131" ht="26.25" customHeight="1" x14ac:dyDescent="0.2">
      <c r="A45" s="57">
        <v>18</v>
      </c>
      <c r="B45" s="709"/>
      <c r="C45" s="710"/>
      <c r="D45" s="710"/>
      <c r="E45" s="710"/>
      <c r="F45" s="710"/>
      <c r="G45" s="710"/>
      <c r="H45" s="710"/>
      <c r="I45" s="710"/>
      <c r="J45" s="710"/>
      <c r="K45" s="710"/>
      <c r="L45" s="710"/>
      <c r="M45" s="710"/>
      <c r="N45" s="710"/>
      <c r="O45" s="710"/>
      <c r="P45" s="711"/>
      <c r="Q45" s="712"/>
      <c r="R45" s="713"/>
      <c r="S45" s="713"/>
      <c r="T45" s="713"/>
      <c r="U45" s="713"/>
      <c r="V45" s="713"/>
      <c r="W45" s="713"/>
      <c r="X45" s="713"/>
      <c r="Y45" s="713"/>
      <c r="Z45" s="713"/>
      <c r="AA45" s="713"/>
      <c r="AB45" s="713"/>
      <c r="AC45" s="713"/>
      <c r="AD45" s="713"/>
      <c r="AE45" s="714"/>
      <c r="AF45" s="715"/>
      <c r="AG45" s="716"/>
      <c r="AH45" s="716"/>
      <c r="AI45" s="716"/>
      <c r="AJ45" s="717"/>
      <c r="AK45" s="718"/>
      <c r="AL45" s="713"/>
      <c r="AM45" s="713"/>
      <c r="AN45" s="713"/>
      <c r="AO45" s="713"/>
      <c r="AP45" s="713"/>
      <c r="AQ45" s="713"/>
      <c r="AR45" s="713"/>
      <c r="AS45" s="713"/>
      <c r="AT45" s="713"/>
      <c r="AU45" s="713"/>
      <c r="AV45" s="713"/>
      <c r="AW45" s="713"/>
      <c r="AX45" s="713"/>
      <c r="AY45" s="713"/>
      <c r="AZ45" s="757"/>
      <c r="BA45" s="757"/>
      <c r="BB45" s="757"/>
      <c r="BC45" s="757"/>
      <c r="BD45" s="757"/>
      <c r="BE45" s="719"/>
      <c r="BF45" s="719"/>
      <c r="BG45" s="719"/>
      <c r="BH45" s="719"/>
      <c r="BI45" s="720"/>
      <c r="BJ45" s="61"/>
      <c r="BK45" s="61"/>
      <c r="BL45" s="61"/>
      <c r="BM45" s="61"/>
      <c r="BN45" s="61"/>
      <c r="BO45" s="60"/>
      <c r="BP45" s="60"/>
      <c r="BQ45" s="57">
        <v>39</v>
      </c>
      <c r="BR45" s="77"/>
      <c r="BS45" s="709"/>
      <c r="BT45" s="710"/>
      <c r="BU45" s="710"/>
      <c r="BV45" s="710"/>
      <c r="BW45" s="710"/>
      <c r="BX45" s="710"/>
      <c r="BY45" s="710"/>
      <c r="BZ45" s="710"/>
      <c r="CA45" s="710"/>
      <c r="CB45" s="710"/>
      <c r="CC45" s="710"/>
      <c r="CD45" s="710"/>
      <c r="CE45" s="710"/>
      <c r="CF45" s="710"/>
      <c r="CG45" s="711"/>
      <c r="CH45" s="721"/>
      <c r="CI45" s="716"/>
      <c r="CJ45" s="716"/>
      <c r="CK45" s="716"/>
      <c r="CL45" s="722"/>
      <c r="CM45" s="721"/>
      <c r="CN45" s="716"/>
      <c r="CO45" s="716"/>
      <c r="CP45" s="716"/>
      <c r="CQ45" s="722"/>
      <c r="CR45" s="721"/>
      <c r="CS45" s="716"/>
      <c r="CT45" s="716"/>
      <c r="CU45" s="716"/>
      <c r="CV45" s="722"/>
      <c r="CW45" s="721"/>
      <c r="CX45" s="716"/>
      <c r="CY45" s="716"/>
      <c r="CZ45" s="716"/>
      <c r="DA45" s="722"/>
      <c r="DB45" s="721"/>
      <c r="DC45" s="716"/>
      <c r="DD45" s="716"/>
      <c r="DE45" s="716"/>
      <c r="DF45" s="722"/>
      <c r="DG45" s="721"/>
      <c r="DH45" s="716"/>
      <c r="DI45" s="716"/>
      <c r="DJ45" s="716"/>
      <c r="DK45" s="722"/>
      <c r="DL45" s="721"/>
      <c r="DM45" s="716"/>
      <c r="DN45" s="716"/>
      <c r="DO45" s="716"/>
      <c r="DP45" s="722"/>
      <c r="DQ45" s="721"/>
      <c r="DR45" s="716"/>
      <c r="DS45" s="716"/>
      <c r="DT45" s="716"/>
      <c r="DU45" s="722"/>
      <c r="DV45" s="709"/>
      <c r="DW45" s="710"/>
      <c r="DX45" s="710"/>
      <c r="DY45" s="710"/>
      <c r="DZ45" s="723"/>
      <c r="EA45" s="53"/>
    </row>
    <row r="46" spans="1:131" ht="26.25" customHeight="1" x14ac:dyDescent="0.2">
      <c r="A46" s="57">
        <v>19</v>
      </c>
      <c r="B46" s="709"/>
      <c r="C46" s="710"/>
      <c r="D46" s="710"/>
      <c r="E46" s="710"/>
      <c r="F46" s="710"/>
      <c r="G46" s="710"/>
      <c r="H46" s="710"/>
      <c r="I46" s="710"/>
      <c r="J46" s="710"/>
      <c r="K46" s="710"/>
      <c r="L46" s="710"/>
      <c r="M46" s="710"/>
      <c r="N46" s="710"/>
      <c r="O46" s="710"/>
      <c r="P46" s="711"/>
      <c r="Q46" s="712"/>
      <c r="R46" s="713"/>
      <c r="S46" s="713"/>
      <c r="T46" s="713"/>
      <c r="U46" s="713"/>
      <c r="V46" s="713"/>
      <c r="W46" s="713"/>
      <c r="X46" s="713"/>
      <c r="Y46" s="713"/>
      <c r="Z46" s="713"/>
      <c r="AA46" s="713"/>
      <c r="AB46" s="713"/>
      <c r="AC46" s="713"/>
      <c r="AD46" s="713"/>
      <c r="AE46" s="714"/>
      <c r="AF46" s="715"/>
      <c r="AG46" s="716"/>
      <c r="AH46" s="716"/>
      <c r="AI46" s="716"/>
      <c r="AJ46" s="717"/>
      <c r="AK46" s="718"/>
      <c r="AL46" s="713"/>
      <c r="AM46" s="713"/>
      <c r="AN46" s="713"/>
      <c r="AO46" s="713"/>
      <c r="AP46" s="713"/>
      <c r="AQ46" s="713"/>
      <c r="AR46" s="713"/>
      <c r="AS46" s="713"/>
      <c r="AT46" s="713"/>
      <c r="AU46" s="713"/>
      <c r="AV46" s="713"/>
      <c r="AW46" s="713"/>
      <c r="AX46" s="713"/>
      <c r="AY46" s="713"/>
      <c r="AZ46" s="757"/>
      <c r="BA46" s="757"/>
      <c r="BB46" s="757"/>
      <c r="BC46" s="757"/>
      <c r="BD46" s="757"/>
      <c r="BE46" s="719"/>
      <c r="BF46" s="719"/>
      <c r="BG46" s="719"/>
      <c r="BH46" s="719"/>
      <c r="BI46" s="720"/>
      <c r="BJ46" s="61"/>
      <c r="BK46" s="61"/>
      <c r="BL46" s="61"/>
      <c r="BM46" s="61"/>
      <c r="BN46" s="61"/>
      <c r="BO46" s="60"/>
      <c r="BP46" s="60"/>
      <c r="BQ46" s="57">
        <v>40</v>
      </c>
      <c r="BR46" s="77"/>
      <c r="BS46" s="709"/>
      <c r="BT46" s="710"/>
      <c r="BU46" s="710"/>
      <c r="BV46" s="710"/>
      <c r="BW46" s="710"/>
      <c r="BX46" s="710"/>
      <c r="BY46" s="710"/>
      <c r="BZ46" s="710"/>
      <c r="CA46" s="710"/>
      <c r="CB46" s="710"/>
      <c r="CC46" s="710"/>
      <c r="CD46" s="710"/>
      <c r="CE46" s="710"/>
      <c r="CF46" s="710"/>
      <c r="CG46" s="711"/>
      <c r="CH46" s="721"/>
      <c r="CI46" s="716"/>
      <c r="CJ46" s="716"/>
      <c r="CK46" s="716"/>
      <c r="CL46" s="722"/>
      <c r="CM46" s="721"/>
      <c r="CN46" s="716"/>
      <c r="CO46" s="716"/>
      <c r="CP46" s="716"/>
      <c r="CQ46" s="722"/>
      <c r="CR46" s="721"/>
      <c r="CS46" s="716"/>
      <c r="CT46" s="716"/>
      <c r="CU46" s="716"/>
      <c r="CV46" s="722"/>
      <c r="CW46" s="721"/>
      <c r="CX46" s="716"/>
      <c r="CY46" s="716"/>
      <c r="CZ46" s="716"/>
      <c r="DA46" s="722"/>
      <c r="DB46" s="721"/>
      <c r="DC46" s="716"/>
      <c r="DD46" s="716"/>
      <c r="DE46" s="716"/>
      <c r="DF46" s="722"/>
      <c r="DG46" s="721"/>
      <c r="DH46" s="716"/>
      <c r="DI46" s="716"/>
      <c r="DJ46" s="716"/>
      <c r="DK46" s="722"/>
      <c r="DL46" s="721"/>
      <c r="DM46" s="716"/>
      <c r="DN46" s="716"/>
      <c r="DO46" s="716"/>
      <c r="DP46" s="722"/>
      <c r="DQ46" s="721"/>
      <c r="DR46" s="716"/>
      <c r="DS46" s="716"/>
      <c r="DT46" s="716"/>
      <c r="DU46" s="722"/>
      <c r="DV46" s="709"/>
      <c r="DW46" s="710"/>
      <c r="DX46" s="710"/>
      <c r="DY46" s="710"/>
      <c r="DZ46" s="723"/>
      <c r="EA46" s="53"/>
    </row>
    <row r="47" spans="1:131" ht="26.25" customHeight="1" x14ac:dyDescent="0.2">
      <c r="A47" s="57">
        <v>20</v>
      </c>
      <c r="B47" s="709"/>
      <c r="C47" s="710"/>
      <c r="D47" s="710"/>
      <c r="E47" s="710"/>
      <c r="F47" s="710"/>
      <c r="G47" s="710"/>
      <c r="H47" s="710"/>
      <c r="I47" s="710"/>
      <c r="J47" s="710"/>
      <c r="K47" s="710"/>
      <c r="L47" s="710"/>
      <c r="M47" s="710"/>
      <c r="N47" s="710"/>
      <c r="O47" s="710"/>
      <c r="P47" s="711"/>
      <c r="Q47" s="712"/>
      <c r="R47" s="713"/>
      <c r="S47" s="713"/>
      <c r="T47" s="713"/>
      <c r="U47" s="713"/>
      <c r="V47" s="713"/>
      <c r="W47" s="713"/>
      <c r="X47" s="713"/>
      <c r="Y47" s="713"/>
      <c r="Z47" s="713"/>
      <c r="AA47" s="713"/>
      <c r="AB47" s="713"/>
      <c r="AC47" s="713"/>
      <c r="AD47" s="713"/>
      <c r="AE47" s="714"/>
      <c r="AF47" s="715"/>
      <c r="AG47" s="716"/>
      <c r="AH47" s="716"/>
      <c r="AI47" s="716"/>
      <c r="AJ47" s="717"/>
      <c r="AK47" s="718"/>
      <c r="AL47" s="713"/>
      <c r="AM47" s="713"/>
      <c r="AN47" s="713"/>
      <c r="AO47" s="713"/>
      <c r="AP47" s="713"/>
      <c r="AQ47" s="713"/>
      <c r="AR47" s="713"/>
      <c r="AS47" s="713"/>
      <c r="AT47" s="713"/>
      <c r="AU47" s="713"/>
      <c r="AV47" s="713"/>
      <c r="AW47" s="713"/>
      <c r="AX47" s="713"/>
      <c r="AY47" s="713"/>
      <c r="AZ47" s="757"/>
      <c r="BA47" s="757"/>
      <c r="BB47" s="757"/>
      <c r="BC47" s="757"/>
      <c r="BD47" s="757"/>
      <c r="BE47" s="719"/>
      <c r="BF47" s="719"/>
      <c r="BG47" s="719"/>
      <c r="BH47" s="719"/>
      <c r="BI47" s="720"/>
      <c r="BJ47" s="61"/>
      <c r="BK47" s="61"/>
      <c r="BL47" s="61"/>
      <c r="BM47" s="61"/>
      <c r="BN47" s="61"/>
      <c r="BO47" s="60"/>
      <c r="BP47" s="60"/>
      <c r="BQ47" s="57">
        <v>41</v>
      </c>
      <c r="BR47" s="77"/>
      <c r="BS47" s="709"/>
      <c r="BT47" s="710"/>
      <c r="BU47" s="710"/>
      <c r="BV47" s="710"/>
      <c r="BW47" s="710"/>
      <c r="BX47" s="710"/>
      <c r="BY47" s="710"/>
      <c r="BZ47" s="710"/>
      <c r="CA47" s="710"/>
      <c r="CB47" s="710"/>
      <c r="CC47" s="710"/>
      <c r="CD47" s="710"/>
      <c r="CE47" s="710"/>
      <c r="CF47" s="710"/>
      <c r="CG47" s="711"/>
      <c r="CH47" s="721"/>
      <c r="CI47" s="716"/>
      <c r="CJ47" s="716"/>
      <c r="CK47" s="716"/>
      <c r="CL47" s="722"/>
      <c r="CM47" s="721"/>
      <c r="CN47" s="716"/>
      <c r="CO47" s="716"/>
      <c r="CP47" s="716"/>
      <c r="CQ47" s="722"/>
      <c r="CR47" s="721"/>
      <c r="CS47" s="716"/>
      <c r="CT47" s="716"/>
      <c r="CU47" s="716"/>
      <c r="CV47" s="722"/>
      <c r="CW47" s="721"/>
      <c r="CX47" s="716"/>
      <c r="CY47" s="716"/>
      <c r="CZ47" s="716"/>
      <c r="DA47" s="722"/>
      <c r="DB47" s="721"/>
      <c r="DC47" s="716"/>
      <c r="DD47" s="716"/>
      <c r="DE47" s="716"/>
      <c r="DF47" s="722"/>
      <c r="DG47" s="721"/>
      <c r="DH47" s="716"/>
      <c r="DI47" s="716"/>
      <c r="DJ47" s="716"/>
      <c r="DK47" s="722"/>
      <c r="DL47" s="721"/>
      <c r="DM47" s="716"/>
      <c r="DN47" s="716"/>
      <c r="DO47" s="716"/>
      <c r="DP47" s="722"/>
      <c r="DQ47" s="721"/>
      <c r="DR47" s="716"/>
      <c r="DS47" s="716"/>
      <c r="DT47" s="716"/>
      <c r="DU47" s="722"/>
      <c r="DV47" s="709"/>
      <c r="DW47" s="710"/>
      <c r="DX47" s="710"/>
      <c r="DY47" s="710"/>
      <c r="DZ47" s="723"/>
      <c r="EA47" s="53"/>
    </row>
    <row r="48" spans="1:131" ht="26.25" customHeight="1" x14ac:dyDescent="0.2">
      <c r="A48" s="57">
        <v>21</v>
      </c>
      <c r="B48" s="709"/>
      <c r="C48" s="710"/>
      <c r="D48" s="710"/>
      <c r="E48" s="710"/>
      <c r="F48" s="710"/>
      <c r="G48" s="710"/>
      <c r="H48" s="710"/>
      <c r="I48" s="710"/>
      <c r="J48" s="710"/>
      <c r="K48" s="710"/>
      <c r="L48" s="710"/>
      <c r="M48" s="710"/>
      <c r="N48" s="710"/>
      <c r="O48" s="710"/>
      <c r="P48" s="711"/>
      <c r="Q48" s="712"/>
      <c r="R48" s="713"/>
      <c r="S48" s="713"/>
      <c r="T48" s="713"/>
      <c r="U48" s="713"/>
      <c r="V48" s="713"/>
      <c r="W48" s="713"/>
      <c r="X48" s="713"/>
      <c r="Y48" s="713"/>
      <c r="Z48" s="713"/>
      <c r="AA48" s="713"/>
      <c r="AB48" s="713"/>
      <c r="AC48" s="713"/>
      <c r="AD48" s="713"/>
      <c r="AE48" s="714"/>
      <c r="AF48" s="715"/>
      <c r="AG48" s="716"/>
      <c r="AH48" s="716"/>
      <c r="AI48" s="716"/>
      <c r="AJ48" s="717"/>
      <c r="AK48" s="718"/>
      <c r="AL48" s="713"/>
      <c r="AM48" s="713"/>
      <c r="AN48" s="713"/>
      <c r="AO48" s="713"/>
      <c r="AP48" s="713"/>
      <c r="AQ48" s="713"/>
      <c r="AR48" s="713"/>
      <c r="AS48" s="713"/>
      <c r="AT48" s="713"/>
      <c r="AU48" s="713"/>
      <c r="AV48" s="713"/>
      <c r="AW48" s="713"/>
      <c r="AX48" s="713"/>
      <c r="AY48" s="713"/>
      <c r="AZ48" s="757"/>
      <c r="BA48" s="757"/>
      <c r="BB48" s="757"/>
      <c r="BC48" s="757"/>
      <c r="BD48" s="757"/>
      <c r="BE48" s="719"/>
      <c r="BF48" s="719"/>
      <c r="BG48" s="719"/>
      <c r="BH48" s="719"/>
      <c r="BI48" s="720"/>
      <c r="BJ48" s="61"/>
      <c r="BK48" s="61"/>
      <c r="BL48" s="61"/>
      <c r="BM48" s="61"/>
      <c r="BN48" s="61"/>
      <c r="BO48" s="60"/>
      <c r="BP48" s="60"/>
      <c r="BQ48" s="57">
        <v>42</v>
      </c>
      <c r="BR48" s="77"/>
      <c r="BS48" s="709"/>
      <c r="BT48" s="710"/>
      <c r="BU48" s="710"/>
      <c r="BV48" s="710"/>
      <c r="BW48" s="710"/>
      <c r="BX48" s="710"/>
      <c r="BY48" s="710"/>
      <c r="BZ48" s="710"/>
      <c r="CA48" s="710"/>
      <c r="CB48" s="710"/>
      <c r="CC48" s="710"/>
      <c r="CD48" s="710"/>
      <c r="CE48" s="710"/>
      <c r="CF48" s="710"/>
      <c r="CG48" s="711"/>
      <c r="CH48" s="721"/>
      <c r="CI48" s="716"/>
      <c r="CJ48" s="716"/>
      <c r="CK48" s="716"/>
      <c r="CL48" s="722"/>
      <c r="CM48" s="721"/>
      <c r="CN48" s="716"/>
      <c r="CO48" s="716"/>
      <c r="CP48" s="716"/>
      <c r="CQ48" s="722"/>
      <c r="CR48" s="721"/>
      <c r="CS48" s="716"/>
      <c r="CT48" s="716"/>
      <c r="CU48" s="716"/>
      <c r="CV48" s="722"/>
      <c r="CW48" s="721"/>
      <c r="CX48" s="716"/>
      <c r="CY48" s="716"/>
      <c r="CZ48" s="716"/>
      <c r="DA48" s="722"/>
      <c r="DB48" s="721"/>
      <c r="DC48" s="716"/>
      <c r="DD48" s="716"/>
      <c r="DE48" s="716"/>
      <c r="DF48" s="722"/>
      <c r="DG48" s="721"/>
      <c r="DH48" s="716"/>
      <c r="DI48" s="716"/>
      <c r="DJ48" s="716"/>
      <c r="DK48" s="722"/>
      <c r="DL48" s="721"/>
      <c r="DM48" s="716"/>
      <c r="DN48" s="716"/>
      <c r="DO48" s="716"/>
      <c r="DP48" s="722"/>
      <c r="DQ48" s="721"/>
      <c r="DR48" s="716"/>
      <c r="DS48" s="716"/>
      <c r="DT48" s="716"/>
      <c r="DU48" s="722"/>
      <c r="DV48" s="709"/>
      <c r="DW48" s="710"/>
      <c r="DX48" s="710"/>
      <c r="DY48" s="710"/>
      <c r="DZ48" s="723"/>
      <c r="EA48" s="53"/>
    </row>
    <row r="49" spans="1:131" ht="26.25" customHeight="1" x14ac:dyDescent="0.2">
      <c r="A49" s="57">
        <v>22</v>
      </c>
      <c r="B49" s="709"/>
      <c r="C49" s="710"/>
      <c r="D49" s="710"/>
      <c r="E49" s="710"/>
      <c r="F49" s="710"/>
      <c r="G49" s="710"/>
      <c r="H49" s="710"/>
      <c r="I49" s="710"/>
      <c r="J49" s="710"/>
      <c r="K49" s="710"/>
      <c r="L49" s="710"/>
      <c r="M49" s="710"/>
      <c r="N49" s="710"/>
      <c r="O49" s="710"/>
      <c r="P49" s="711"/>
      <c r="Q49" s="712"/>
      <c r="R49" s="713"/>
      <c r="S49" s="713"/>
      <c r="T49" s="713"/>
      <c r="U49" s="713"/>
      <c r="V49" s="713"/>
      <c r="W49" s="713"/>
      <c r="X49" s="713"/>
      <c r="Y49" s="713"/>
      <c r="Z49" s="713"/>
      <c r="AA49" s="713"/>
      <c r="AB49" s="713"/>
      <c r="AC49" s="713"/>
      <c r="AD49" s="713"/>
      <c r="AE49" s="714"/>
      <c r="AF49" s="715"/>
      <c r="AG49" s="716"/>
      <c r="AH49" s="716"/>
      <c r="AI49" s="716"/>
      <c r="AJ49" s="717"/>
      <c r="AK49" s="718"/>
      <c r="AL49" s="713"/>
      <c r="AM49" s="713"/>
      <c r="AN49" s="713"/>
      <c r="AO49" s="713"/>
      <c r="AP49" s="713"/>
      <c r="AQ49" s="713"/>
      <c r="AR49" s="713"/>
      <c r="AS49" s="713"/>
      <c r="AT49" s="713"/>
      <c r="AU49" s="713"/>
      <c r="AV49" s="713"/>
      <c r="AW49" s="713"/>
      <c r="AX49" s="713"/>
      <c r="AY49" s="713"/>
      <c r="AZ49" s="757"/>
      <c r="BA49" s="757"/>
      <c r="BB49" s="757"/>
      <c r="BC49" s="757"/>
      <c r="BD49" s="757"/>
      <c r="BE49" s="719"/>
      <c r="BF49" s="719"/>
      <c r="BG49" s="719"/>
      <c r="BH49" s="719"/>
      <c r="BI49" s="720"/>
      <c r="BJ49" s="61"/>
      <c r="BK49" s="61"/>
      <c r="BL49" s="61"/>
      <c r="BM49" s="61"/>
      <c r="BN49" s="61"/>
      <c r="BO49" s="60"/>
      <c r="BP49" s="60"/>
      <c r="BQ49" s="57">
        <v>43</v>
      </c>
      <c r="BR49" s="77"/>
      <c r="BS49" s="709"/>
      <c r="BT49" s="710"/>
      <c r="BU49" s="710"/>
      <c r="BV49" s="710"/>
      <c r="BW49" s="710"/>
      <c r="BX49" s="710"/>
      <c r="BY49" s="710"/>
      <c r="BZ49" s="710"/>
      <c r="CA49" s="710"/>
      <c r="CB49" s="710"/>
      <c r="CC49" s="710"/>
      <c r="CD49" s="710"/>
      <c r="CE49" s="710"/>
      <c r="CF49" s="710"/>
      <c r="CG49" s="711"/>
      <c r="CH49" s="721"/>
      <c r="CI49" s="716"/>
      <c r="CJ49" s="716"/>
      <c r="CK49" s="716"/>
      <c r="CL49" s="722"/>
      <c r="CM49" s="721"/>
      <c r="CN49" s="716"/>
      <c r="CO49" s="716"/>
      <c r="CP49" s="716"/>
      <c r="CQ49" s="722"/>
      <c r="CR49" s="721"/>
      <c r="CS49" s="716"/>
      <c r="CT49" s="716"/>
      <c r="CU49" s="716"/>
      <c r="CV49" s="722"/>
      <c r="CW49" s="721"/>
      <c r="CX49" s="716"/>
      <c r="CY49" s="716"/>
      <c r="CZ49" s="716"/>
      <c r="DA49" s="722"/>
      <c r="DB49" s="721"/>
      <c r="DC49" s="716"/>
      <c r="DD49" s="716"/>
      <c r="DE49" s="716"/>
      <c r="DF49" s="722"/>
      <c r="DG49" s="721"/>
      <c r="DH49" s="716"/>
      <c r="DI49" s="716"/>
      <c r="DJ49" s="716"/>
      <c r="DK49" s="722"/>
      <c r="DL49" s="721"/>
      <c r="DM49" s="716"/>
      <c r="DN49" s="716"/>
      <c r="DO49" s="716"/>
      <c r="DP49" s="722"/>
      <c r="DQ49" s="721"/>
      <c r="DR49" s="716"/>
      <c r="DS49" s="716"/>
      <c r="DT49" s="716"/>
      <c r="DU49" s="722"/>
      <c r="DV49" s="709"/>
      <c r="DW49" s="710"/>
      <c r="DX49" s="710"/>
      <c r="DY49" s="710"/>
      <c r="DZ49" s="723"/>
      <c r="EA49" s="53"/>
    </row>
    <row r="50" spans="1:131" ht="26.25" customHeight="1" x14ac:dyDescent="0.2">
      <c r="A50" s="57">
        <v>23</v>
      </c>
      <c r="B50" s="709"/>
      <c r="C50" s="710"/>
      <c r="D50" s="710"/>
      <c r="E50" s="710"/>
      <c r="F50" s="710"/>
      <c r="G50" s="710"/>
      <c r="H50" s="710"/>
      <c r="I50" s="710"/>
      <c r="J50" s="710"/>
      <c r="K50" s="710"/>
      <c r="L50" s="710"/>
      <c r="M50" s="710"/>
      <c r="N50" s="710"/>
      <c r="O50" s="710"/>
      <c r="P50" s="711"/>
      <c r="Q50" s="758"/>
      <c r="R50" s="759"/>
      <c r="S50" s="759"/>
      <c r="T50" s="759"/>
      <c r="U50" s="759"/>
      <c r="V50" s="759"/>
      <c r="W50" s="759"/>
      <c r="X50" s="759"/>
      <c r="Y50" s="759"/>
      <c r="Z50" s="759"/>
      <c r="AA50" s="759"/>
      <c r="AB50" s="759"/>
      <c r="AC50" s="759"/>
      <c r="AD50" s="759"/>
      <c r="AE50" s="760"/>
      <c r="AF50" s="715"/>
      <c r="AG50" s="716"/>
      <c r="AH50" s="716"/>
      <c r="AI50" s="716"/>
      <c r="AJ50" s="717"/>
      <c r="AK50" s="761"/>
      <c r="AL50" s="759"/>
      <c r="AM50" s="759"/>
      <c r="AN50" s="759"/>
      <c r="AO50" s="759"/>
      <c r="AP50" s="759"/>
      <c r="AQ50" s="759"/>
      <c r="AR50" s="759"/>
      <c r="AS50" s="759"/>
      <c r="AT50" s="759"/>
      <c r="AU50" s="759"/>
      <c r="AV50" s="759"/>
      <c r="AW50" s="759"/>
      <c r="AX50" s="759"/>
      <c r="AY50" s="759"/>
      <c r="AZ50" s="762"/>
      <c r="BA50" s="762"/>
      <c r="BB50" s="762"/>
      <c r="BC50" s="762"/>
      <c r="BD50" s="762"/>
      <c r="BE50" s="719"/>
      <c r="BF50" s="719"/>
      <c r="BG50" s="719"/>
      <c r="BH50" s="719"/>
      <c r="BI50" s="720"/>
      <c r="BJ50" s="61"/>
      <c r="BK50" s="61"/>
      <c r="BL50" s="61"/>
      <c r="BM50" s="61"/>
      <c r="BN50" s="61"/>
      <c r="BO50" s="60"/>
      <c r="BP50" s="60"/>
      <c r="BQ50" s="57">
        <v>44</v>
      </c>
      <c r="BR50" s="77"/>
      <c r="BS50" s="709"/>
      <c r="BT50" s="710"/>
      <c r="BU50" s="710"/>
      <c r="BV50" s="710"/>
      <c r="BW50" s="710"/>
      <c r="BX50" s="710"/>
      <c r="BY50" s="710"/>
      <c r="BZ50" s="710"/>
      <c r="CA50" s="710"/>
      <c r="CB50" s="710"/>
      <c r="CC50" s="710"/>
      <c r="CD50" s="710"/>
      <c r="CE50" s="710"/>
      <c r="CF50" s="710"/>
      <c r="CG50" s="711"/>
      <c r="CH50" s="721"/>
      <c r="CI50" s="716"/>
      <c r="CJ50" s="716"/>
      <c r="CK50" s="716"/>
      <c r="CL50" s="722"/>
      <c r="CM50" s="721"/>
      <c r="CN50" s="716"/>
      <c r="CO50" s="716"/>
      <c r="CP50" s="716"/>
      <c r="CQ50" s="722"/>
      <c r="CR50" s="721"/>
      <c r="CS50" s="716"/>
      <c r="CT50" s="716"/>
      <c r="CU50" s="716"/>
      <c r="CV50" s="722"/>
      <c r="CW50" s="721"/>
      <c r="CX50" s="716"/>
      <c r="CY50" s="716"/>
      <c r="CZ50" s="716"/>
      <c r="DA50" s="722"/>
      <c r="DB50" s="721"/>
      <c r="DC50" s="716"/>
      <c r="DD50" s="716"/>
      <c r="DE50" s="716"/>
      <c r="DF50" s="722"/>
      <c r="DG50" s="721"/>
      <c r="DH50" s="716"/>
      <c r="DI50" s="716"/>
      <c r="DJ50" s="716"/>
      <c r="DK50" s="722"/>
      <c r="DL50" s="721"/>
      <c r="DM50" s="716"/>
      <c r="DN50" s="716"/>
      <c r="DO50" s="716"/>
      <c r="DP50" s="722"/>
      <c r="DQ50" s="721"/>
      <c r="DR50" s="716"/>
      <c r="DS50" s="716"/>
      <c r="DT50" s="716"/>
      <c r="DU50" s="722"/>
      <c r="DV50" s="709"/>
      <c r="DW50" s="710"/>
      <c r="DX50" s="710"/>
      <c r="DY50" s="710"/>
      <c r="DZ50" s="723"/>
      <c r="EA50" s="53"/>
    </row>
    <row r="51" spans="1:131" ht="26.25" customHeight="1" x14ac:dyDescent="0.2">
      <c r="A51" s="57">
        <v>24</v>
      </c>
      <c r="B51" s="709"/>
      <c r="C51" s="710"/>
      <c r="D51" s="710"/>
      <c r="E51" s="710"/>
      <c r="F51" s="710"/>
      <c r="G51" s="710"/>
      <c r="H51" s="710"/>
      <c r="I51" s="710"/>
      <c r="J51" s="710"/>
      <c r="K51" s="710"/>
      <c r="L51" s="710"/>
      <c r="M51" s="710"/>
      <c r="N51" s="710"/>
      <c r="O51" s="710"/>
      <c r="P51" s="711"/>
      <c r="Q51" s="758"/>
      <c r="R51" s="759"/>
      <c r="S51" s="759"/>
      <c r="T51" s="759"/>
      <c r="U51" s="759"/>
      <c r="V51" s="759"/>
      <c r="W51" s="759"/>
      <c r="X51" s="759"/>
      <c r="Y51" s="759"/>
      <c r="Z51" s="759"/>
      <c r="AA51" s="759"/>
      <c r="AB51" s="759"/>
      <c r="AC51" s="759"/>
      <c r="AD51" s="759"/>
      <c r="AE51" s="760"/>
      <c r="AF51" s="715"/>
      <c r="AG51" s="716"/>
      <c r="AH51" s="716"/>
      <c r="AI51" s="716"/>
      <c r="AJ51" s="717"/>
      <c r="AK51" s="761"/>
      <c r="AL51" s="759"/>
      <c r="AM51" s="759"/>
      <c r="AN51" s="759"/>
      <c r="AO51" s="759"/>
      <c r="AP51" s="759"/>
      <c r="AQ51" s="759"/>
      <c r="AR51" s="759"/>
      <c r="AS51" s="759"/>
      <c r="AT51" s="759"/>
      <c r="AU51" s="759"/>
      <c r="AV51" s="759"/>
      <c r="AW51" s="759"/>
      <c r="AX51" s="759"/>
      <c r="AY51" s="759"/>
      <c r="AZ51" s="762"/>
      <c r="BA51" s="762"/>
      <c r="BB51" s="762"/>
      <c r="BC51" s="762"/>
      <c r="BD51" s="762"/>
      <c r="BE51" s="719"/>
      <c r="BF51" s="719"/>
      <c r="BG51" s="719"/>
      <c r="BH51" s="719"/>
      <c r="BI51" s="720"/>
      <c r="BJ51" s="61"/>
      <c r="BK51" s="61"/>
      <c r="BL51" s="61"/>
      <c r="BM51" s="61"/>
      <c r="BN51" s="61"/>
      <c r="BO51" s="60"/>
      <c r="BP51" s="60"/>
      <c r="BQ51" s="57">
        <v>45</v>
      </c>
      <c r="BR51" s="77"/>
      <c r="BS51" s="709"/>
      <c r="BT51" s="710"/>
      <c r="BU51" s="710"/>
      <c r="BV51" s="710"/>
      <c r="BW51" s="710"/>
      <c r="BX51" s="710"/>
      <c r="BY51" s="710"/>
      <c r="BZ51" s="710"/>
      <c r="CA51" s="710"/>
      <c r="CB51" s="710"/>
      <c r="CC51" s="710"/>
      <c r="CD51" s="710"/>
      <c r="CE51" s="710"/>
      <c r="CF51" s="710"/>
      <c r="CG51" s="711"/>
      <c r="CH51" s="721"/>
      <c r="CI51" s="716"/>
      <c r="CJ51" s="716"/>
      <c r="CK51" s="716"/>
      <c r="CL51" s="722"/>
      <c r="CM51" s="721"/>
      <c r="CN51" s="716"/>
      <c r="CO51" s="716"/>
      <c r="CP51" s="716"/>
      <c r="CQ51" s="722"/>
      <c r="CR51" s="721"/>
      <c r="CS51" s="716"/>
      <c r="CT51" s="716"/>
      <c r="CU51" s="716"/>
      <c r="CV51" s="722"/>
      <c r="CW51" s="721"/>
      <c r="CX51" s="716"/>
      <c r="CY51" s="716"/>
      <c r="CZ51" s="716"/>
      <c r="DA51" s="722"/>
      <c r="DB51" s="721"/>
      <c r="DC51" s="716"/>
      <c r="DD51" s="716"/>
      <c r="DE51" s="716"/>
      <c r="DF51" s="722"/>
      <c r="DG51" s="721"/>
      <c r="DH51" s="716"/>
      <c r="DI51" s="716"/>
      <c r="DJ51" s="716"/>
      <c r="DK51" s="722"/>
      <c r="DL51" s="721"/>
      <c r="DM51" s="716"/>
      <c r="DN51" s="716"/>
      <c r="DO51" s="716"/>
      <c r="DP51" s="722"/>
      <c r="DQ51" s="721"/>
      <c r="DR51" s="716"/>
      <c r="DS51" s="716"/>
      <c r="DT51" s="716"/>
      <c r="DU51" s="722"/>
      <c r="DV51" s="709"/>
      <c r="DW51" s="710"/>
      <c r="DX51" s="710"/>
      <c r="DY51" s="710"/>
      <c r="DZ51" s="723"/>
      <c r="EA51" s="53"/>
    </row>
    <row r="52" spans="1:131" ht="26.25" customHeight="1" x14ac:dyDescent="0.2">
      <c r="A52" s="57">
        <v>25</v>
      </c>
      <c r="B52" s="709"/>
      <c r="C52" s="710"/>
      <c r="D52" s="710"/>
      <c r="E52" s="710"/>
      <c r="F52" s="710"/>
      <c r="G52" s="710"/>
      <c r="H52" s="710"/>
      <c r="I52" s="710"/>
      <c r="J52" s="710"/>
      <c r="K52" s="710"/>
      <c r="L52" s="710"/>
      <c r="M52" s="710"/>
      <c r="N52" s="710"/>
      <c r="O52" s="710"/>
      <c r="P52" s="711"/>
      <c r="Q52" s="758"/>
      <c r="R52" s="759"/>
      <c r="S52" s="759"/>
      <c r="T52" s="759"/>
      <c r="U52" s="759"/>
      <c r="V52" s="759"/>
      <c r="W52" s="759"/>
      <c r="X52" s="759"/>
      <c r="Y52" s="759"/>
      <c r="Z52" s="759"/>
      <c r="AA52" s="759"/>
      <c r="AB52" s="759"/>
      <c r="AC52" s="759"/>
      <c r="AD52" s="759"/>
      <c r="AE52" s="760"/>
      <c r="AF52" s="715"/>
      <c r="AG52" s="716"/>
      <c r="AH52" s="716"/>
      <c r="AI52" s="716"/>
      <c r="AJ52" s="717"/>
      <c r="AK52" s="761"/>
      <c r="AL52" s="759"/>
      <c r="AM52" s="759"/>
      <c r="AN52" s="759"/>
      <c r="AO52" s="759"/>
      <c r="AP52" s="759"/>
      <c r="AQ52" s="759"/>
      <c r="AR52" s="759"/>
      <c r="AS52" s="759"/>
      <c r="AT52" s="759"/>
      <c r="AU52" s="759"/>
      <c r="AV52" s="759"/>
      <c r="AW52" s="759"/>
      <c r="AX52" s="759"/>
      <c r="AY52" s="759"/>
      <c r="AZ52" s="762"/>
      <c r="BA52" s="762"/>
      <c r="BB52" s="762"/>
      <c r="BC52" s="762"/>
      <c r="BD52" s="762"/>
      <c r="BE52" s="719"/>
      <c r="BF52" s="719"/>
      <c r="BG52" s="719"/>
      <c r="BH52" s="719"/>
      <c r="BI52" s="720"/>
      <c r="BJ52" s="61"/>
      <c r="BK52" s="61"/>
      <c r="BL52" s="61"/>
      <c r="BM52" s="61"/>
      <c r="BN52" s="61"/>
      <c r="BO52" s="60"/>
      <c r="BP52" s="60"/>
      <c r="BQ52" s="57">
        <v>46</v>
      </c>
      <c r="BR52" s="77"/>
      <c r="BS52" s="709"/>
      <c r="BT52" s="710"/>
      <c r="BU52" s="710"/>
      <c r="BV52" s="710"/>
      <c r="BW52" s="710"/>
      <c r="BX52" s="710"/>
      <c r="BY52" s="710"/>
      <c r="BZ52" s="710"/>
      <c r="CA52" s="710"/>
      <c r="CB52" s="710"/>
      <c r="CC52" s="710"/>
      <c r="CD52" s="710"/>
      <c r="CE52" s="710"/>
      <c r="CF52" s="710"/>
      <c r="CG52" s="711"/>
      <c r="CH52" s="721"/>
      <c r="CI52" s="716"/>
      <c r="CJ52" s="716"/>
      <c r="CK52" s="716"/>
      <c r="CL52" s="722"/>
      <c r="CM52" s="721"/>
      <c r="CN52" s="716"/>
      <c r="CO52" s="716"/>
      <c r="CP52" s="716"/>
      <c r="CQ52" s="722"/>
      <c r="CR52" s="721"/>
      <c r="CS52" s="716"/>
      <c r="CT52" s="716"/>
      <c r="CU52" s="716"/>
      <c r="CV52" s="722"/>
      <c r="CW52" s="721"/>
      <c r="CX52" s="716"/>
      <c r="CY52" s="716"/>
      <c r="CZ52" s="716"/>
      <c r="DA52" s="722"/>
      <c r="DB52" s="721"/>
      <c r="DC52" s="716"/>
      <c r="DD52" s="716"/>
      <c r="DE52" s="716"/>
      <c r="DF52" s="722"/>
      <c r="DG52" s="721"/>
      <c r="DH52" s="716"/>
      <c r="DI52" s="716"/>
      <c r="DJ52" s="716"/>
      <c r="DK52" s="722"/>
      <c r="DL52" s="721"/>
      <c r="DM52" s="716"/>
      <c r="DN52" s="716"/>
      <c r="DO52" s="716"/>
      <c r="DP52" s="722"/>
      <c r="DQ52" s="721"/>
      <c r="DR52" s="716"/>
      <c r="DS52" s="716"/>
      <c r="DT52" s="716"/>
      <c r="DU52" s="722"/>
      <c r="DV52" s="709"/>
      <c r="DW52" s="710"/>
      <c r="DX52" s="710"/>
      <c r="DY52" s="710"/>
      <c r="DZ52" s="723"/>
      <c r="EA52" s="53"/>
    </row>
    <row r="53" spans="1:131" ht="26.25" customHeight="1" x14ac:dyDescent="0.2">
      <c r="A53" s="57">
        <v>26</v>
      </c>
      <c r="B53" s="709"/>
      <c r="C53" s="710"/>
      <c r="D53" s="710"/>
      <c r="E53" s="710"/>
      <c r="F53" s="710"/>
      <c r="G53" s="710"/>
      <c r="H53" s="710"/>
      <c r="I53" s="710"/>
      <c r="J53" s="710"/>
      <c r="K53" s="710"/>
      <c r="L53" s="710"/>
      <c r="M53" s="710"/>
      <c r="N53" s="710"/>
      <c r="O53" s="710"/>
      <c r="P53" s="711"/>
      <c r="Q53" s="758"/>
      <c r="R53" s="759"/>
      <c r="S53" s="759"/>
      <c r="T53" s="759"/>
      <c r="U53" s="759"/>
      <c r="V53" s="759"/>
      <c r="W53" s="759"/>
      <c r="X53" s="759"/>
      <c r="Y53" s="759"/>
      <c r="Z53" s="759"/>
      <c r="AA53" s="759"/>
      <c r="AB53" s="759"/>
      <c r="AC53" s="759"/>
      <c r="AD53" s="759"/>
      <c r="AE53" s="760"/>
      <c r="AF53" s="715"/>
      <c r="AG53" s="716"/>
      <c r="AH53" s="716"/>
      <c r="AI53" s="716"/>
      <c r="AJ53" s="717"/>
      <c r="AK53" s="761"/>
      <c r="AL53" s="759"/>
      <c r="AM53" s="759"/>
      <c r="AN53" s="759"/>
      <c r="AO53" s="759"/>
      <c r="AP53" s="759"/>
      <c r="AQ53" s="759"/>
      <c r="AR53" s="759"/>
      <c r="AS53" s="759"/>
      <c r="AT53" s="759"/>
      <c r="AU53" s="759"/>
      <c r="AV53" s="759"/>
      <c r="AW53" s="759"/>
      <c r="AX53" s="759"/>
      <c r="AY53" s="759"/>
      <c r="AZ53" s="762"/>
      <c r="BA53" s="762"/>
      <c r="BB53" s="762"/>
      <c r="BC53" s="762"/>
      <c r="BD53" s="762"/>
      <c r="BE53" s="719"/>
      <c r="BF53" s="719"/>
      <c r="BG53" s="719"/>
      <c r="BH53" s="719"/>
      <c r="BI53" s="720"/>
      <c r="BJ53" s="61"/>
      <c r="BK53" s="61"/>
      <c r="BL53" s="61"/>
      <c r="BM53" s="61"/>
      <c r="BN53" s="61"/>
      <c r="BO53" s="60"/>
      <c r="BP53" s="60"/>
      <c r="BQ53" s="57">
        <v>47</v>
      </c>
      <c r="BR53" s="77"/>
      <c r="BS53" s="709"/>
      <c r="BT53" s="710"/>
      <c r="BU53" s="710"/>
      <c r="BV53" s="710"/>
      <c r="BW53" s="710"/>
      <c r="BX53" s="710"/>
      <c r="BY53" s="710"/>
      <c r="BZ53" s="710"/>
      <c r="CA53" s="710"/>
      <c r="CB53" s="710"/>
      <c r="CC53" s="710"/>
      <c r="CD53" s="710"/>
      <c r="CE53" s="710"/>
      <c r="CF53" s="710"/>
      <c r="CG53" s="711"/>
      <c r="CH53" s="721"/>
      <c r="CI53" s="716"/>
      <c r="CJ53" s="716"/>
      <c r="CK53" s="716"/>
      <c r="CL53" s="722"/>
      <c r="CM53" s="721"/>
      <c r="CN53" s="716"/>
      <c r="CO53" s="716"/>
      <c r="CP53" s="716"/>
      <c r="CQ53" s="722"/>
      <c r="CR53" s="721"/>
      <c r="CS53" s="716"/>
      <c r="CT53" s="716"/>
      <c r="CU53" s="716"/>
      <c r="CV53" s="722"/>
      <c r="CW53" s="721"/>
      <c r="CX53" s="716"/>
      <c r="CY53" s="716"/>
      <c r="CZ53" s="716"/>
      <c r="DA53" s="722"/>
      <c r="DB53" s="721"/>
      <c r="DC53" s="716"/>
      <c r="DD53" s="716"/>
      <c r="DE53" s="716"/>
      <c r="DF53" s="722"/>
      <c r="DG53" s="721"/>
      <c r="DH53" s="716"/>
      <c r="DI53" s="716"/>
      <c r="DJ53" s="716"/>
      <c r="DK53" s="722"/>
      <c r="DL53" s="721"/>
      <c r="DM53" s="716"/>
      <c r="DN53" s="716"/>
      <c r="DO53" s="716"/>
      <c r="DP53" s="722"/>
      <c r="DQ53" s="721"/>
      <c r="DR53" s="716"/>
      <c r="DS53" s="716"/>
      <c r="DT53" s="716"/>
      <c r="DU53" s="722"/>
      <c r="DV53" s="709"/>
      <c r="DW53" s="710"/>
      <c r="DX53" s="710"/>
      <c r="DY53" s="710"/>
      <c r="DZ53" s="723"/>
      <c r="EA53" s="53"/>
    </row>
    <row r="54" spans="1:131" ht="26.25" customHeight="1" x14ac:dyDescent="0.2">
      <c r="A54" s="57">
        <v>27</v>
      </c>
      <c r="B54" s="709"/>
      <c r="C54" s="710"/>
      <c r="D54" s="710"/>
      <c r="E54" s="710"/>
      <c r="F54" s="710"/>
      <c r="G54" s="710"/>
      <c r="H54" s="710"/>
      <c r="I54" s="710"/>
      <c r="J54" s="710"/>
      <c r="K54" s="710"/>
      <c r="L54" s="710"/>
      <c r="M54" s="710"/>
      <c r="N54" s="710"/>
      <c r="O54" s="710"/>
      <c r="P54" s="711"/>
      <c r="Q54" s="758"/>
      <c r="R54" s="759"/>
      <c r="S54" s="759"/>
      <c r="T54" s="759"/>
      <c r="U54" s="759"/>
      <c r="V54" s="759"/>
      <c r="W54" s="759"/>
      <c r="X54" s="759"/>
      <c r="Y54" s="759"/>
      <c r="Z54" s="759"/>
      <c r="AA54" s="759"/>
      <c r="AB54" s="759"/>
      <c r="AC54" s="759"/>
      <c r="AD54" s="759"/>
      <c r="AE54" s="760"/>
      <c r="AF54" s="715"/>
      <c r="AG54" s="716"/>
      <c r="AH54" s="716"/>
      <c r="AI54" s="716"/>
      <c r="AJ54" s="717"/>
      <c r="AK54" s="761"/>
      <c r="AL54" s="759"/>
      <c r="AM54" s="759"/>
      <c r="AN54" s="759"/>
      <c r="AO54" s="759"/>
      <c r="AP54" s="759"/>
      <c r="AQ54" s="759"/>
      <c r="AR54" s="759"/>
      <c r="AS54" s="759"/>
      <c r="AT54" s="759"/>
      <c r="AU54" s="759"/>
      <c r="AV54" s="759"/>
      <c r="AW54" s="759"/>
      <c r="AX54" s="759"/>
      <c r="AY54" s="759"/>
      <c r="AZ54" s="762"/>
      <c r="BA54" s="762"/>
      <c r="BB54" s="762"/>
      <c r="BC54" s="762"/>
      <c r="BD54" s="762"/>
      <c r="BE54" s="719"/>
      <c r="BF54" s="719"/>
      <c r="BG54" s="719"/>
      <c r="BH54" s="719"/>
      <c r="BI54" s="720"/>
      <c r="BJ54" s="61"/>
      <c r="BK54" s="61"/>
      <c r="BL54" s="61"/>
      <c r="BM54" s="61"/>
      <c r="BN54" s="61"/>
      <c r="BO54" s="60"/>
      <c r="BP54" s="60"/>
      <c r="BQ54" s="57">
        <v>48</v>
      </c>
      <c r="BR54" s="77"/>
      <c r="BS54" s="709"/>
      <c r="BT54" s="710"/>
      <c r="BU54" s="710"/>
      <c r="BV54" s="710"/>
      <c r="BW54" s="710"/>
      <c r="BX54" s="710"/>
      <c r="BY54" s="710"/>
      <c r="BZ54" s="710"/>
      <c r="CA54" s="710"/>
      <c r="CB54" s="710"/>
      <c r="CC54" s="710"/>
      <c r="CD54" s="710"/>
      <c r="CE54" s="710"/>
      <c r="CF54" s="710"/>
      <c r="CG54" s="711"/>
      <c r="CH54" s="721"/>
      <c r="CI54" s="716"/>
      <c r="CJ54" s="716"/>
      <c r="CK54" s="716"/>
      <c r="CL54" s="722"/>
      <c r="CM54" s="721"/>
      <c r="CN54" s="716"/>
      <c r="CO54" s="716"/>
      <c r="CP54" s="716"/>
      <c r="CQ54" s="722"/>
      <c r="CR54" s="721"/>
      <c r="CS54" s="716"/>
      <c r="CT54" s="716"/>
      <c r="CU54" s="716"/>
      <c r="CV54" s="722"/>
      <c r="CW54" s="721"/>
      <c r="CX54" s="716"/>
      <c r="CY54" s="716"/>
      <c r="CZ54" s="716"/>
      <c r="DA54" s="722"/>
      <c r="DB54" s="721"/>
      <c r="DC54" s="716"/>
      <c r="DD54" s="716"/>
      <c r="DE54" s="716"/>
      <c r="DF54" s="722"/>
      <c r="DG54" s="721"/>
      <c r="DH54" s="716"/>
      <c r="DI54" s="716"/>
      <c r="DJ54" s="716"/>
      <c r="DK54" s="722"/>
      <c r="DL54" s="721"/>
      <c r="DM54" s="716"/>
      <c r="DN54" s="716"/>
      <c r="DO54" s="716"/>
      <c r="DP54" s="722"/>
      <c r="DQ54" s="721"/>
      <c r="DR54" s="716"/>
      <c r="DS54" s="716"/>
      <c r="DT54" s="716"/>
      <c r="DU54" s="722"/>
      <c r="DV54" s="709"/>
      <c r="DW54" s="710"/>
      <c r="DX54" s="710"/>
      <c r="DY54" s="710"/>
      <c r="DZ54" s="723"/>
      <c r="EA54" s="53"/>
    </row>
    <row r="55" spans="1:131" ht="26.25" customHeight="1" x14ac:dyDescent="0.2">
      <c r="A55" s="57">
        <v>28</v>
      </c>
      <c r="B55" s="709"/>
      <c r="C55" s="710"/>
      <c r="D55" s="710"/>
      <c r="E55" s="710"/>
      <c r="F55" s="710"/>
      <c r="G55" s="710"/>
      <c r="H55" s="710"/>
      <c r="I55" s="710"/>
      <c r="J55" s="710"/>
      <c r="K55" s="710"/>
      <c r="L55" s="710"/>
      <c r="M55" s="710"/>
      <c r="N55" s="710"/>
      <c r="O55" s="710"/>
      <c r="P55" s="711"/>
      <c r="Q55" s="758"/>
      <c r="R55" s="759"/>
      <c r="S55" s="759"/>
      <c r="T55" s="759"/>
      <c r="U55" s="759"/>
      <c r="V55" s="759"/>
      <c r="W55" s="759"/>
      <c r="X55" s="759"/>
      <c r="Y55" s="759"/>
      <c r="Z55" s="759"/>
      <c r="AA55" s="759"/>
      <c r="AB55" s="759"/>
      <c r="AC55" s="759"/>
      <c r="AD55" s="759"/>
      <c r="AE55" s="760"/>
      <c r="AF55" s="715"/>
      <c r="AG55" s="716"/>
      <c r="AH55" s="716"/>
      <c r="AI55" s="716"/>
      <c r="AJ55" s="717"/>
      <c r="AK55" s="761"/>
      <c r="AL55" s="759"/>
      <c r="AM55" s="759"/>
      <c r="AN55" s="759"/>
      <c r="AO55" s="759"/>
      <c r="AP55" s="759"/>
      <c r="AQ55" s="759"/>
      <c r="AR55" s="759"/>
      <c r="AS55" s="759"/>
      <c r="AT55" s="759"/>
      <c r="AU55" s="759"/>
      <c r="AV55" s="759"/>
      <c r="AW55" s="759"/>
      <c r="AX55" s="759"/>
      <c r="AY55" s="759"/>
      <c r="AZ55" s="762"/>
      <c r="BA55" s="762"/>
      <c r="BB55" s="762"/>
      <c r="BC55" s="762"/>
      <c r="BD55" s="762"/>
      <c r="BE55" s="719"/>
      <c r="BF55" s="719"/>
      <c r="BG55" s="719"/>
      <c r="BH55" s="719"/>
      <c r="BI55" s="720"/>
      <c r="BJ55" s="61"/>
      <c r="BK55" s="61"/>
      <c r="BL55" s="61"/>
      <c r="BM55" s="61"/>
      <c r="BN55" s="61"/>
      <c r="BO55" s="60"/>
      <c r="BP55" s="60"/>
      <c r="BQ55" s="57">
        <v>49</v>
      </c>
      <c r="BR55" s="77"/>
      <c r="BS55" s="709"/>
      <c r="BT55" s="710"/>
      <c r="BU55" s="710"/>
      <c r="BV55" s="710"/>
      <c r="BW55" s="710"/>
      <c r="BX55" s="710"/>
      <c r="BY55" s="710"/>
      <c r="BZ55" s="710"/>
      <c r="CA55" s="710"/>
      <c r="CB55" s="710"/>
      <c r="CC55" s="710"/>
      <c r="CD55" s="710"/>
      <c r="CE55" s="710"/>
      <c r="CF55" s="710"/>
      <c r="CG55" s="711"/>
      <c r="CH55" s="721"/>
      <c r="CI55" s="716"/>
      <c r="CJ55" s="716"/>
      <c r="CK55" s="716"/>
      <c r="CL55" s="722"/>
      <c r="CM55" s="721"/>
      <c r="CN55" s="716"/>
      <c r="CO55" s="716"/>
      <c r="CP55" s="716"/>
      <c r="CQ55" s="722"/>
      <c r="CR55" s="721"/>
      <c r="CS55" s="716"/>
      <c r="CT55" s="716"/>
      <c r="CU55" s="716"/>
      <c r="CV55" s="722"/>
      <c r="CW55" s="721"/>
      <c r="CX55" s="716"/>
      <c r="CY55" s="716"/>
      <c r="CZ55" s="716"/>
      <c r="DA55" s="722"/>
      <c r="DB55" s="721"/>
      <c r="DC55" s="716"/>
      <c r="DD55" s="716"/>
      <c r="DE55" s="716"/>
      <c r="DF55" s="722"/>
      <c r="DG55" s="721"/>
      <c r="DH55" s="716"/>
      <c r="DI55" s="716"/>
      <c r="DJ55" s="716"/>
      <c r="DK55" s="722"/>
      <c r="DL55" s="721"/>
      <c r="DM55" s="716"/>
      <c r="DN55" s="716"/>
      <c r="DO55" s="716"/>
      <c r="DP55" s="722"/>
      <c r="DQ55" s="721"/>
      <c r="DR55" s="716"/>
      <c r="DS55" s="716"/>
      <c r="DT55" s="716"/>
      <c r="DU55" s="722"/>
      <c r="DV55" s="709"/>
      <c r="DW55" s="710"/>
      <c r="DX55" s="710"/>
      <c r="DY55" s="710"/>
      <c r="DZ55" s="723"/>
      <c r="EA55" s="53"/>
    </row>
    <row r="56" spans="1:131" ht="26.25" customHeight="1" x14ac:dyDescent="0.2">
      <c r="A56" s="57">
        <v>29</v>
      </c>
      <c r="B56" s="709"/>
      <c r="C56" s="710"/>
      <c r="D56" s="710"/>
      <c r="E56" s="710"/>
      <c r="F56" s="710"/>
      <c r="G56" s="710"/>
      <c r="H56" s="710"/>
      <c r="I56" s="710"/>
      <c r="J56" s="710"/>
      <c r="K56" s="710"/>
      <c r="L56" s="710"/>
      <c r="M56" s="710"/>
      <c r="N56" s="710"/>
      <c r="O56" s="710"/>
      <c r="P56" s="711"/>
      <c r="Q56" s="758"/>
      <c r="R56" s="759"/>
      <c r="S56" s="759"/>
      <c r="T56" s="759"/>
      <c r="U56" s="759"/>
      <c r="V56" s="759"/>
      <c r="W56" s="759"/>
      <c r="X56" s="759"/>
      <c r="Y56" s="759"/>
      <c r="Z56" s="759"/>
      <c r="AA56" s="759"/>
      <c r="AB56" s="759"/>
      <c r="AC56" s="759"/>
      <c r="AD56" s="759"/>
      <c r="AE56" s="760"/>
      <c r="AF56" s="715"/>
      <c r="AG56" s="716"/>
      <c r="AH56" s="716"/>
      <c r="AI56" s="716"/>
      <c r="AJ56" s="717"/>
      <c r="AK56" s="761"/>
      <c r="AL56" s="759"/>
      <c r="AM56" s="759"/>
      <c r="AN56" s="759"/>
      <c r="AO56" s="759"/>
      <c r="AP56" s="759"/>
      <c r="AQ56" s="759"/>
      <c r="AR56" s="759"/>
      <c r="AS56" s="759"/>
      <c r="AT56" s="759"/>
      <c r="AU56" s="759"/>
      <c r="AV56" s="759"/>
      <c r="AW56" s="759"/>
      <c r="AX56" s="759"/>
      <c r="AY56" s="759"/>
      <c r="AZ56" s="762"/>
      <c r="BA56" s="762"/>
      <c r="BB56" s="762"/>
      <c r="BC56" s="762"/>
      <c r="BD56" s="762"/>
      <c r="BE56" s="719"/>
      <c r="BF56" s="719"/>
      <c r="BG56" s="719"/>
      <c r="BH56" s="719"/>
      <c r="BI56" s="720"/>
      <c r="BJ56" s="61"/>
      <c r="BK56" s="61"/>
      <c r="BL56" s="61"/>
      <c r="BM56" s="61"/>
      <c r="BN56" s="61"/>
      <c r="BO56" s="60"/>
      <c r="BP56" s="60"/>
      <c r="BQ56" s="57">
        <v>50</v>
      </c>
      <c r="BR56" s="77"/>
      <c r="BS56" s="709"/>
      <c r="BT56" s="710"/>
      <c r="BU56" s="710"/>
      <c r="BV56" s="710"/>
      <c r="BW56" s="710"/>
      <c r="BX56" s="710"/>
      <c r="BY56" s="710"/>
      <c r="BZ56" s="710"/>
      <c r="CA56" s="710"/>
      <c r="CB56" s="710"/>
      <c r="CC56" s="710"/>
      <c r="CD56" s="710"/>
      <c r="CE56" s="710"/>
      <c r="CF56" s="710"/>
      <c r="CG56" s="711"/>
      <c r="CH56" s="721"/>
      <c r="CI56" s="716"/>
      <c r="CJ56" s="716"/>
      <c r="CK56" s="716"/>
      <c r="CL56" s="722"/>
      <c r="CM56" s="721"/>
      <c r="CN56" s="716"/>
      <c r="CO56" s="716"/>
      <c r="CP56" s="716"/>
      <c r="CQ56" s="722"/>
      <c r="CR56" s="721"/>
      <c r="CS56" s="716"/>
      <c r="CT56" s="716"/>
      <c r="CU56" s="716"/>
      <c r="CV56" s="722"/>
      <c r="CW56" s="721"/>
      <c r="CX56" s="716"/>
      <c r="CY56" s="716"/>
      <c r="CZ56" s="716"/>
      <c r="DA56" s="722"/>
      <c r="DB56" s="721"/>
      <c r="DC56" s="716"/>
      <c r="DD56" s="716"/>
      <c r="DE56" s="716"/>
      <c r="DF56" s="722"/>
      <c r="DG56" s="721"/>
      <c r="DH56" s="716"/>
      <c r="DI56" s="716"/>
      <c r="DJ56" s="716"/>
      <c r="DK56" s="722"/>
      <c r="DL56" s="721"/>
      <c r="DM56" s="716"/>
      <c r="DN56" s="716"/>
      <c r="DO56" s="716"/>
      <c r="DP56" s="722"/>
      <c r="DQ56" s="721"/>
      <c r="DR56" s="716"/>
      <c r="DS56" s="716"/>
      <c r="DT56" s="716"/>
      <c r="DU56" s="722"/>
      <c r="DV56" s="709"/>
      <c r="DW56" s="710"/>
      <c r="DX56" s="710"/>
      <c r="DY56" s="710"/>
      <c r="DZ56" s="723"/>
      <c r="EA56" s="53"/>
    </row>
    <row r="57" spans="1:131" ht="26.25" customHeight="1" x14ac:dyDescent="0.2">
      <c r="A57" s="57">
        <v>30</v>
      </c>
      <c r="B57" s="709"/>
      <c r="C57" s="710"/>
      <c r="D57" s="710"/>
      <c r="E57" s="710"/>
      <c r="F57" s="710"/>
      <c r="G57" s="710"/>
      <c r="H57" s="710"/>
      <c r="I57" s="710"/>
      <c r="J57" s="710"/>
      <c r="K57" s="710"/>
      <c r="L57" s="710"/>
      <c r="M57" s="710"/>
      <c r="N57" s="710"/>
      <c r="O57" s="710"/>
      <c r="P57" s="711"/>
      <c r="Q57" s="758"/>
      <c r="R57" s="759"/>
      <c r="S57" s="759"/>
      <c r="T57" s="759"/>
      <c r="U57" s="759"/>
      <c r="V57" s="759"/>
      <c r="W57" s="759"/>
      <c r="X57" s="759"/>
      <c r="Y57" s="759"/>
      <c r="Z57" s="759"/>
      <c r="AA57" s="759"/>
      <c r="AB57" s="759"/>
      <c r="AC57" s="759"/>
      <c r="AD57" s="759"/>
      <c r="AE57" s="760"/>
      <c r="AF57" s="715"/>
      <c r="AG57" s="716"/>
      <c r="AH57" s="716"/>
      <c r="AI57" s="716"/>
      <c r="AJ57" s="717"/>
      <c r="AK57" s="761"/>
      <c r="AL57" s="759"/>
      <c r="AM57" s="759"/>
      <c r="AN57" s="759"/>
      <c r="AO57" s="759"/>
      <c r="AP57" s="759"/>
      <c r="AQ57" s="759"/>
      <c r="AR57" s="759"/>
      <c r="AS57" s="759"/>
      <c r="AT57" s="759"/>
      <c r="AU57" s="759"/>
      <c r="AV57" s="759"/>
      <c r="AW57" s="759"/>
      <c r="AX57" s="759"/>
      <c r="AY57" s="759"/>
      <c r="AZ57" s="762"/>
      <c r="BA57" s="762"/>
      <c r="BB57" s="762"/>
      <c r="BC57" s="762"/>
      <c r="BD57" s="762"/>
      <c r="BE57" s="719"/>
      <c r="BF57" s="719"/>
      <c r="BG57" s="719"/>
      <c r="BH57" s="719"/>
      <c r="BI57" s="720"/>
      <c r="BJ57" s="61"/>
      <c r="BK57" s="61"/>
      <c r="BL57" s="61"/>
      <c r="BM57" s="61"/>
      <c r="BN57" s="61"/>
      <c r="BO57" s="60"/>
      <c r="BP57" s="60"/>
      <c r="BQ57" s="57">
        <v>51</v>
      </c>
      <c r="BR57" s="77"/>
      <c r="BS57" s="709"/>
      <c r="BT57" s="710"/>
      <c r="BU57" s="710"/>
      <c r="BV57" s="710"/>
      <c r="BW57" s="710"/>
      <c r="BX57" s="710"/>
      <c r="BY57" s="710"/>
      <c r="BZ57" s="710"/>
      <c r="CA57" s="710"/>
      <c r="CB57" s="710"/>
      <c r="CC57" s="710"/>
      <c r="CD57" s="710"/>
      <c r="CE57" s="710"/>
      <c r="CF57" s="710"/>
      <c r="CG57" s="711"/>
      <c r="CH57" s="721"/>
      <c r="CI57" s="716"/>
      <c r="CJ57" s="716"/>
      <c r="CK57" s="716"/>
      <c r="CL57" s="722"/>
      <c r="CM57" s="721"/>
      <c r="CN57" s="716"/>
      <c r="CO57" s="716"/>
      <c r="CP57" s="716"/>
      <c r="CQ57" s="722"/>
      <c r="CR57" s="721"/>
      <c r="CS57" s="716"/>
      <c r="CT57" s="716"/>
      <c r="CU57" s="716"/>
      <c r="CV57" s="722"/>
      <c r="CW57" s="721"/>
      <c r="CX57" s="716"/>
      <c r="CY57" s="716"/>
      <c r="CZ57" s="716"/>
      <c r="DA57" s="722"/>
      <c r="DB57" s="721"/>
      <c r="DC57" s="716"/>
      <c r="DD57" s="716"/>
      <c r="DE57" s="716"/>
      <c r="DF57" s="722"/>
      <c r="DG57" s="721"/>
      <c r="DH57" s="716"/>
      <c r="DI57" s="716"/>
      <c r="DJ57" s="716"/>
      <c r="DK57" s="722"/>
      <c r="DL57" s="721"/>
      <c r="DM57" s="716"/>
      <c r="DN57" s="716"/>
      <c r="DO57" s="716"/>
      <c r="DP57" s="722"/>
      <c r="DQ57" s="721"/>
      <c r="DR57" s="716"/>
      <c r="DS57" s="716"/>
      <c r="DT57" s="716"/>
      <c r="DU57" s="722"/>
      <c r="DV57" s="709"/>
      <c r="DW57" s="710"/>
      <c r="DX57" s="710"/>
      <c r="DY57" s="710"/>
      <c r="DZ57" s="723"/>
      <c r="EA57" s="53"/>
    </row>
    <row r="58" spans="1:131" ht="26.25" customHeight="1" x14ac:dyDescent="0.2">
      <c r="A58" s="57">
        <v>31</v>
      </c>
      <c r="B58" s="709"/>
      <c r="C58" s="710"/>
      <c r="D58" s="710"/>
      <c r="E58" s="710"/>
      <c r="F58" s="710"/>
      <c r="G58" s="710"/>
      <c r="H58" s="710"/>
      <c r="I58" s="710"/>
      <c r="J58" s="710"/>
      <c r="K58" s="710"/>
      <c r="L58" s="710"/>
      <c r="M58" s="710"/>
      <c r="N58" s="710"/>
      <c r="O58" s="710"/>
      <c r="P58" s="711"/>
      <c r="Q58" s="758"/>
      <c r="R58" s="759"/>
      <c r="S58" s="759"/>
      <c r="T58" s="759"/>
      <c r="U58" s="759"/>
      <c r="V58" s="759"/>
      <c r="W58" s="759"/>
      <c r="X58" s="759"/>
      <c r="Y58" s="759"/>
      <c r="Z58" s="759"/>
      <c r="AA58" s="759"/>
      <c r="AB58" s="759"/>
      <c r="AC58" s="759"/>
      <c r="AD58" s="759"/>
      <c r="AE58" s="760"/>
      <c r="AF58" s="715"/>
      <c r="AG58" s="716"/>
      <c r="AH58" s="716"/>
      <c r="AI58" s="716"/>
      <c r="AJ58" s="717"/>
      <c r="AK58" s="761"/>
      <c r="AL58" s="759"/>
      <c r="AM58" s="759"/>
      <c r="AN58" s="759"/>
      <c r="AO58" s="759"/>
      <c r="AP58" s="759"/>
      <c r="AQ58" s="759"/>
      <c r="AR58" s="759"/>
      <c r="AS58" s="759"/>
      <c r="AT58" s="759"/>
      <c r="AU58" s="759"/>
      <c r="AV58" s="759"/>
      <c r="AW58" s="759"/>
      <c r="AX58" s="759"/>
      <c r="AY58" s="759"/>
      <c r="AZ58" s="762"/>
      <c r="BA58" s="762"/>
      <c r="BB58" s="762"/>
      <c r="BC58" s="762"/>
      <c r="BD58" s="762"/>
      <c r="BE58" s="719"/>
      <c r="BF58" s="719"/>
      <c r="BG58" s="719"/>
      <c r="BH58" s="719"/>
      <c r="BI58" s="720"/>
      <c r="BJ58" s="61"/>
      <c r="BK58" s="61"/>
      <c r="BL58" s="61"/>
      <c r="BM58" s="61"/>
      <c r="BN58" s="61"/>
      <c r="BO58" s="60"/>
      <c r="BP58" s="60"/>
      <c r="BQ58" s="57">
        <v>52</v>
      </c>
      <c r="BR58" s="77"/>
      <c r="BS58" s="709"/>
      <c r="BT58" s="710"/>
      <c r="BU58" s="710"/>
      <c r="BV58" s="710"/>
      <c r="BW58" s="710"/>
      <c r="BX58" s="710"/>
      <c r="BY58" s="710"/>
      <c r="BZ58" s="710"/>
      <c r="CA58" s="710"/>
      <c r="CB58" s="710"/>
      <c r="CC58" s="710"/>
      <c r="CD58" s="710"/>
      <c r="CE58" s="710"/>
      <c r="CF58" s="710"/>
      <c r="CG58" s="711"/>
      <c r="CH58" s="721"/>
      <c r="CI58" s="716"/>
      <c r="CJ58" s="716"/>
      <c r="CK58" s="716"/>
      <c r="CL58" s="722"/>
      <c r="CM58" s="721"/>
      <c r="CN58" s="716"/>
      <c r="CO58" s="716"/>
      <c r="CP58" s="716"/>
      <c r="CQ58" s="722"/>
      <c r="CR58" s="721"/>
      <c r="CS58" s="716"/>
      <c r="CT58" s="716"/>
      <c r="CU58" s="716"/>
      <c r="CV58" s="722"/>
      <c r="CW58" s="721"/>
      <c r="CX58" s="716"/>
      <c r="CY58" s="716"/>
      <c r="CZ58" s="716"/>
      <c r="DA58" s="722"/>
      <c r="DB58" s="721"/>
      <c r="DC58" s="716"/>
      <c r="DD58" s="716"/>
      <c r="DE58" s="716"/>
      <c r="DF58" s="722"/>
      <c r="DG58" s="721"/>
      <c r="DH58" s="716"/>
      <c r="DI58" s="716"/>
      <c r="DJ58" s="716"/>
      <c r="DK58" s="722"/>
      <c r="DL58" s="721"/>
      <c r="DM58" s="716"/>
      <c r="DN58" s="716"/>
      <c r="DO58" s="716"/>
      <c r="DP58" s="722"/>
      <c r="DQ58" s="721"/>
      <c r="DR58" s="716"/>
      <c r="DS58" s="716"/>
      <c r="DT58" s="716"/>
      <c r="DU58" s="722"/>
      <c r="DV58" s="709"/>
      <c r="DW58" s="710"/>
      <c r="DX58" s="710"/>
      <c r="DY58" s="710"/>
      <c r="DZ58" s="723"/>
      <c r="EA58" s="53"/>
    </row>
    <row r="59" spans="1:131" ht="26.25" customHeight="1" x14ac:dyDescent="0.2">
      <c r="A59" s="57">
        <v>32</v>
      </c>
      <c r="B59" s="709"/>
      <c r="C59" s="710"/>
      <c r="D59" s="710"/>
      <c r="E59" s="710"/>
      <c r="F59" s="710"/>
      <c r="G59" s="710"/>
      <c r="H59" s="710"/>
      <c r="I59" s="710"/>
      <c r="J59" s="710"/>
      <c r="K59" s="710"/>
      <c r="L59" s="710"/>
      <c r="M59" s="710"/>
      <c r="N59" s="710"/>
      <c r="O59" s="710"/>
      <c r="P59" s="711"/>
      <c r="Q59" s="758"/>
      <c r="R59" s="759"/>
      <c r="S59" s="759"/>
      <c r="T59" s="759"/>
      <c r="U59" s="759"/>
      <c r="V59" s="759"/>
      <c r="W59" s="759"/>
      <c r="X59" s="759"/>
      <c r="Y59" s="759"/>
      <c r="Z59" s="759"/>
      <c r="AA59" s="759"/>
      <c r="AB59" s="759"/>
      <c r="AC59" s="759"/>
      <c r="AD59" s="759"/>
      <c r="AE59" s="760"/>
      <c r="AF59" s="715"/>
      <c r="AG59" s="716"/>
      <c r="AH59" s="716"/>
      <c r="AI59" s="716"/>
      <c r="AJ59" s="717"/>
      <c r="AK59" s="761"/>
      <c r="AL59" s="759"/>
      <c r="AM59" s="759"/>
      <c r="AN59" s="759"/>
      <c r="AO59" s="759"/>
      <c r="AP59" s="759"/>
      <c r="AQ59" s="759"/>
      <c r="AR59" s="759"/>
      <c r="AS59" s="759"/>
      <c r="AT59" s="759"/>
      <c r="AU59" s="759"/>
      <c r="AV59" s="759"/>
      <c r="AW59" s="759"/>
      <c r="AX59" s="759"/>
      <c r="AY59" s="759"/>
      <c r="AZ59" s="762"/>
      <c r="BA59" s="762"/>
      <c r="BB59" s="762"/>
      <c r="BC59" s="762"/>
      <c r="BD59" s="762"/>
      <c r="BE59" s="719"/>
      <c r="BF59" s="719"/>
      <c r="BG59" s="719"/>
      <c r="BH59" s="719"/>
      <c r="BI59" s="720"/>
      <c r="BJ59" s="61"/>
      <c r="BK59" s="61"/>
      <c r="BL59" s="61"/>
      <c r="BM59" s="61"/>
      <c r="BN59" s="61"/>
      <c r="BO59" s="60"/>
      <c r="BP59" s="60"/>
      <c r="BQ59" s="57">
        <v>53</v>
      </c>
      <c r="BR59" s="77"/>
      <c r="BS59" s="709"/>
      <c r="BT59" s="710"/>
      <c r="BU59" s="710"/>
      <c r="BV59" s="710"/>
      <c r="BW59" s="710"/>
      <c r="BX59" s="710"/>
      <c r="BY59" s="710"/>
      <c r="BZ59" s="710"/>
      <c r="CA59" s="710"/>
      <c r="CB59" s="710"/>
      <c r="CC59" s="710"/>
      <c r="CD59" s="710"/>
      <c r="CE59" s="710"/>
      <c r="CF59" s="710"/>
      <c r="CG59" s="711"/>
      <c r="CH59" s="721"/>
      <c r="CI59" s="716"/>
      <c r="CJ59" s="716"/>
      <c r="CK59" s="716"/>
      <c r="CL59" s="722"/>
      <c r="CM59" s="721"/>
      <c r="CN59" s="716"/>
      <c r="CO59" s="716"/>
      <c r="CP59" s="716"/>
      <c r="CQ59" s="722"/>
      <c r="CR59" s="721"/>
      <c r="CS59" s="716"/>
      <c r="CT59" s="716"/>
      <c r="CU59" s="716"/>
      <c r="CV59" s="722"/>
      <c r="CW59" s="721"/>
      <c r="CX59" s="716"/>
      <c r="CY59" s="716"/>
      <c r="CZ59" s="716"/>
      <c r="DA59" s="722"/>
      <c r="DB59" s="721"/>
      <c r="DC59" s="716"/>
      <c r="DD59" s="716"/>
      <c r="DE59" s="716"/>
      <c r="DF59" s="722"/>
      <c r="DG59" s="721"/>
      <c r="DH59" s="716"/>
      <c r="DI59" s="716"/>
      <c r="DJ59" s="716"/>
      <c r="DK59" s="722"/>
      <c r="DL59" s="721"/>
      <c r="DM59" s="716"/>
      <c r="DN59" s="716"/>
      <c r="DO59" s="716"/>
      <c r="DP59" s="722"/>
      <c r="DQ59" s="721"/>
      <c r="DR59" s="716"/>
      <c r="DS59" s="716"/>
      <c r="DT59" s="716"/>
      <c r="DU59" s="722"/>
      <c r="DV59" s="709"/>
      <c r="DW59" s="710"/>
      <c r="DX59" s="710"/>
      <c r="DY59" s="710"/>
      <c r="DZ59" s="723"/>
      <c r="EA59" s="53"/>
    </row>
    <row r="60" spans="1:131" ht="26.25" customHeight="1" x14ac:dyDescent="0.2">
      <c r="A60" s="57">
        <v>33</v>
      </c>
      <c r="B60" s="709"/>
      <c r="C60" s="710"/>
      <c r="D60" s="710"/>
      <c r="E60" s="710"/>
      <c r="F60" s="710"/>
      <c r="G60" s="710"/>
      <c r="H60" s="710"/>
      <c r="I60" s="710"/>
      <c r="J60" s="710"/>
      <c r="K60" s="710"/>
      <c r="L60" s="710"/>
      <c r="M60" s="710"/>
      <c r="N60" s="710"/>
      <c r="O60" s="710"/>
      <c r="P60" s="711"/>
      <c r="Q60" s="758"/>
      <c r="R60" s="759"/>
      <c r="S60" s="759"/>
      <c r="T60" s="759"/>
      <c r="U60" s="759"/>
      <c r="V60" s="759"/>
      <c r="W60" s="759"/>
      <c r="X60" s="759"/>
      <c r="Y60" s="759"/>
      <c r="Z60" s="759"/>
      <c r="AA60" s="759"/>
      <c r="AB60" s="759"/>
      <c r="AC60" s="759"/>
      <c r="AD60" s="759"/>
      <c r="AE60" s="760"/>
      <c r="AF60" s="715"/>
      <c r="AG60" s="716"/>
      <c r="AH60" s="716"/>
      <c r="AI60" s="716"/>
      <c r="AJ60" s="717"/>
      <c r="AK60" s="761"/>
      <c r="AL60" s="759"/>
      <c r="AM60" s="759"/>
      <c r="AN60" s="759"/>
      <c r="AO60" s="759"/>
      <c r="AP60" s="759"/>
      <c r="AQ60" s="759"/>
      <c r="AR60" s="759"/>
      <c r="AS60" s="759"/>
      <c r="AT60" s="759"/>
      <c r="AU60" s="759"/>
      <c r="AV60" s="759"/>
      <c r="AW60" s="759"/>
      <c r="AX60" s="759"/>
      <c r="AY60" s="759"/>
      <c r="AZ60" s="762"/>
      <c r="BA60" s="762"/>
      <c r="BB60" s="762"/>
      <c r="BC60" s="762"/>
      <c r="BD60" s="762"/>
      <c r="BE60" s="719"/>
      <c r="BF60" s="719"/>
      <c r="BG60" s="719"/>
      <c r="BH60" s="719"/>
      <c r="BI60" s="720"/>
      <c r="BJ60" s="61"/>
      <c r="BK60" s="61"/>
      <c r="BL60" s="61"/>
      <c r="BM60" s="61"/>
      <c r="BN60" s="61"/>
      <c r="BO60" s="60"/>
      <c r="BP60" s="60"/>
      <c r="BQ60" s="57">
        <v>54</v>
      </c>
      <c r="BR60" s="77"/>
      <c r="BS60" s="709"/>
      <c r="BT60" s="710"/>
      <c r="BU60" s="710"/>
      <c r="BV60" s="710"/>
      <c r="BW60" s="710"/>
      <c r="BX60" s="710"/>
      <c r="BY60" s="710"/>
      <c r="BZ60" s="710"/>
      <c r="CA60" s="710"/>
      <c r="CB60" s="710"/>
      <c r="CC60" s="710"/>
      <c r="CD60" s="710"/>
      <c r="CE60" s="710"/>
      <c r="CF60" s="710"/>
      <c r="CG60" s="711"/>
      <c r="CH60" s="721"/>
      <c r="CI60" s="716"/>
      <c r="CJ60" s="716"/>
      <c r="CK60" s="716"/>
      <c r="CL60" s="722"/>
      <c r="CM60" s="721"/>
      <c r="CN60" s="716"/>
      <c r="CO60" s="716"/>
      <c r="CP60" s="716"/>
      <c r="CQ60" s="722"/>
      <c r="CR60" s="721"/>
      <c r="CS60" s="716"/>
      <c r="CT60" s="716"/>
      <c r="CU60" s="716"/>
      <c r="CV60" s="722"/>
      <c r="CW60" s="721"/>
      <c r="CX60" s="716"/>
      <c r="CY60" s="716"/>
      <c r="CZ60" s="716"/>
      <c r="DA60" s="722"/>
      <c r="DB60" s="721"/>
      <c r="DC60" s="716"/>
      <c r="DD60" s="716"/>
      <c r="DE60" s="716"/>
      <c r="DF60" s="722"/>
      <c r="DG60" s="721"/>
      <c r="DH60" s="716"/>
      <c r="DI60" s="716"/>
      <c r="DJ60" s="716"/>
      <c r="DK60" s="722"/>
      <c r="DL60" s="721"/>
      <c r="DM60" s="716"/>
      <c r="DN60" s="716"/>
      <c r="DO60" s="716"/>
      <c r="DP60" s="722"/>
      <c r="DQ60" s="721"/>
      <c r="DR60" s="716"/>
      <c r="DS60" s="716"/>
      <c r="DT60" s="716"/>
      <c r="DU60" s="722"/>
      <c r="DV60" s="709"/>
      <c r="DW60" s="710"/>
      <c r="DX60" s="710"/>
      <c r="DY60" s="710"/>
      <c r="DZ60" s="723"/>
      <c r="EA60" s="53"/>
    </row>
    <row r="61" spans="1:131" ht="26.25" customHeight="1" x14ac:dyDescent="0.2">
      <c r="A61" s="57">
        <v>34</v>
      </c>
      <c r="B61" s="709"/>
      <c r="C61" s="710"/>
      <c r="D61" s="710"/>
      <c r="E61" s="710"/>
      <c r="F61" s="710"/>
      <c r="G61" s="710"/>
      <c r="H61" s="710"/>
      <c r="I61" s="710"/>
      <c r="J61" s="710"/>
      <c r="K61" s="710"/>
      <c r="L61" s="710"/>
      <c r="M61" s="710"/>
      <c r="N61" s="710"/>
      <c r="O61" s="710"/>
      <c r="P61" s="711"/>
      <c r="Q61" s="758"/>
      <c r="R61" s="759"/>
      <c r="S61" s="759"/>
      <c r="T61" s="759"/>
      <c r="U61" s="759"/>
      <c r="V61" s="759"/>
      <c r="W61" s="759"/>
      <c r="X61" s="759"/>
      <c r="Y61" s="759"/>
      <c r="Z61" s="759"/>
      <c r="AA61" s="759"/>
      <c r="AB61" s="759"/>
      <c r="AC61" s="759"/>
      <c r="AD61" s="759"/>
      <c r="AE61" s="760"/>
      <c r="AF61" s="715"/>
      <c r="AG61" s="716"/>
      <c r="AH61" s="716"/>
      <c r="AI61" s="716"/>
      <c r="AJ61" s="717"/>
      <c r="AK61" s="761"/>
      <c r="AL61" s="759"/>
      <c r="AM61" s="759"/>
      <c r="AN61" s="759"/>
      <c r="AO61" s="759"/>
      <c r="AP61" s="759"/>
      <c r="AQ61" s="759"/>
      <c r="AR61" s="759"/>
      <c r="AS61" s="759"/>
      <c r="AT61" s="759"/>
      <c r="AU61" s="759"/>
      <c r="AV61" s="759"/>
      <c r="AW61" s="759"/>
      <c r="AX61" s="759"/>
      <c r="AY61" s="759"/>
      <c r="AZ61" s="762"/>
      <c r="BA61" s="762"/>
      <c r="BB61" s="762"/>
      <c r="BC61" s="762"/>
      <c r="BD61" s="762"/>
      <c r="BE61" s="719"/>
      <c r="BF61" s="719"/>
      <c r="BG61" s="719"/>
      <c r="BH61" s="719"/>
      <c r="BI61" s="720"/>
      <c r="BJ61" s="61"/>
      <c r="BK61" s="61"/>
      <c r="BL61" s="61"/>
      <c r="BM61" s="61"/>
      <c r="BN61" s="61"/>
      <c r="BO61" s="60"/>
      <c r="BP61" s="60"/>
      <c r="BQ61" s="57">
        <v>55</v>
      </c>
      <c r="BR61" s="77"/>
      <c r="BS61" s="709"/>
      <c r="BT61" s="710"/>
      <c r="BU61" s="710"/>
      <c r="BV61" s="710"/>
      <c r="BW61" s="710"/>
      <c r="BX61" s="710"/>
      <c r="BY61" s="710"/>
      <c r="BZ61" s="710"/>
      <c r="CA61" s="710"/>
      <c r="CB61" s="710"/>
      <c r="CC61" s="710"/>
      <c r="CD61" s="710"/>
      <c r="CE61" s="710"/>
      <c r="CF61" s="710"/>
      <c r="CG61" s="711"/>
      <c r="CH61" s="721"/>
      <c r="CI61" s="716"/>
      <c r="CJ61" s="716"/>
      <c r="CK61" s="716"/>
      <c r="CL61" s="722"/>
      <c r="CM61" s="721"/>
      <c r="CN61" s="716"/>
      <c r="CO61" s="716"/>
      <c r="CP61" s="716"/>
      <c r="CQ61" s="722"/>
      <c r="CR61" s="721"/>
      <c r="CS61" s="716"/>
      <c r="CT61" s="716"/>
      <c r="CU61" s="716"/>
      <c r="CV61" s="722"/>
      <c r="CW61" s="721"/>
      <c r="CX61" s="716"/>
      <c r="CY61" s="716"/>
      <c r="CZ61" s="716"/>
      <c r="DA61" s="722"/>
      <c r="DB61" s="721"/>
      <c r="DC61" s="716"/>
      <c r="DD61" s="716"/>
      <c r="DE61" s="716"/>
      <c r="DF61" s="722"/>
      <c r="DG61" s="721"/>
      <c r="DH61" s="716"/>
      <c r="DI61" s="716"/>
      <c r="DJ61" s="716"/>
      <c r="DK61" s="722"/>
      <c r="DL61" s="721"/>
      <c r="DM61" s="716"/>
      <c r="DN61" s="716"/>
      <c r="DO61" s="716"/>
      <c r="DP61" s="722"/>
      <c r="DQ61" s="721"/>
      <c r="DR61" s="716"/>
      <c r="DS61" s="716"/>
      <c r="DT61" s="716"/>
      <c r="DU61" s="722"/>
      <c r="DV61" s="709"/>
      <c r="DW61" s="710"/>
      <c r="DX61" s="710"/>
      <c r="DY61" s="710"/>
      <c r="DZ61" s="723"/>
      <c r="EA61" s="53"/>
    </row>
    <row r="62" spans="1:131" ht="26.25" customHeight="1" x14ac:dyDescent="0.2">
      <c r="A62" s="57">
        <v>35</v>
      </c>
      <c r="B62" s="709"/>
      <c r="C62" s="710"/>
      <c r="D62" s="710"/>
      <c r="E62" s="710"/>
      <c r="F62" s="710"/>
      <c r="G62" s="710"/>
      <c r="H62" s="710"/>
      <c r="I62" s="710"/>
      <c r="J62" s="710"/>
      <c r="K62" s="710"/>
      <c r="L62" s="710"/>
      <c r="M62" s="710"/>
      <c r="N62" s="710"/>
      <c r="O62" s="710"/>
      <c r="P62" s="711"/>
      <c r="Q62" s="758"/>
      <c r="R62" s="759"/>
      <c r="S62" s="759"/>
      <c r="T62" s="759"/>
      <c r="U62" s="759"/>
      <c r="V62" s="759"/>
      <c r="W62" s="759"/>
      <c r="X62" s="759"/>
      <c r="Y62" s="759"/>
      <c r="Z62" s="759"/>
      <c r="AA62" s="759"/>
      <c r="AB62" s="759"/>
      <c r="AC62" s="759"/>
      <c r="AD62" s="759"/>
      <c r="AE62" s="760"/>
      <c r="AF62" s="715"/>
      <c r="AG62" s="716"/>
      <c r="AH62" s="716"/>
      <c r="AI62" s="716"/>
      <c r="AJ62" s="717"/>
      <c r="AK62" s="761"/>
      <c r="AL62" s="759"/>
      <c r="AM62" s="759"/>
      <c r="AN62" s="759"/>
      <c r="AO62" s="759"/>
      <c r="AP62" s="759"/>
      <c r="AQ62" s="759"/>
      <c r="AR62" s="759"/>
      <c r="AS62" s="759"/>
      <c r="AT62" s="759"/>
      <c r="AU62" s="759"/>
      <c r="AV62" s="759"/>
      <c r="AW62" s="759"/>
      <c r="AX62" s="759"/>
      <c r="AY62" s="759"/>
      <c r="AZ62" s="762"/>
      <c r="BA62" s="762"/>
      <c r="BB62" s="762"/>
      <c r="BC62" s="762"/>
      <c r="BD62" s="762"/>
      <c r="BE62" s="719"/>
      <c r="BF62" s="719"/>
      <c r="BG62" s="719"/>
      <c r="BH62" s="719"/>
      <c r="BI62" s="720"/>
      <c r="BJ62" s="763" t="s">
        <v>431</v>
      </c>
      <c r="BK62" s="730"/>
      <c r="BL62" s="730"/>
      <c r="BM62" s="730"/>
      <c r="BN62" s="731"/>
      <c r="BO62" s="60"/>
      <c r="BP62" s="60"/>
      <c r="BQ62" s="57">
        <v>56</v>
      </c>
      <c r="BR62" s="77"/>
      <c r="BS62" s="709"/>
      <c r="BT62" s="710"/>
      <c r="BU62" s="710"/>
      <c r="BV62" s="710"/>
      <c r="BW62" s="710"/>
      <c r="BX62" s="710"/>
      <c r="BY62" s="710"/>
      <c r="BZ62" s="710"/>
      <c r="CA62" s="710"/>
      <c r="CB62" s="710"/>
      <c r="CC62" s="710"/>
      <c r="CD62" s="710"/>
      <c r="CE62" s="710"/>
      <c r="CF62" s="710"/>
      <c r="CG62" s="711"/>
      <c r="CH62" s="721"/>
      <c r="CI62" s="716"/>
      <c r="CJ62" s="716"/>
      <c r="CK62" s="716"/>
      <c r="CL62" s="722"/>
      <c r="CM62" s="721"/>
      <c r="CN62" s="716"/>
      <c r="CO62" s="716"/>
      <c r="CP62" s="716"/>
      <c r="CQ62" s="722"/>
      <c r="CR62" s="721"/>
      <c r="CS62" s="716"/>
      <c r="CT62" s="716"/>
      <c r="CU62" s="716"/>
      <c r="CV62" s="722"/>
      <c r="CW62" s="721"/>
      <c r="CX62" s="716"/>
      <c r="CY62" s="716"/>
      <c r="CZ62" s="716"/>
      <c r="DA62" s="722"/>
      <c r="DB62" s="721"/>
      <c r="DC62" s="716"/>
      <c r="DD62" s="716"/>
      <c r="DE62" s="716"/>
      <c r="DF62" s="722"/>
      <c r="DG62" s="721"/>
      <c r="DH62" s="716"/>
      <c r="DI62" s="716"/>
      <c r="DJ62" s="716"/>
      <c r="DK62" s="722"/>
      <c r="DL62" s="721"/>
      <c r="DM62" s="716"/>
      <c r="DN62" s="716"/>
      <c r="DO62" s="716"/>
      <c r="DP62" s="722"/>
      <c r="DQ62" s="721"/>
      <c r="DR62" s="716"/>
      <c r="DS62" s="716"/>
      <c r="DT62" s="716"/>
      <c r="DU62" s="722"/>
      <c r="DV62" s="709"/>
      <c r="DW62" s="710"/>
      <c r="DX62" s="710"/>
      <c r="DY62" s="710"/>
      <c r="DZ62" s="723"/>
      <c r="EA62" s="53"/>
    </row>
    <row r="63" spans="1:131" ht="26.25" customHeight="1" x14ac:dyDescent="0.2">
      <c r="A63" s="58" t="s">
        <v>264</v>
      </c>
      <c r="B63" s="732" t="s">
        <v>367</v>
      </c>
      <c r="C63" s="733"/>
      <c r="D63" s="733"/>
      <c r="E63" s="733"/>
      <c r="F63" s="733"/>
      <c r="G63" s="733"/>
      <c r="H63" s="733"/>
      <c r="I63" s="733"/>
      <c r="J63" s="733"/>
      <c r="K63" s="733"/>
      <c r="L63" s="733"/>
      <c r="M63" s="733"/>
      <c r="N63" s="733"/>
      <c r="O63" s="733"/>
      <c r="P63" s="734"/>
      <c r="Q63" s="764"/>
      <c r="R63" s="741"/>
      <c r="S63" s="741"/>
      <c r="T63" s="741"/>
      <c r="U63" s="741"/>
      <c r="V63" s="741"/>
      <c r="W63" s="741"/>
      <c r="X63" s="741"/>
      <c r="Y63" s="741"/>
      <c r="Z63" s="741"/>
      <c r="AA63" s="741"/>
      <c r="AB63" s="741"/>
      <c r="AC63" s="741"/>
      <c r="AD63" s="741"/>
      <c r="AE63" s="765"/>
      <c r="AF63" s="738">
        <v>22</v>
      </c>
      <c r="AG63" s="736"/>
      <c r="AH63" s="736"/>
      <c r="AI63" s="736"/>
      <c r="AJ63" s="739"/>
      <c r="AK63" s="740"/>
      <c r="AL63" s="741"/>
      <c r="AM63" s="741"/>
      <c r="AN63" s="741"/>
      <c r="AO63" s="741"/>
      <c r="AP63" s="736">
        <v>44</v>
      </c>
      <c r="AQ63" s="736"/>
      <c r="AR63" s="736"/>
      <c r="AS63" s="736"/>
      <c r="AT63" s="736"/>
      <c r="AU63" s="736">
        <v>24</v>
      </c>
      <c r="AV63" s="736"/>
      <c r="AW63" s="736"/>
      <c r="AX63" s="736"/>
      <c r="AY63" s="736"/>
      <c r="AZ63" s="766"/>
      <c r="BA63" s="766"/>
      <c r="BB63" s="766"/>
      <c r="BC63" s="766"/>
      <c r="BD63" s="766"/>
      <c r="BE63" s="742"/>
      <c r="BF63" s="742"/>
      <c r="BG63" s="742"/>
      <c r="BH63" s="742"/>
      <c r="BI63" s="743"/>
      <c r="BJ63" s="744" t="s">
        <v>216</v>
      </c>
      <c r="BK63" s="745"/>
      <c r="BL63" s="745"/>
      <c r="BM63" s="745"/>
      <c r="BN63" s="746"/>
      <c r="BO63" s="60"/>
      <c r="BP63" s="60"/>
      <c r="BQ63" s="57">
        <v>57</v>
      </c>
      <c r="BR63" s="77"/>
      <c r="BS63" s="709"/>
      <c r="BT63" s="710"/>
      <c r="BU63" s="710"/>
      <c r="BV63" s="710"/>
      <c r="BW63" s="710"/>
      <c r="BX63" s="710"/>
      <c r="BY63" s="710"/>
      <c r="BZ63" s="710"/>
      <c r="CA63" s="710"/>
      <c r="CB63" s="710"/>
      <c r="CC63" s="710"/>
      <c r="CD63" s="710"/>
      <c r="CE63" s="710"/>
      <c r="CF63" s="710"/>
      <c r="CG63" s="711"/>
      <c r="CH63" s="721"/>
      <c r="CI63" s="716"/>
      <c r="CJ63" s="716"/>
      <c r="CK63" s="716"/>
      <c r="CL63" s="722"/>
      <c r="CM63" s="721"/>
      <c r="CN63" s="716"/>
      <c r="CO63" s="716"/>
      <c r="CP63" s="716"/>
      <c r="CQ63" s="722"/>
      <c r="CR63" s="721"/>
      <c r="CS63" s="716"/>
      <c r="CT63" s="716"/>
      <c r="CU63" s="716"/>
      <c r="CV63" s="722"/>
      <c r="CW63" s="721"/>
      <c r="CX63" s="716"/>
      <c r="CY63" s="716"/>
      <c r="CZ63" s="716"/>
      <c r="DA63" s="722"/>
      <c r="DB63" s="721"/>
      <c r="DC63" s="716"/>
      <c r="DD63" s="716"/>
      <c r="DE63" s="716"/>
      <c r="DF63" s="722"/>
      <c r="DG63" s="721"/>
      <c r="DH63" s="716"/>
      <c r="DI63" s="716"/>
      <c r="DJ63" s="716"/>
      <c r="DK63" s="722"/>
      <c r="DL63" s="721"/>
      <c r="DM63" s="716"/>
      <c r="DN63" s="716"/>
      <c r="DO63" s="716"/>
      <c r="DP63" s="722"/>
      <c r="DQ63" s="721"/>
      <c r="DR63" s="716"/>
      <c r="DS63" s="716"/>
      <c r="DT63" s="716"/>
      <c r="DU63" s="722"/>
      <c r="DV63" s="709"/>
      <c r="DW63" s="710"/>
      <c r="DX63" s="710"/>
      <c r="DY63" s="710"/>
      <c r="DZ63" s="723"/>
      <c r="EA63" s="53"/>
    </row>
    <row r="64" spans="1:131" ht="26.2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709"/>
      <c r="BT64" s="710"/>
      <c r="BU64" s="710"/>
      <c r="BV64" s="710"/>
      <c r="BW64" s="710"/>
      <c r="BX64" s="710"/>
      <c r="BY64" s="710"/>
      <c r="BZ64" s="710"/>
      <c r="CA64" s="710"/>
      <c r="CB64" s="710"/>
      <c r="CC64" s="710"/>
      <c r="CD64" s="710"/>
      <c r="CE64" s="710"/>
      <c r="CF64" s="710"/>
      <c r="CG64" s="711"/>
      <c r="CH64" s="721"/>
      <c r="CI64" s="716"/>
      <c r="CJ64" s="716"/>
      <c r="CK64" s="716"/>
      <c r="CL64" s="722"/>
      <c r="CM64" s="721"/>
      <c r="CN64" s="716"/>
      <c r="CO64" s="716"/>
      <c r="CP64" s="716"/>
      <c r="CQ64" s="722"/>
      <c r="CR64" s="721"/>
      <c r="CS64" s="716"/>
      <c r="CT64" s="716"/>
      <c r="CU64" s="716"/>
      <c r="CV64" s="722"/>
      <c r="CW64" s="721"/>
      <c r="CX64" s="716"/>
      <c r="CY64" s="716"/>
      <c r="CZ64" s="716"/>
      <c r="DA64" s="722"/>
      <c r="DB64" s="721"/>
      <c r="DC64" s="716"/>
      <c r="DD64" s="716"/>
      <c r="DE64" s="716"/>
      <c r="DF64" s="722"/>
      <c r="DG64" s="721"/>
      <c r="DH64" s="716"/>
      <c r="DI64" s="716"/>
      <c r="DJ64" s="716"/>
      <c r="DK64" s="722"/>
      <c r="DL64" s="721"/>
      <c r="DM64" s="716"/>
      <c r="DN64" s="716"/>
      <c r="DO64" s="716"/>
      <c r="DP64" s="722"/>
      <c r="DQ64" s="721"/>
      <c r="DR64" s="716"/>
      <c r="DS64" s="716"/>
      <c r="DT64" s="716"/>
      <c r="DU64" s="722"/>
      <c r="DV64" s="709"/>
      <c r="DW64" s="710"/>
      <c r="DX64" s="710"/>
      <c r="DY64" s="710"/>
      <c r="DZ64" s="723"/>
      <c r="EA64" s="53"/>
    </row>
    <row r="65" spans="1:131" ht="26.25" customHeight="1" x14ac:dyDescent="0.2">
      <c r="A65" s="61" t="s">
        <v>275</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709"/>
      <c r="BT65" s="710"/>
      <c r="BU65" s="710"/>
      <c r="BV65" s="710"/>
      <c r="BW65" s="710"/>
      <c r="BX65" s="710"/>
      <c r="BY65" s="710"/>
      <c r="BZ65" s="710"/>
      <c r="CA65" s="710"/>
      <c r="CB65" s="710"/>
      <c r="CC65" s="710"/>
      <c r="CD65" s="710"/>
      <c r="CE65" s="710"/>
      <c r="CF65" s="710"/>
      <c r="CG65" s="711"/>
      <c r="CH65" s="721"/>
      <c r="CI65" s="716"/>
      <c r="CJ65" s="716"/>
      <c r="CK65" s="716"/>
      <c r="CL65" s="722"/>
      <c r="CM65" s="721"/>
      <c r="CN65" s="716"/>
      <c r="CO65" s="716"/>
      <c r="CP65" s="716"/>
      <c r="CQ65" s="722"/>
      <c r="CR65" s="721"/>
      <c r="CS65" s="716"/>
      <c r="CT65" s="716"/>
      <c r="CU65" s="716"/>
      <c r="CV65" s="722"/>
      <c r="CW65" s="721"/>
      <c r="CX65" s="716"/>
      <c r="CY65" s="716"/>
      <c r="CZ65" s="716"/>
      <c r="DA65" s="722"/>
      <c r="DB65" s="721"/>
      <c r="DC65" s="716"/>
      <c r="DD65" s="716"/>
      <c r="DE65" s="716"/>
      <c r="DF65" s="722"/>
      <c r="DG65" s="721"/>
      <c r="DH65" s="716"/>
      <c r="DI65" s="716"/>
      <c r="DJ65" s="716"/>
      <c r="DK65" s="722"/>
      <c r="DL65" s="721"/>
      <c r="DM65" s="716"/>
      <c r="DN65" s="716"/>
      <c r="DO65" s="716"/>
      <c r="DP65" s="722"/>
      <c r="DQ65" s="721"/>
      <c r="DR65" s="716"/>
      <c r="DS65" s="716"/>
      <c r="DT65" s="716"/>
      <c r="DU65" s="722"/>
      <c r="DV65" s="709"/>
      <c r="DW65" s="710"/>
      <c r="DX65" s="710"/>
      <c r="DY65" s="710"/>
      <c r="DZ65" s="723"/>
      <c r="EA65" s="53"/>
    </row>
    <row r="66" spans="1:131" ht="26.25" customHeight="1" x14ac:dyDescent="0.2">
      <c r="A66" s="946" t="s">
        <v>399</v>
      </c>
      <c r="B66" s="947"/>
      <c r="C66" s="947"/>
      <c r="D66" s="947"/>
      <c r="E66" s="947"/>
      <c r="F66" s="947"/>
      <c r="G66" s="947"/>
      <c r="H66" s="947"/>
      <c r="I66" s="947"/>
      <c r="J66" s="947"/>
      <c r="K66" s="947"/>
      <c r="L66" s="947"/>
      <c r="M66" s="947"/>
      <c r="N66" s="947"/>
      <c r="O66" s="947"/>
      <c r="P66" s="948"/>
      <c r="Q66" s="952" t="s">
        <v>426</v>
      </c>
      <c r="R66" s="953"/>
      <c r="S66" s="953"/>
      <c r="T66" s="953"/>
      <c r="U66" s="954"/>
      <c r="V66" s="952" t="s">
        <v>427</v>
      </c>
      <c r="W66" s="953"/>
      <c r="X66" s="953"/>
      <c r="Y66" s="953"/>
      <c r="Z66" s="954"/>
      <c r="AA66" s="952" t="s">
        <v>428</v>
      </c>
      <c r="AB66" s="953"/>
      <c r="AC66" s="953"/>
      <c r="AD66" s="953"/>
      <c r="AE66" s="954"/>
      <c r="AF66" s="974" t="s">
        <v>260</v>
      </c>
      <c r="AG66" s="969"/>
      <c r="AH66" s="969"/>
      <c r="AI66" s="969"/>
      <c r="AJ66" s="975"/>
      <c r="AK66" s="952" t="s">
        <v>376</v>
      </c>
      <c r="AL66" s="947"/>
      <c r="AM66" s="947"/>
      <c r="AN66" s="947"/>
      <c r="AO66" s="948"/>
      <c r="AP66" s="952" t="s">
        <v>361</v>
      </c>
      <c r="AQ66" s="953"/>
      <c r="AR66" s="953"/>
      <c r="AS66" s="953"/>
      <c r="AT66" s="954"/>
      <c r="AU66" s="952" t="s">
        <v>432</v>
      </c>
      <c r="AV66" s="953"/>
      <c r="AW66" s="953"/>
      <c r="AX66" s="953"/>
      <c r="AY66" s="954"/>
      <c r="AZ66" s="952" t="s">
        <v>419</v>
      </c>
      <c r="BA66" s="953"/>
      <c r="BB66" s="953"/>
      <c r="BC66" s="953"/>
      <c r="BD66" s="959"/>
      <c r="BE66" s="60"/>
      <c r="BF66" s="60"/>
      <c r="BG66" s="60"/>
      <c r="BH66" s="60"/>
      <c r="BI66" s="60"/>
      <c r="BJ66" s="60"/>
      <c r="BK66" s="60"/>
      <c r="BL66" s="60"/>
      <c r="BM66" s="60"/>
      <c r="BN66" s="60"/>
      <c r="BO66" s="60"/>
      <c r="BP66" s="60"/>
      <c r="BQ66" s="57">
        <v>60</v>
      </c>
      <c r="BR66" s="78"/>
      <c r="BS66" s="767"/>
      <c r="BT66" s="768"/>
      <c r="BU66" s="768"/>
      <c r="BV66" s="768"/>
      <c r="BW66" s="768"/>
      <c r="BX66" s="768"/>
      <c r="BY66" s="768"/>
      <c r="BZ66" s="768"/>
      <c r="CA66" s="768"/>
      <c r="CB66" s="768"/>
      <c r="CC66" s="768"/>
      <c r="CD66" s="768"/>
      <c r="CE66" s="768"/>
      <c r="CF66" s="768"/>
      <c r="CG66" s="769"/>
      <c r="CH66" s="770"/>
      <c r="CI66" s="771"/>
      <c r="CJ66" s="771"/>
      <c r="CK66" s="771"/>
      <c r="CL66" s="772"/>
      <c r="CM66" s="770"/>
      <c r="CN66" s="771"/>
      <c r="CO66" s="771"/>
      <c r="CP66" s="771"/>
      <c r="CQ66" s="772"/>
      <c r="CR66" s="770"/>
      <c r="CS66" s="771"/>
      <c r="CT66" s="771"/>
      <c r="CU66" s="771"/>
      <c r="CV66" s="772"/>
      <c r="CW66" s="770"/>
      <c r="CX66" s="771"/>
      <c r="CY66" s="771"/>
      <c r="CZ66" s="771"/>
      <c r="DA66" s="772"/>
      <c r="DB66" s="770"/>
      <c r="DC66" s="771"/>
      <c r="DD66" s="771"/>
      <c r="DE66" s="771"/>
      <c r="DF66" s="772"/>
      <c r="DG66" s="770"/>
      <c r="DH66" s="771"/>
      <c r="DI66" s="771"/>
      <c r="DJ66" s="771"/>
      <c r="DK66" s="772"/>
      <c r="DL66" s="770"/>
      <c r="DM66" s="771"/>
      <c r="DN66" s="771"/>
      <c r="DO66" s="771"/>
      <c r="DP66" s="772"/>
      <c r="DQ66" s="770"/>
      <c r="DR66" s="771"/>
      <c r="DS66" s="771"/>
      <c r="DT66" s="771"/>
      <c r="DU66" s="772"/>
      <c r="DV66" s="767"/>
      <c r="DW66" s="768"/>
      <c r="DX66" s="768"/>
      <c r="DY66" s="768"/>
      <c r="DZ66" s="773"/>
      <c r="EA66" s="53"/>
    </row>
    <row r="67" spans="1:131" ht="26.25" customHeight="1" x14ac:dyDescent="0.2">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76"/>
      <c r="AG67" s="972"/>
      <c r="AH67" s="972"/>
      <c r="AI67" s="972"/>
      <c r="AJ67" s="977"/>
      <c r="AK67" s="978"/>
      <c r="AL67" s="950"/>
      <c r="AM67" s="950"/>
      <c r="AN67" s="950"/>
      <c r="AO67" s="951"/>
      <c r="AP67" s="955"/>
      <c r="AQ67" s="956"/>
      <c r="AR67" s="956"/>
      <c r="AS67" s="956"/>
      <c r="AT67" s="957"/>
      <c r="AU67" s="955"/>
      <c r="AV67" s="956"/>
      <c r="AW67" s="956"/>
      <c r="AX67" s="956"/>
      <c r="AY67" s="957"/>
      <c r="AZ67" s="955"/>
      <c r="BA67" s="956"/>
      <c r="BB67" s="956"/>
      <c r="BC67" s="956"/>
      <c r="BD67" s="961"/>
      <c r="BE67" s="60"/>
      <c r="BF67" s="60"/>
      <c r="BG67" s="60"/>
      <c r="BH67" s="60"/>
      <c r="BI67" s="60"/>
      <c r="BJ67" s="60"/>
      <c r="BK67" s="60"/>
      <c r="BL67" s="60"/>
      <c r="BM67" s="60"/>
      <c r="BN67" s="60"/>
      <c r="BO67" s="60"/>
      <c r="BP67" s="60"/>
      <c r="BQ67" s="57">
        <v>61</v>
      </c>
      <c r="BR67" s="78"/>
      <c r="BS67" s="767"/>
      <c r="BT67" s="768"/>
      <c r="BU67" s="768"/>
      <c r="BV67" s="768"/>
      <c r="BW67" s="768"/>
      <c r="BX67" s="768"/>
      <c r="BY67" s="768"/>
      <c r="BZ67" s="768"/>
      <c r="CA67" s="768"/>
      <c r="CB67" s="768"/>
      <c r="CC67" s="768"/>
      <c r="CD67" s="768"/>
      <c r="CE67" s="768"/>
      <c r="CF67" s="768"/>
      <c r="CG67" s="769"/>
      <c r="CH67" s="770"/>
      <c r="CI67" s="771"/>
      <c r="CJ67" s="771"/>
      <c r="CK67" s="771"/>
      <c r="CL67" s="772"/>
      <c r="CM67" s="770"/>
      <c r="CN67" s="771"/>
      <c r="CO67" s="771"/>
      <c r="CP67" s="771"/>
      <c r="CQ67" s="772"/>
      <c r="CR67" s="770"/>
      <c r="CS67" s="771"/>
      <c r="CT67" s="771"/>
      <c r="CU67" s="771"/>
      <c r="CV67" s="772"/>
      <c r="CW67" s="770"/>
      <c r="CX67" s="771"/>
      <c r="CY67" s="771"/>
      <c r="CZ67" s="771"/>
      <c r="DA67" s="772"/>
      <c r="DB67" s="770"/>
      <c r="DC67" s="771"/>
      <c r="DD67" s="771"/>
      <c r="DE67" s="771"/>
      <c r="DF67" s="772"/>
      <c r="DG67" s="770"/>
      <c r="DH67" s="771"/>
      <c r="DI67" s="771"/>
      <c r="DJ67" s="771"/>
      <c r="DK67" s="772"/>
      <c r="DL67" s="770"/>
      <c r="DM67" s="771"/>
      <c r="DN67" s="771"/>
      <c r="DO67" s="771"/>
      <c r="DP67" s="772"/>
      <c r="DQ67" s="770"/>
      <c r="DR67" s="771"/>
      <c r="DS67" s="771"/>
      <c r="DT67" s="771"/>
      <c r="DU67" s="772"/>
      <c r="DV67" s="767"/>
      <c r="DW67" s="768"/>
      <c r="DX67" s="768"/>
      <c r="DY67" s="768"/>
      <c r="DZ67" s="773"/>
      <c r="EA67" s="53"/>
    </row>
    <row r="68" spans="1:131" ht="26.25" customHeight="1" x14ac:dyDescent="0.2">
      <c r="A68" s="56">
        <v>1</v>
      </c>
      <c r="B68" s="693" t="s">
        <v>123</v>
      </c>
      <c r="C68" s="694"/>
      <c r="D68" s="694"/>
      <c r="E68" s="694"/>
      <c r="F68" s="694"/>
      <c r="G68" s="694"/>
      <c r="H68" s="694"/>
      <c r="I68" s="694"/>
      <c r="J68" s="694"/>
      <c r="K68" s="694"/>
      <c r="L68" s="694"/>
      <c r="M68" s="694"/>
      <c r="N68" s="694"/>
      <c r="O68" s="694"/>
      <c r="P68" s="695"/>
      <c r="Q68" s="696">
        <v>261</v>
      </c>
      <c r="R68" s="697"/>
      <c r="S68" s="697"/>
      <c r="T68" s="697"/>
      <c r="U68" s="697"/>
      <c r="V68" s="697">
        <v>249</v>
      </c>
      <c r="W68" s="697"/>
      <c r="X68" s="697"/>
      <c r="Y68" s="697"/>
      <c r="Z68" s="697"/>
      <c r="AA68" s="697">
        <v>11</v>
      </c>
      <c r="AB68" s="697"/>
      <c r="AC68" s="697"/>
      <c r="AD68" s="697"/>
      <c r="AE68" s="697"/>
      <c r="AF68" s="697">
        <v>11</v>
      </c>
      <c r="AG68" s="697"/>
      <c r="AH68" s="697"/>
      <c r="AI68" s="697"/>
      <c r="AJ68" s="697"/>
      <c r="AK68" s="697">
        <v>2</v>
      </c>
      <c r="AL68" s="697"/>
      <c r="AM68" s="697"/>
      <c r="AN68" s="697"/>
      <c r="AO68" s="697"/>
      <c r="AP68" s="697">
        <v>12</v>
      </c>
      <c r="AQ68" s="697"/>
      <c r="AR68" s="697"/>
      <c r="AS68" s="697"/>
      <c r="AT68" s="697"/>
      <c r="AU68" s="697" t="s">
        <v>503</v>
      </c>
      <c r="AV68" s="697"/>
      <c r="AW68" s="697"/>
      <c r="AX68" s="697"/>
      <c r="AY68" s="697"/>
      <c r="AZ68" s="703"/>
      <c r="BA68" s="703"/>
      <c r="BB68" s="703"/>
      <c r="BC68" s="703"/>
      <c r="BD68" s="704"/>
      <c r="BE68" s="60"/>
      <c r="BF68" s="60"/>
      <c r="BG68" s="60"/>
      <c r="BH68" s="60"/>
      <c r="BI68" s="60"/>
      <c r="BJ68" s="60"/>
      <c r="BK68" s="60"/>
      <c r="BL68" s="60"/>
      <c r="BM68" s="60"/>
      <c r="BN68" s="60"/>
      <c r="BO68" s="60"/>
      <c r="BP68" s="60"/>
      <c r="BQ68" s="57">
        <v>62</v>
      </c>
      <c r="BR68" s="78"/>
      <c r="BS68" s="767"/>
      <c r="BT68" s="768"/>
      <c r="BU68" s="768"/>
      <c r="BV68" s="768"/>
      <c r="BW68" s="768"/>
      <c r="BX68" s="768"/>
      <c r="BY68" s="768"/>
      <c r="BZ68" s="768"/>
      <c r="CA68" s="768"/>
      <c r="CB68" s="768"/>
      <c r="CC68" s="768"/>
      <c r="CD68" s="768"/>
      <c r="CE68" s="768"/>
      <c r="CF68" s="768"/>
      <c r="CG68" s="769"/>
      <c r="CH68" s="770"/>
      <c r="CI68" s="771"/>
      <c r="CJ68" s="771"/>
      <c r="CK68" s="771"/>
      <c r="CL68" s="772"/>
      <c r="CM68" s="770"/>
      <c r="CN68" s="771"/>
      <c r="CO68" s="771"/>
      <c r="CP68" s="771"/>
      <c r="CQ68" s="772"/>
      <c r="CR68" s="770"/>
      <c r="CS68" s="771"/>
      <c r="CT68" s="771"/>
      <c r="CU68" s="771"/>
      <c r="CV68" s="772"/>
      <c r="CW68" s="770"/>
      <c r="CX68" s="771"/>
      <c r="CY68" s="771"/>
      <c r="CZ68" s="771"/>
      <c r="DA68" s="772"/>
      <c r="DB68" s="770"/>
      <c r="DC68" s="771"/>
      <c r="DD68" s="771"/>
      <c r="DE68" s="771"/>
      <c r="DF68" s="772"/>
      <c r="DG68" s="770"/>
      <c r="DH68" s="771"/>
      <c r="DI68" s="771"/>
      <c r="DJ68" s="771"/>
      <c r="DK68" s="772"/>
      <c r="DL68" s="770"/>
      <c r="DM68" s="771"/>
      <c r="DN68" s="771"/>
      <c r="DO68" s="771"/>
      <c r="DP68" s="772"/>
      <c r="DQ68" s="770"/>
      <c r="DR68" s="771"/>
      <c r="DS68" s="771"/>
      <c r="DT68" s="771"/>
      <c r="DU68" s="772"/>
      <c r="DV68" s="767"/>
      <c r="DW68" s="768"/>
      <c r="DX68" s="768"/>
      <c r="DY68" s="768"/>
      <c r="DZ68" s="773"/>
      <c r="EA68" s="53"/>
    </row>
    <row r="69" spans="1:131" ht="26.25" customHeight="1" x14ac:dyDescent="0.2">
      <c r="A69" s="57">
        <v>2</v>
      </c>
      <c r="B69" s="709" t="s">
        <v>500</v>
      </c>
      <c r="C69" s="710"/>
      <c r="D69" s="710"/>
      <c r="E69" s="710"/>
      <c r="F69" s="710"/>
      <c r="G69" s="710"/>
      <c r="H69" s="710"/>
      <c r="I69" s="710"/>
      <c r="J69" s="710"/>
      <c r="K69" s="710"/>
      <c r="L69" s="710"/>
      <c r="M69" s="710"/>
      <c r="N69" s="710"/>
      <c r="O69" s="710"/>
      <c r="P69" s="711"/>
      <c r="Q69" s="712">
        <v>1597</v>
      </c>
      <c r="R69" s="713"/>
      <c r="S69" s="713"/>
      <c r="T69" s="713"/>
      <c r="U69" s="713"/>
      <c r="V69" s="713">
        <v>1430</v>
      </c>
      <c r="W69" s="713"/>
      <c r="X69" s="713"/>
      <c r="Y69" s="713"/>
      <c r="Z69" s="713"/>
      <c r="AA69" s="713">
        <v>167</v>
      </c>
      <c r="AB69" s="713"/>
      <c r="AC69" s="713"/>
      <c r="AD69" s="713"/>
      <c r="AE69" s="713"/>
      <c r="AF69" s="713">
        <v>266</v>
      </c>
      <c r="AG69" s="713"/>
      <c r="AH69" s="713"/>
      <c r="AI69" s="713"/>
      <c r="AJ69" s="713"/>
      <c r="AK69" s="713">
        <v>572</v>
      </c>
      <c r="AL69" s="713"/>
      <c r="AM69" s="713"/>
      <c r="AN69" s="713"/>
      <c r="AO69" s="713"/>
      <c r="AP69" s="713">
        <v>894</v>
      </c>
      <c r="AQ69" s="713"/>
      <c r="AR69" s="713"/>
      <c r="AS69" s="713"/>
      <c r="AT69" s="713"/>
      <c r="AU69" s="713">
        <v>36</v>
      </c>
      <c r="AV69" s="713"/>
      <c r="AW69" s="713"/>
      <c r="AX69" s="713"/>
      <c r="AY69" s="713"/>
      <c r="AZ69" s="719"/>
      <c r="BA69" s="719"/>
      <c r="BB69" s="719"/>
      <c r="BC69" s="719"/>
      <c r="BD69" s="720"/>
      <c r="BE69" s="60"/>
      <c r="BF69" s="60"/>
      <c r="BG69" s="60"/>
      <c r="BH69" s="60"/>
      <c r="BI69" s="60"/>
      <c r="BJ69" s="60"/>
      <c r="BK69" s="60"/>
      <c r="BL69" s="60"/>
      <c r="BM69" s="60"/>
      <c r="BN69" s="60"/>
      <c r="BO69" s="60"/>
      <c r="BP69" s="60"/>
      <c r="BQ69" s="57">
        <v>63</v>
      </c>
      <c r="BR69" s="78"/>
      <c r="BS69" s="767"/>
      <c r="BT69" s="768"/>
      <c r="BU69" s="768"/>
      <c r="BV69" s="768"/>
      <c r="BW69" s="768"/>
      <c r="BX69" s="768"/>
      <c r="BY69" s="768"/>
      <c r="BZ69" s="768"/>
      <c r="CA69" s="768"/>
      <c r="CB69" s="768"/>
      <c r="CC69" s="768"/>
      <c r="CD69" s="768"/>
      <c r="CE69" s="768"/>
      <c r="CF69" s="768"/>
      <c r="CG69" s="769"/>
      <c r="CH69" s="770"/>
      <c r="CI69" s="771"/>
      <c r="CJ69" s="771"/>
      <c r="CK69" s="771"/>
      <c r="CL69" s="772"/>
      <c r="CM69" s="770"/>
      <c r="CN69" s="771"/>
      <c r="CO69" s="771"/>
      <c r="CP69" s="771"/>
      <c r="CQ69" s="772"/>
      <c r="CR69" s="770"/>
      <c r="CS69" s="771"/>
      <c r="CT69" s="771"/>
      <c r="CU69" s="771"/>
      <c r="CV69" s="772"/>
      <c r="CW69" s="770"/>
      <c r="CX69" s="771"/>
      <c r="CY69" s="771"/>
      <c r="CZ69" s="771"/>
      <c r="DA69" s="772"/>
      <c r="DB69" s="770"/>
      <c r="DC69" s="771"/>
      <c r="DD69" s="771"/>
      <c r="DE69" s="771"/>
      <c r="DF69" s="772"/>
      <c r="DG69" s="770"/>
      <c r="DH69" s="771"/>
      <c r="DI69" s="771"/>
      <c r="DJ69" s="771"/>
      <c r="DK69" s="772"/>
      <c r="DL69" s="770"/>
      <c r="DM69" s="771"/>
      <c r="DN69" s="771"/>
      <c r="DO69" s="771"/>
      <c r="DP69" s="772"/>
      <c r="DQ69" s="770"/>
      <c r="DR69" s="771"/>
      <c r="DS69" s="771"/>
      <c r="DT69" s="771"/>
      <c r="DU69" s="772"/>
      <c r="DV69" s="767"/>
      <c r="DW69" s="768"/>
      <c r="DX69" s="768"/>
      <c r="DY69" s="768"/>
      <c r="DZ69" s="773"/>
      <c r="EA69" s="53"/>
    </row>
    <row r="70" spans="1:131" ht="26.25" customHeight="1" x14ac:dyDescent="0.2">
      <c r="A70" s="57">
        <v>3</v>
      </c>
      <c r="B70" s="709" t="s">
        <v>167</v>
      </c>
      <c r="C70" s="710"/>
      <c r="D70" s="710"/>
      <c r="E70" s="710"/>
      <c r="F70" s="710"/>
      <c r="G70" s="710"/>
      <c r="H70" s="710"/>
      <c r="I70" s="710"/>
      <c r="J70" s="710"/>
      <c r="K70" s="710"/>
      <c r="L70" s="710"/>
      <c r="M70" s="710"/>
      <c r="N70" s="710"/>
      <c r="O70" s="710"/>
      <c r="P70" s="711"/>
      <c r="Q70" s="712">
        <v>1767</v>
      </c>
      <c r="R70" s="713"/>
      <c r="S70" s="713"/>
      <c r="T70" s="713"/>
      <c r="U70" s="713"/>
      <c r="V70" s="713">
        <v>1714</v>
      </c>
      <c r="W70" s="713"/>
      <c r="X70" s="713"/>
      <c r="Y70" s="713"/>
      <c r="Z70" s="713"/>
      <c r="AA70" s="713">
        <v>54</v>
      </c>
      <c r="AB70" s="713"/>
      <c r="AC70" s="713"/>
      <c r="AD70" s="713"/>
      <c r="AE70" s="713"/>
      <c r="AF70" s="713">
        <v>54</v>
      </c>
      <c r="AG70" s="713"/>
      <c r="AH70" s="713"/>
      <c r="AI70" s="713"/>
      <c r="AJ70" s="713"/>
      <c r="AK70" s="713">
        <v>16</v>
      </c>
      <c r="AL70" s="713"/>
      <c r="AM70" s="713"/>
      <c r="AN70" s="713"/>
      <c r="AO70" s="713"/>
      <c r="AP70" s="713">
        <v>495</v>
      </c>
      <c r="AQ70" s="713"/>
      <c r="AR70" s="713"/>
      <c r="AS70" s="713"/>
      <c r="AT70" s="713"/>
      <c r="AU70" s="713">
        <v>23</v>
      </c>
      <c r="AV70" s="713"/>
      <c r="AW70" s="713"/>
      <c r="AX70" s="713"/>
      <c r="AY70" s="713"/>
      <c r="AZ70" s="719"/>
      <c r="BA70" s="719"/>
      <c r="BB70" s="719"/>
      <c r="BC70" s="719"/>
      <c r="BD70" s="720"/>
      <c r="BE70" s="60"/>
      <c r="BF70" s="60"/>
      <c r="BG70" s="60"/>
      <c r="BH70" s="60"/>
      <c r="BI70" s="60"/>
      <c r="BJ70" s="60"/>
      <c r="BK70" s="60"/>
      <c r="BL70" s="60"/>
      <c r="BM70" s="60"/>
      <c r="BN70" s="60"/>
      <c r="BO70" s="60"/>
      <c r="BP70" s="60"/>
      <c r="BQ70" s="57">
        <v>64</v>
      </c>
      <c r="BR70" s="78"/>
      <c r="BS70" s="767"/>
      <c r="BT70" s="768"/>
      <c r="BU70" s="768"/>
      <c r="BV70" s="768"/>
      <c r="BW70" s="768"/>
      <c r="BX70" s="768"/>
      <c r="BY70" s="768"/>
      <c r="BZ70" s="768"/>
      <c r="CA70" s="768"/>
      <c r="CB70" s="768"/>
      <c r="CC70" s="768"/>
      <c r="CD70" s="768"/>
      <c r="CE70" s="768"/>
      <c r="CF70" s="768"/>
      <c r="CG70" s="769"/>
      <c r="CH70" s="770"/>
      <c r="CI70" s="771"/>
      <c r="CJ70" s="771"/>
      <c r="CK70" s="771"/>
      <c r="CL70" s="772"/>
      <c r="CM70" s="770"/>
      <c r="CN70" s="771"/>
      <c r="CO70" s="771"/>
      <c r="CP70" s="771"/>
      <c r="CQ70" s="772"/>
      <c r="CR70" s="770"/>
      <c r="CS70" s="771"/>
      <c r="CT70" s="771"/>
      <c r="CU70" s="771"/>
      <c r="CV70" s="772"/>
      <c r="CW70" s="770"/>
      <c r="CX70" s="771"/>
      <c r="CY70" s="771"/>
      <c r="CZ70" s="771"/>
      <c r="DA70" s="772"/>
      <c r="DB70" s="770"/>
      <c r="DC70" s="771"/>
      <c r="DD70" s="771"/>
      <c r="DE70" s="771"/>
      <c r="DF70" s="772"/>
      <c r="DG70" s="770"/>
      <c r="DH70" s="771"/>
      <c r="DI70" s="771"/>
      <c r="DJ70" s="771"/>
      <c r="DK70" s="772"/>
      <c r="DL70" s="770"/>
      <c r="DM70" s="771"/>
      <c r="DN70" s="771"/>
      <c r="DO70" s="771"/>
      <c r="DP70" s="772"/>
      <c r="DQ70" s="770"/>
      <c r="DR70" s="771"/>
      <c r="DS70" s="771"/>
      <c r="DT70" s="771"/>
      <c r="DU70" s="772"/>
      <c r="DV70" s="767"/>
      <c r="DW70" s="768"/>
      <c r="DX70" s="768"/>
      <c r="DY70" s="768"/>
      <c r="DZ70" s="773"/>
      <c r="EA70" s="53"/>
    </row>
    <row r="71" spans="1:131" ht="26.25" customHeight="1" x14ac:dyDescent="0.2">
      <c r="A71" s="57">
        <v>4</v>
      </c>
      <c r="B71" s="709" t="s">
        <v>301</v>
      </c>
      <c r="C71" s="710"/>
      <c r="D71" s="710"/>
      <c r="E71" s="710"/>
      <c r="F71" s="710"/>
      <c r="G71" s="710"/>
      <c r="H71" s="710"/>
      <c r="I71" s="710"/>
      <c r="J71" s="710"/>
      <c r="K71" s="710"/>
      <c r="L71" s="710"/>
      <c r="M71" s="710"/>
      <c r="N71" s="710"/>
      <c r="O71" s="710"/>
      <c r="P71" s="711"/>
      <c r="Q71" s="712">
        <v>89</v>
      </c>
      <c r="R71" s="713"/>
      <c r="S71" s="713"/>
      <c r="T71" s="713"/>
      <c r="U71" s="713"/>
      <c r="V71" s="713">
        <v>83</v>
      </c>
      <c r="W71" s="713"/>
      <c r="X71" s="713"/>
      <c r="Y71" s="713"/>
      <c r="Z71" s="713"/>
      <c r="AA71" s="713">
        <v>6</v>
      </c>
      <c r="AB71" s="713"/>
      <c r="AC71" s="713"/>
      <c r="AD71" s="713"/>
      <c r="AE71" s="713"/>
      <c r="AF71" s="713">
        <v>6</v>
      </c>
      <c r="AG71" s="713"/>
      <c r="AH71" s="713"/>
      <c r="AI71" s="713"/>
      <c r="AJ71" s="713"/>
      <c r="AK71" s="713">
        <v>3</v>
      </c>
      <c r="AL71" s="713"/>
      <c r="AM71" s="713"/>
      <c r="AN71" s="713"/>
      <c r="AO71" s="713"/>
      <c r="AP71" s="713" t="s">
        <v>503</v>
      </c>
      <c r="AQ71" s="713"/>
      <c r="AR71" s="713"/>
      <c r="AS71" s="713"/>
      <c r="AT71" s="713"/>
      <c r="AU71" s="713" t="s">
        <v>503</v>
      </c>
      <c r="AV71" s="713"/>
      <c r="AW71" s="713"/>
      <c r="AX71" s="713"/>
      <c r="AY71" s="713"/>
      <c r="AZ71" s="719"/>
      <c r="BA71" s="719"/>
      <c r="BB71" s="719"/>
      <c r="BC71" s="719"/>
      <c r="BD71" s="720"/>
      <c r="BE71" s="60"/>
      <c r="BF71" s="60"/>
      <c r="BG71" s="60"/>
      <c r="BH71" s="60"/>
      <c r="BI71" s="60"/>
      <c r="BJ71" s="60"/>
      <c r="BK71" s="60"/>
      <c r="BL71" s="60"/>
      <c r="BM71" s="60"/>
      <c r="BN71" s="60"/>
      <c r="BO71" s="60"/>
      <c r="BP71" s="60"/>
      <c r="BQ71" s="57">
        <v>65</v>
      </c>
      <c r="BR71" s="78"/>
      <c r="BS71" s="767"/>
      <c r="BT71" s="768"/>
      <c r="BU71" s="768"/>
      <c r="BV71" s="768"/>
      <c r="BW71" s="768"/>
      <c r="BX71" s="768"/>
      <c r="BY71" s="768"/>
      <c r="BZ71" s="768"/>
      <c r="CA71" s="768"/>
      <c r="CB71" s="768"/>
      <c r="CC71" s="768"/>
      <c r="CD71" s="768"/>
      <c r="CE71" s="768"/>
      <c r="CF71" s="768"/>
      <c r="CG71" s="769"/>
      <c r="CH71" s="770"/>
      <c r="CI71" s="771"/>
      <c r="CJ71" s="771"/>
      <c r="CK71" s="771"/>
      <c r="CL71" s="772"/>
      <c r="CM71" s="770"/>
      <c r="CN71" s="771"/>
      <c r="CO71" s="771"/>
      <c r="CP71" s="771"/>
      <c r="CQ71" s="772"/>
      <c r="CR71" s="770"/>
      <c r="CS71" s="771"/>
      <c r="CT71" s="771"/>
      <c r="CU71" s="771"/>
      <c r="CV71" s="772"/>
      <c r="CW71" s="770"/>
      <c r="CX71" s="771"/>
      <c r="CY71" s="771"/>
      <c r="CZ71" s="771"/>
      <c r="DA71" s="772"/>
      <c r="DB71" s="770"/>
      <c r="DC71" s="771"/>
      <c r="DD71" s="771"/>
      <c r="DE71" s="771"/>
      <c r="DF71" s="772"/>
      <c r="DG71" s="770"/>
      <c r="DH71" s="771"/>
      <c r="DI71" s="771"/>
      <c r="DJ71" s="771"/>
      <c r="DK71" s="772"/>
      <c r="DL71" s="770"/>
      <c r="DM71" s="771"/>
      <c r="DN71" s="771"/>
      <c r="DO71" s="771"/>
      <c r="DP71" s="772"/>
      <c r="DQ71" s="770"/>
      <c r="DR71" s="771"/>
      <c r="DS71" s="771"/>
      <c r="DT71" s="771"/>
      <c r="DU71" s="772"/>
      <c r="DV71" s="767"/>
      <c r="DW71" s="768"/>
      <c r="DX71" s="768"/>
      <c r="DY71" s="768"/>
      <c r="DZ71" s="773"/>
      <c r="EA71" s="53"/>
    </row>
    <row r="72" spans="1:131" ht="26.25" customHeight="1" x14ac:dyDescent="0.2">
      <c r="A72" s="57">
        <v>5</v>
      </c>
      <c r="B72" s="709" t="s">
        <v>502</v>
      </c>
      <c r="C72" s="710"/>
      <c r="D72" s="710"/>
      <c r="E72" s="710"/>
      <c r="F72" s="710"/>
      <c r="G72" s="710"/>
      <c r="H72" s="710"/>
      <c r="I72" s="710"/>
      <c r="J72" s="710"/>
      <c r="K72" s="710"/>
      <c r="L72" s="710"/>
      <c r="M72" s="710"/>
      <c r="N72" s="710"/>
      <c r="O72" s="710"/>
      <c r="P72" s="711"/>
      <c r="Q72" s="712">
        <v>252958</v>
      </c>
      <c r="R72" s="713"/>
      <c r="S72" s="713"/>
      <c r="T72" s="713"/>
      <c r="U72" s="713"/>
      <c r="V72" s="713">
        <v>245877</v>
      </c>
      <c r="W72" s="713"/>
      <c r="X72" s="713"/>
      <c r="Y72" s="713"/>
      <c r="Z72" s="713"/>
      <c r="AA72" s="713">
        <v>7081</v>
      </c>
      <c r="AB72" s="713"/>
      <c r="AC72" s="713"/>
      <c r="AD72" s="713"/>
      <c r="AE72" s="713"/>
      <c r="AF72" s="713">
        <v>7081</v>
      </c>
      <c r="AG72" s="713"/>
      <c r="AH72" s="713"/>
      <c r="AI72" s="713"/>
      <c r="AJ72" s="713"/>
      <c r="AK72" s="713">
        <v>2765</v>
      </c>
      <c r="AL72" s="713"/>
      <c r="AM72" s="713"/>
      <c r="AN72" s="713"/>
      <c r="AO72" s="713"/>
      <c r="AP72" s="713" t="s">
        <v>503</v>
      </c>
      <c r="AQ72" s="713"/>
      <c r="AR72" s="713"/>
      <c r="AS72" s="713"/>
      <c r="AT72" s="713"/>
      <c r="AU72" s="713" t="s">
        <v>503</v>
      </c>
      <c r="AV72" s="713"/>
      <c r="AW72" s="713"/>
      <c r="AX72" s="713"/>
      <c r="AY72" s="713"/>
      <c r="AZ72" s="719"/>
      <c r="BA72" s="719"/>
      <c r="BB72" s="719"/>
      <c r="BC72" s="719"/>
      <c r="BD72" s="720"/>
      <c r="BE72" s="60"/>
      <c r="BF72" s="60"/>
      <c r="BG72" s="60"/>
      <c r="BH72" s="60"/>
      <c r="BI72" s="60"/>
      <c r="BJ72" s="60"/>
      <c r="BK72" s="60"/>
      <c r="BL72" s="60"/>
      <c r="BM72" s="60"/>
      <c r="BN72" s="60"/>
      <c r="BO72" s="60"/>
      <c r="BP72" s="60"/>
      <c r="BQ72" s="57">
        <v>66</v>
      </c>
      <c r="BR72" s="78"/>
      <c r="BS72" s="767"/>
      <c r="BT72" s="768"/>
      <c r="BU72" s="768"/>
      <c r="BV72" s="768"/>
      <c r="BW72" s="768"/>
      <c r="BX72" s="768"/>
      <c r="BY72" s="768"/>
      <c r="BZ72" s="768"/>
      <c r="CA72" s="768"/>
      <c r="CB72" s="768"/>
      <c r="CC72" s="768"/>
      <c r="CD72" s="768"/>
      <c r="CE72" s="768"/>
      <c r="CF72" s="768"/>
      <c r="CG72" s="769"/>
      <c r="CH72" s="770"/>
      <c r="CI72" s="771"/>
      <c r="CJ72" s="771"/>
      <c r="CK72" s="771"/>
      <c r="CL72" s="772"/>
      <c r="CM72" s="770"/>
      <c r="CN72" s="771"/>
      <c r="CO72" s="771"/>
      <c r="CP72" s="771"/>
      <c r="CQ72" s="772"/>
      <c r="CR72" s="770"/>
      <c r="CS72" s="771"/>
      <c r="CT72" s="771"/>
      <c r="CU72" s="771"/>
      <c r="CV72" s="772"/>
      <c r="CW72" s="770"/>
      <c r="CX72" s="771"/>
      <c r="CY72" s="771"/>
      <c r="CZ72" s="771"/>
      <c r="DA72" s="772"/>
      <c r="DB72" s="770"/>
      <c r="DC72" s="771"/>
      <c r="DD72" s="771"/>
      <c r="DE72" s="771"/>
      <c r="DF72" s="772"/>
      <c r="DG72" s="770"/>
      <c r="DH72" s="771"/>
      <c r="DI72" s="771"/>
      <c r="DJ72" s="771"/>
      <c r="DK72" s="772"/>
      <c r="DL72" s="770"/>
      <c r="DM72" s="771"/>
      <c r="DN72" s="771"/>
      <c r="DO72" s="771"/>
      <c r="DP72" s="772"/>
      <c r="DQ72" s="770"/>
      <c r="DR72" s="771"/>
      <c r="DS72" s="771"/>
      <c r="DT72" s="771"/>
      <c r="DU72" s="772"/>
      <c r="DV72" s="767"/>
      <c r="DW72" s="768"/>
      <c r="DX72" s="768"/>
      <c r="DY72" s="768"/>
      <c r="DZ72" s="773"/>
      <c r="EA72" s="53"/>
    </row>
    <row r="73" spans="1:131" ht="26.25" customHeight="1" x14ac:dyDescent="0.2">
      <c r="A73" s="57">
        <v>6</v>
      </c>
      <c r="B73" s="709" t="s">
        <v>313</v>
      </c>
      <c r="C73" s="710"/>
      <c r="D73" s="710"/>
      <c r="E73" s="710"/>
      <c r="F73" s="710"/>
      <c r="G73" s="710"/>
      <c r="H73" s="710"/>
      <c r="I73" s="710"/>
      <c r="J73" s="710"/>
      <c r="K73" s="710"/>
      <c r="L73" s="710"/>
      <c r="M73" s="710"/>
      <c r="N73" s="710"/>
      <c r="O73" s="710"/>
      <c r="P73" s="711"/>
      <c r="Q73" s="712">
        <v>7172</v>
      </c>
      <c r="R73" s="713"/>
      <c r="S73" s="713"/>
      <c r="T73" s="713"/>
      <c r="U73" s="713"/>
      <c r="V73" s="713">
        <v>6595</v>
      </c>
      <c r="W73" s="713"/>
      <c r="X73" s="713"/>
      <c r="Y73" s="713"/>
      <c r="Z73" s="713"/>
      <c r="AA73" s="713">
        <v>576</v>
      </c>
      <c r="AB73" s="713"/>
      <c r="AC73" s="713"/>
      <c r="AD73" s="713"/>
      <c r="AE73" s="713"/>
      <c r="AF73" s="713">
        <v>576</v>
      </c>
      <c r="AG73" s="713"/>
      <c r="AH73" s="713"/>
      <c r="AI73" s="713"/>
      <c r="AJ73" s="713"/>
      <c r="AK73" s="713">
        <v>2440</v>
      </c>
      <c r="AL73" s="713"/>
      <c r="AM73" s="713"/>
      <c r="AN73" s="713"/>
      <c r="AO73" s="713"/>
      <c r="AP73" s="713" t="s">
        <v>503</v>
      </c>
      <c r="AQ73" s="713"/>
      <c r="AR73" s="713"/>
      <c r="AS73" s="713"/>
      <c r="AT73" s="713"/>
      <c r="AU73" s="713" t="s">
        <v>503</v>
      </c>
      <c r="AV73" s="713"/>
      <c r="AW73" s="713"/>
      <c r="AX73" s="713"/>
      <c r="AY73" s="713"/>
      <c r="AZ73" s="719"/>
      <c r="BA73" s="719"/>
      <c r="BB73" s="719"/>
      <c r="BC73" s="719"/>
      <c r="BD73" s="720"/>
      <c r="BE73" s="60"/>
      <c r="BF73" s="60"/>
      <c r="BG73" s="60"/>
      <c r="BH73" s="60"/>
      <c r="BI73" s="60"/>
      <c r="BJ73" s="60"/>
      <c r="BK73" s="60"/>
      <c r="BL73" s="60"/>
      <c r="BM73" s="60"/>
      <c r="BN73" s="60"/>
      <c r="BO73" s="60"/>
      <c r="BP73" s="60"/>
      <c r="BQ73" s="57">
        <v>67</v>
      </c>
      <c r="BR73" s="78"/>
      <c r="BS73" s="767"/>
      <c r="BT73" s="768"/>
      <c r="BU73" s="768"/>
      <c r="BV73" s="768"/>
      <c r="BW73" s="768"/>
      <c r="BX73" s="768"/>
      <c r="BY73" s="768"/>
      <c r="BZ73" s="768"/>
      <c r="CA73" s="768"/>
      <c r="CB73" s="768"/>
      <c r="CC73" s="768"/>
      <c r="CD73" s="768"/>
      <c r="CE73" s="768"/>
      <c r="CF73" s="768"/>
      <c r="CG73" s="769"/>
      <c r="CH73" s="770"/>
      <c r="CI73" s="771"/>
      <c r="CJ73" s="771"/>
      <c r="CK73" s="771"/>
      <c r="CL73" s="772"/>
      <c r="CM73" s="770"/>
      <c r="CN73" s="771"/>
      <c r="CO73" s="771"/>
      <c r="CP73" s="771"/>
      <c r="CQ73" s="772"/>
      <c r="CR73" s="770"/>
      <c r="CS73" s="771"/>
      <c r="CT73" s="771"/>
      <c r="CU73" s="771"/>
      <c r="CV73" s="772"/>
      <c r="CW73" s="770"/>
      <c r="CX73" s="771"/>
      <c r="CY73" s="771"/>
      <c r="CZ73" s="771"/>
      <c r="DA73" s="772"/>
      <c r="DB73" s="770"/>
      <c r="DC73" s="771"/>
      <c r="DD73" s="771"/>
      <c r="DE73" s="771"/>
      <c r="DF73" s="772"/>
      <c r="DG73" s="770"/>
      <c r="DH73" s="771"/>
      <c r="DI73" s="771"/>
      <c r="DJ73" s="771"/>
      <c r="DK73" s="772"/>
      <c r="DL73" s="770"/>
      <c r="DM73" s="771"/>
      <c r="DN73" s="771"/>
      <c r="DO73" s="771"/>
      <c r="DP73" s="772"/>
      <c r="DQ73" s="770"/>
      <c r="DR73" s="771"/>
      <c r="DS73" s="771"/>
      <c r="DT73" s="771"/>
      <c r="DU73" s="772"/>
      <c r="DV73" s="767"/>
      <c r="DW73" s="768"/>
      <c r="DX73" s="768"/>
      <c r="DY73" s="768"/>
      <c r="DZ73" s="773"/>
      <c r="EA73" s="53"/>
    </row>
    <row r="74" spans="1:131" ht="26.25" customHeight="1" x14ac:dyDescent="0.2">
      <c r="A74" s="57">
        <v>7</v>
      </c>
      <c r="B74" s="709" t="s">
        <v>55</v>
      </c>
      <c r="C74" s="710"/>
      <c r="D74" s="710"/>
      <c r="E74" s="710"/>
      <c r="F74" s="710"/>
      <c r="G74" s="710"/>
      <c r="H74" s="710"/>
      <c r="I74" s="710"/>
      <c r="J74" s="710"/>
      <c r="K74" s="710"/>
      <c r="L74" s="710"/>
      <c r="M74" s="710"/>
      <c r="N74" s="710"/>
      <c r="O74" s="710"/>
      <c r="P74" s="711"/>
      <c r="Q74" s="712">
        <v>147</v>
      </c>
      <c r="R74" s="713"/>
      <c r="S74" s="713"/>
      <c r="T74" s="713"/>
      <c r="U74" s="713"/>
      <c r="V74" s="713">
        <v>125</v>
      </c>
      <c r="W74" s="713"/>
      <c r="X74" s="713"/>
      <c r="Y74" s="713"/>
      <c r="Z74" s="713"/>
      <c r="AA74" s="713">
        <v>22</v>
      </c>
      <c r="AB74" s="713"/>
      <c r="AC74" s="713"/>
      <c r="AD74" s="713"/>
      <c r="AE74" s="713"/>
      <c r="AF74" s="713">
        <v>22</v>
      </c>
      <c r="AG74" s="713"/>
      <c r="AH74" s="713"/>
      <c r="AI74" s="713"/>
      <c r="AJ74" s="713"/>
      <c r="AK74" s="713" t="s">
        <v>503</v>
      </c>
      <c r="AL74" s="713"/>
      <c r="AM74" s="713"/>
      <c r="AN74" s="713"/>
      <c r="AO74" s="713"/>
      <c r="AP74" s="713" t="s">
        <v>503</v>
      </c>
      <c r="AQ74" s="713"/>
      <c r="AR74" s="713"/>
      <c r="AS74" s="713"/>
      <c r="AT74" s="713"/>
      <c r="AU74" s="713" t="s">
        <v>503</v>
      </c>
      <c r="AV74" s="713"/>
      <c r="AW74" s="713"/>
      <c r="AX74" s="713"/>
      <c r="AY74" s="713"/>
      <c r="AZ74" s="719"/>
      <c r="BA74" s="719"/>
      <c r="BB74" s="719"/>
      <c r="BC74" s="719"/>
      <c r="BD74" s="720"/>
      <c r="BE74" s="60"/>
      <c r="BF74" s="60"/>
      <c r="BG74" s="60"/>
      <c r="BH74" s="60"/>
      <c r="BI74" s="60"/>
      <c r="BJ74" s="60"/>
      <c r="BK74" s="60"/>
      <c r="BL74" s="60"/>
      <c r="BM74" s="60"/>
      <c r="BN74" s="60"/>
      <c r="BO74" s="60"/>
      <c r="BP74" s="60"/>
      <c r="BQ74" s="57">
        <v>68</v>
      </c>
      <c r="BR74" s="78"/>
      <c r="BS74" s="767"/>
      <c r="BT74" s="768"/>
      <c r="BU74" s="768"/>
      <c r="BV74" s="768"/>
      <c r="BW74" s="768"/>
      <c r="BX74" s="768"/>
      <c r="BY74" s="768"/>
      <c r="BZ74" s="768"/>
      <c r="CA74" s="768"/>
      <c r="CB74" s="768"/>
      <c r="CC74" s="768"/>
      <c r="CD74" s="768"/>
      <c r="CE74" s="768"/>
      <c r="CF74" s="768"/>
      <c r="CG74" s="769"/>
      <c r="CH74" s="770"/>
      <c r="CI74" s="771"/>
      <c r="CJ74" s="771"/>
      <c r="CK74" s="771"/>
      <c r="CL74" s="772"/>
      <c r="CM74" s="770"/>
      <c r="CN74" s="771"/>
      <c r="CO74" s="771"/>
      <c r="CP74" s="771"/>
      <c r="CQ74" s="772"/>
      <c r="CR74" s="770"/>
      <c r="CS74" s="771"/>
      <c r="CT74" s="771"/>
      <c r="CU74" s="771"/>
      <c r="CV74" s="772"/>
      <c r="CW74" s="770"/>
      <c r="CX74" s="771"/>
      <c r="CY74" s="771"/>
      <c r="CZ74" s="771"/>
      <c r="DA74" s="772"/>
      <c r="DB74" s="770"/>
      <c r="DC74" s="771"/>
      <c r="DD74" s="771"/>
      <c r="DE74" s="771"/>
      <c r="DF74" s="772"/>
      <c r="DG74" s="770"/>
      <c r="DH74" s="771"/>
      <c r="DI74" s="771"/>
      <c r="DJ74" s="771"/>
      <c r="DK74" s="772"/>
      <c r="DL74" s="770"/>
      <c r="DM74" s="771"/>
      <c r="DN74" s="771"/>
      <c r="DO74" s="771"/>
      <c r="DP74" s="772"/>
      <c r="DQ74" s="770"/>
      <c r="DR74" s="771"/>
      <c r="DS74" s="771"/>
      <c r="DT74" s="771"/>
      <c r="DU74" s="772"/>
      <c r="DV74" s="767"/>
      <c r="DW74" s="768"/>
      <c r="DX74" s="768"/>
      <c r="DY74" s="768"/>
      <c r="DZ74" s="773"/>
      <c r="EA74" s="53"/>
    </row>
    <row r="75" spans="1:131" ht="26.25" customHeight="1" x14ac:dyDescent="0.2">
      <c r="A75" s="57">
        <v>8</v>
      </c>
      <c r="B75" s="709"/>
      <c r="C75" s="710"/>
      <c r="D75" s="710"/>
      <c r="E75" s="710"/>
      <c r="F75" s="710"/>
      <c r="G75" s="710"/>
      <c r="H75" s="710"/>
      <c r="I75" s="710"/>
      <c r="J75" s="710"/>
      <c r="K75" s="710"/>
      <c r="L75" s="710"/>
      <c r="M75" s="710"/>
      <c r="N75" s="710"/>
      <c r="O75" s="710"/>
      <c r="P75" s="711"/>
      <c r="Q75" s="721"/>
      <c r="R75" s="716"/>
      <c r="S75" s="716"/>
      <c r="T75" s="716"/>
      <c r="U75" s="718"/>
      <c r="V75" s="714"/>
      <c r="W75" s="716"/>
      <c r="X75" s="716"/>
      <c r="Y75" s="716"/>
      <c r="Z75" s="718"/>
      <c r="AA75" s="714"/>
      <c r="AB75" s="716"/>
      <c r="AC75" s="716"/>
      <c r="AD75" s="716"/>
      <c r="AE75" s="718"/>
      <c r="AF75" s="714"/>
      <c r="AG75" s="716"/>
      <c r="AH75" s="716"/>
      <c r="AI75" s="716"/>
      <c r="AJ75" s="718"/>
      <c r="AK75" s="714"/>
      <c r="AL75" s="716"/>
      <c r="AM75" s="716"/>
      <c r="AN75" s="716"/>
      <c r="AO75" s="718"/>
      <c r="AP75" s="714"/>
      <c r="AQ75" s="716"/>
      <c r="AR75" s="716"/>
      <c r="AS75" s="716"/>
      <c r="AT75" s="718"/>
      <c r="AU75" s="714"/>
      <c r="AV75" s="716"/>
      <c r="AW75" s="716"/>
      <c r="AX75" s="716"/>
      <c r="AY75" s="718"/>
      <c r="AZ75" s="719"/>
      <c r="BA75" s="719"/>
      <c r="BB75" s="719"/>
      <c r="BC75" s="719"/>
      <c r="BD75" s="720"/>
      <c r="BE75" s="60"/>
      <c r="BF75" s="60"/>
      <c r="BG75" s="60"/>
      <c r="BH75" s="60"/>
      <c r="BI75" s="60"/>
      <c r="BJ75" s="60"/>
      <c r="BK75" s="60"/>
      <c r="BL75" s="60"/>
      <c r="BM75" s="60"/>
      <c r="BN75" s="60"/>
      <c r="BO75" s="60"/>
      <c r="BP75" s="60"/>
      <c r="BQ75" s="57">
        <v>69</v>
      </c>
      <c r="BR75" s="78"/>
      <c r="BS75" s="767"/>
      <c r="BT75" s="768"/>
      <c r="BU75" s="768"/>
      <c r="BV75" s="768"/>
      <c r="BW75" s="768"/>
      <c r="BX75" s="768"/>
      <c r="BY75" s="768"/>
      <c r="BZ75" s="768"/>
      <c r="CA75" s="768"/>
      <c r="CB75" s="768"/>
      <c r="CC75" s="768"/>
      <c r="CD75" s="768"/>
      <c r="CE75" s="768"/>
      <c r="CF75" s="768"/>
      <c r="CG75" s="769"/>
      <c r="CH75" s="770"/>
      <c r="CI75" s="771"/>
      <c r="CJ75" s="771"/>
      <c r="CK75" s="771"/>
      <c r="CL75" s="772"/>
      <c r="CM75" s="770"/>
      <c r="CN75" s="771"/>
      <c r="CO75" s="771"/>
      <c r="CP75" s="771"/>
      <c r="CQ75" s="772"/>
      <c r="CR75" s="770"/>
      <c r="CS75" s="771"/>
      <c r="CT75" s="771"/>
      <c r="CU75" s="771"/>
      <c r="CV75" s="772"/>
      <c r="CW75" s="770"/>
      <c r="CX75" s="771"/>
      <c r="CY75" s="771"/>
      <c r="CZ75" s="771"/>
      <c r="DA75" s="772"/>
      <c r="DB75" s="770"/>
      <c r="DC75" s="771"/>
      <c r="DD75" s="771"/>
      <c r="DE75" s="771"/>
      <c r="DF75" s="772"/>
      <c r="DG75" s="770"/>
      <c r="DH75" s="771"/>
      <c r="DI75" s="771"/>
      <c r="DJ75" s="771"/>
      <c r="DK75" s="772"/>
      <c r="DL75" s="770"/>
      <c r="DM75" s="771"/>
      <c r="DN75" s="771"/>
      <c r="DO75" s="771"/>
      <c r="DP75" s="772"/>
      <c r="DQ75" s="770"/>
      <c r="DR75" s="771"/>
      <c r="DS75" s="771"/>
      <c r="DT75" s="771"/>
      <c r="DU75" s="772"/>
      <c r="DV75" s="767"/>
      <c r="DW75" s="768"/>
      <c r="DX75" s="768"/>
      <c r="DY75" s="768"/>
      <c r="DZ75" s="773"/>
      <c r="EA75" s="53"/>
    </row>
    <row r="76" spans="1:131" ht="26.25" customHeight="1" x14ac:dyDescent="0.2">
      <c r="A76" s="57">
        <v>9</v>
      </c>
      <c r="B76" s="709"/>
      <c r="C76" s="710"/>
      <c r="D76" s="710"/>
      <c r="E76" s="710"/>
      <c r="F76" s="710"/>
      <c r="G76" s="710"/>
      <c r="H76" s="710"/>
      <c r="I76" s="710"/>
      <c r="J76" s="710"/>
      <c r="K76" s="710"/>
      <c r="L76" s="710"/>
      <c r="M76" s="710"/>
      <c r="N76" s="710"/>
      <c r="O76" s="710"/>
      <c r="P76" s="711"/>
      <c r="Q76" s="721"/>
      <c r="R76" s="716"/>
      <c r="S76" s="716"/>
      <c r="T76" s="716"/>
      <c r="U76" s="718"/>
      <c r="V76" s="714"/>
      <c r="W76" s="716"/>
      <c r="X76" s="716"/>
      <c r="Y76" s="716"/>
      <c r="Z76" s="718"/>
      <c r="AA76" s="714"/>
      <c r="AB76" s="716"/>
      <c r="AC76" s="716"/>
      <c r="AD76" s="716"/>
      <c r="AE76" s="718"/>
      <c r="AF76" s="714"/>
      <c r="AG76" s="716"/>
      <c r="AH76" s="716"/>
      <c r="AI76" s="716"/>
      <c r="AJ76" s="718"/>
      <c r="AK76" s="714"/>
      <c r="AL76" s="716"/>
      <c r="AM76" s="716"/>
      <c r="AN76" s="716"/>
      <c r="AO76" s="718"/>
      <c r="AP76" s="714"/>
      <c r="AQ76" s="716"/>
      <c r="AR76" s="716"/>
      <c r="AS76" s="716"/>
      <c r="AT76" s="718"/>
      <c r="AU76" s="714"/>
      <c r="AV76" s="716"/>
      <c r="AW76" s="716"/>
      <c r="AX76" s="716"/>
      <c r="AY76" s="718"/>
      <c r="AZ76" s="719"/>
      <c r="BA76" s="719"/>
      <c r="BB76" s="719"/>
      <c r="BC76" s="719"/>
      <c r="BD76" s="720"/>
      <c r="BE76" s="60"/>
      <c r="BF76" s="60"/>
      <c r="BG76" s="60"/>
      <c r="BH76" s="60"/>
      <c r="BI76" s="60"/>
      <c r="BJ76" s="60"/>
      <c r="BK76" s="60"/>
      <c r="BL76" s="60"/>
      <c r="BM76" s="60"/>
      <c r="BN76" s="60"/>
      <c r="BO76" s="60"/>
      <c r="BP76" s="60"/>
      <c r="BQ76" s="57">
        <v>70</v>
      </c>
      <c r="BR76" s="78"/>
      <c r="BS76" s="767"/>
      <c r="BT76" s="768"/>
      <c r="BU76" s="768"/>
      <c r="BV76" s="768"/>
      <c r="BW76" s="768"/>
      <c r="BX76" s="768"/>
      <c r="BY76" s="768"/>
      <c r="BZ76" s="768"/>
      <c r="CA76" s="768"/>
      <c r="CB76" s="768"/>
      <c r="CC76" s="768"/>
      <c r="CD76" s="768"/>
      <c r="CE76" s="768"/>
      <c r="CF76" s="768"/>
      <c r="CG76" s="769"/>
      <c r="CH76" s="770"/>
      <c r="CI76" s="771"/>
      <c r="CJ76" s="771"/>
      <c r="CK76" s="771"/>
      <c r="CL76" s="772"/>
      <c r="CM76" s="770"/>
      <c r="CN76" s="771"/>
      <c r="CO76" s="771"/>
      <c r="CP76" s="771"/>
      <c r="CQ76" s="772"/>
      <c r="CR76" s="770"/>
      <c r="CS76" s="771"/>
      <c r="CT76" s="771"/>
      <c r="CU76" s="771"/>
      <c r="CV76" s="772"/>
      <c r="CW76" s="770"/>
      <c r="CX76" s="771"/>
      <c r="CY76" s="771"/>
      <c r="CZ76" s="771"/>
      <c r="DA76" s="772"/>
      <c r="DB76" s="770"/>
      <c r="DC76" s="771"/>
      <c r="DD76" s="771"/>
      <c r="DE76" s="771"/>
      <c r="DF76" s="772"/>
      <c r="DG76" s="770"/>
      <c r="DH76" s="771"/>
      <c r="DI76" s="771"/>
      <c r="DJ76" s="771"/>
      <c r="DK76" s="772"/>
      <c r="DL76" s="770"/>
      <c r="DM76" s="771"/>
      <c r="DN76" s="771"/>
      <c r="DO76" s="771"/>
      <c r="DP76" s="772"/>
      <c r="DQ76" s="770"/>
      <c r="DR76" s="771"/>
      <c r="DS76" s="771"/>
      <c r="DT76" s="771"/>
      <c r="DU76" s="772"/>
      <c r="DV76" s="767"/>
      <c r="DW76" s="768"/>
      <c r="DX76" s="768"/>
      <c r="DY76" s="768"/>
      <c r="DZ76" s="773"/>
      <c r="EA76" s="53"/>
    </row>
    <row r="77" spans="1:131" ht="26.25" customHeight="1" x14ac:dyDescent="0.2">
      <c r="A77" s="57">
        <v>10</v>
      </c>
      <c r="B77" s="709"/>
      <c r="C77" s="710"/>
      <c r="D77" s="710"/>
      <c r="E77" s="710"/>
      <c r="F77" s="710"/>
      <c r="G77" s="710"/>
      <c r="H77" s="710"/>
      <c r="I77" s="710"/>
      <c r="J77" s="710"/>
      <c r="K77" s="710"/>
      <c r="L77" s="710"/>
      <c r="M77" s="710"/>
      <c r="N77" s="710"/>
      <c r="O77" s="710"/>
      <c r="P77" s="711"/>
      <c r="Q77" s="721"/>
      <c r="R77" s="716"/>
      <c r="S77" s="716"/>
      <c r="T77" s="716"/>
      <c r="U77" s="718"/>
      <c r="V77" s="714"/>
      <c r="W77" s="716"/>
      <c r="X77" s="716"/>
      <c r="Y77" s="716"/>
      <c r="Z77" s="718"/>
      <c r="AA77" s="714"/>
      <c r="AB77" s="716"/>
      <c r="AC77" s="716"/>
      <c r="AD77" s="716"/>
      <c r="AE77" s="718"/>
      <c r="AF77" s="714"/>
      <c r="AG77" s="716"/>
      <c r="AH77" s="716"/>
      <c r="AI77" s="716"/>
      <c r="AJ77" s="718"/>
      <c r="AK77" s="714"/>
      <c r="AL77" s="716"/>
      <c r="AM77" s="716"/>
      <c r="AN77" s="716"/>
      <c r="AO77" s="718"/>
      <c r="AP77" s="714"/>
      <c r="AQ77" s="716"/>
      <c r="AR77" s="716"/>
      <c r="AS77" s="716"/>
      <c r="AT77" s="718"/>
      <c r="AU77" s="714"/>
      <c r="AV77" s="716"/>
      <c r="AW77" s="716"/>
      <c r="AX77" s="716"/>
      <c r="AY77" s="718"/>
      <c r="AZ77" s="719"/>
      <c r="BA77" s="719"/>
      <c r="BB77" s="719"/>
      <c r="BC77" s="719"/>
      <c r="BD77" s="720"/>
      <c r="BE77" s="60"/>
      <c r="BF77" s="60"/>
      <c r="BG77" s="60"/>
      <c r="BH77" s="60"/>
      <c r="BI77" s="60"/>
      <c r="BJ77" s="60"/>
      <c r="BK77" s="60"/>
      <c r="BL77" s="60"/>
      <c r="BM77" s="60"/>
      <c r="BN77" s="60"/>
      <c r="BO77" s="60"/>
      <c r="BP77" s="60"/>
      <c r="BQ77" s="57">
        <v>71</v>
      </c>
      <c r="BR77" s="78"/>
      <c r="BS77" s="767"/>
      <c r="BT77" s="768"/>
      <c r="BU77" s="768"/>
      <c r="BV77" s="768"/>
      <c r="BW77" s="768"/>
      <c r="BX77" s="768"/>
      <c r="BY77" s="768"/>
      <c r="BZ77" s="768"/>
      <c r="CA77" s="768"/>
      <c r="CB77" s="768"/>
      <c r="CC77" s="768"/>
      <c r="CD77" s="768"/>
      <c r="CE77" s="768"/>
      <c r="CF77" s="768"/>
      <c r="CG77" s="769"/>
      <c r="CH77" s="770"/>
      <c r="CI77" s="771"/>
      <c r="CJ77" s="771"/>
      <c r="CK77" s="771"/>
      <c r="CL77" s="772"/>
      <c r="CM77" s="770"/>
      <c r="CN77" s="771"/>
      <c r="CO77" s="771"/>
      <c r="CP77" s="771"/>
      <c r="CQ77" s="772"/>
      <c r="CR77" s="770"/>
      <c r="CS77" s="771"/>
      <c r="CT77" s="771"/>
      <c r="CU77" s="771"/>
      <c r="CV77" s="772"/>
      <c r="CW77" s="770"/>
      <c r="CX77" s="771"/>
      <c r="CY77" s="771"/>
      <c r="CZ77" s="771"/>
      <c r="DA77" s="772"/>
      <c r="DB77" s="770"/>
      <c r="DC77" s="771"/>
      <c r="DD77" s="771"/>
      <c r="DE77" s="771"/>
      <c r="DF77" s="772"/>
      <c r="DG77" s="770"/>
      <c r="DH77" s="771"/>
      <c r="DI77" s="771"/>
      <c r="DJ77" s="771"/>
      <c r="DK77" s="772"/>
      <c r="DL77" s="770"/>
      <c r="DM77" s="771"/>
      <c r="DN77" s="771"/>
      <c r="DO77" s="771"/>
      <c r="DP77" s="772"/>
      <c r="DQ77" s="770"/>
      <c r="DR77" s="771"/>
      <c r="DS77" s="771"/>
      <c r="DT77" s="771"/>
      <c r="DU77" s="772"/>
      <c r="DV77" s="767"/>
      <c r="DW77" s="768"/>
      <c r="DX77" s="768"/>
      <c r="DY77" s="768"/>
      <c r="DZ77" s="773"/>
      <c r="EA77" s="53"/>
    </row>
    <row r="78" spans="1:131" ht="26.25" customHeight="1" x14ac:dyDescent="0.2">
      <c r="A78" s="57">
        <v>11</v>
      </c>
      <c r="B78" s="709"/>
      <c r="C78" s="710"/>
      <c r="D78" s="710"/>
      <c r="E78" s="710"/>
      <c r="F78" s="710"/>
      <c r="G78" s="710"/>
      <c r="H78" s="710"/>
      <c r="I78" s="710"/>
      <c r="J78" s="710"/>
      <c r="K78" s="710"/>
      <c r="L78" s="710"/>
      <c r="M78" s="710"/>
      <c r="N78" s="710"/>
      <c r="O78" s="710"/>
      <c r="P78" s="711"/>
      <c r="Q78" s="712"/>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713"/>
      <c r="AW78" s="713"/>
      <c r="AX78" s="713"/>
      <c r="AY78" s="713"/>
      <c r="AZ78" s="719"/>
      <c r="BA78" s="719"/>
      <c r="BB78" s="719"/>
      <c r="BC78" s="719"/>
      <c r="BD78" s="720"/>
      <c r="BE78" s="60"/>
      <c r="BF78" s="60"/>
      <c r="BG78" s="60"/>
      <c r="BH78" s="60"/>
      <c r="BI78" s="60"/>
      <c r="BJ78" s="53"/>
      <c r="BK78" s="53"/>
      <c r="BL78" s="53"/>
      <c r="BM78" s="53"/>
      <c r="BN78" s="53"/>
      <c r="BO78" s="60"/>
      <c r="BP78" s="60"/>
      <c r="BQ78" s="57">
        <v>72</v>
      </c>
      <c r="BR78" s="78"/>
      <c r="BS78" s="767"/>
      <c r="BT78" s="768"/>
      <c r="BU78" s="768"/>
      <c r="BV78" s="768"/>
      <c r="BW78" s="768"/>
      <c r="BX78" s="768"/>
      <c r="BY78" s="768"/>
      <c r="BZ78" s="768"/>
      <c r="CA78" s="768"/>
      <c r="CB78" s="768"/>
      <c r="CC78" s="768"/>
      <c r="CD78" s="768"/>
      <c r="CE78" s="768"/>
      <c r="CF78" s="768"/>
      <c r="CG78" s="769"/>
      <c r="CH78" s="770"/>
      <c r="CI78" s="771"/>
      <c r="CJ78" s="771"/>
      <c r="CK78" s="771"/>
      <c r="CL78" s="772"/>
      <c r="CM78" s="770"/>
      <c r="CN78" s="771"/>
      <c r="CO78" s="771"/>
      <c r="CP78" s="771"/>
      <c r="CQ78" s="772"/>
      <c r="CR78" s="770"/>
      <c r="CS78" s="771"/>
      <c r="CT78" s="771"/>
      <c r="CU78" s="771"/>
      <c r="CV78" s="772"/>
      <c r="CW78" s="770"/>
      <c r="CX78" s="771"/>
      <c r="CY78" s="771"/>
      <c r="CZ78" s="771"/>
      <c r="DA78" s="772"/>
      <c r="DB78" s="770"/>
      <c r="DC78" s="771"/>
      <c r="DD78" s="771"/>
      <c r="DE78" s="771"/>
      <c r="DF78" s="772"/>
      <c r="DG78" s="770"/>
      <c r="DH78" s="771"/>
      <c r="DI78" s="771"/>
      <c r="DJ78" s="771"/>
      <c r="DK78" s="772"/>
      <c r="DL78" s="770"/>
      <c r="DM78" s="771"/>
      <c r="DN78" s="771"/>
      <c r="DO78" s="771"/>
      <c r="DP78" s="772"/>
      <c r="DQ78" s="770"/>
      <c r="DR78" s="771"/>
      <c r="DS78" s="771"/>
      <c r="DT78" s="771"/>
      <c r="DU78" s="772"/>
      <c r="DV78" s="767"/>
      <c r="DW78" s="768"/>
      <c r="DX78" s="768"/>
      <c r="DY78" s="768"/>
      <c r="DZ78" s="773"/>
      <c r="EA78" s="53"/>
    </row>
    <row r="79" spans="1:131" ht="26.25" customHeight="1" x14ac:dyDescent="0.2">
      <c r="A79" s="57">
        <v>12</v>
      </c>
      <c r="B79" s="709"/>
      <c r="C79" s="710"/>
      <c r="D79" s="710"/>
      <c r="E79" s="710"/>
      <c r="F79" s="710"/>
      <c r="G79" s="710"/>
      <c r="H79" s="710"/>
      <c r="I79" s="710"/>
      <c r="J79" s="710"/>
      <c r="K79" s="710"/>
      <c r="L79" s="710"/>
      <c r="M79" s="710"/>
      <c r="N79" s="710"/>
      <c r="O79" s="710"/>
      <c r="P79" s="711"/>
      <c r="Q79" s="712"/>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3"/>
      <c r="AR79" s="713"/>
      <c r="AS79" s="713"/>
      <c r="AT79" s="713"/>
      <c r="AU79" s="713"/>
      <c r="AV79" s="713"/>
      <c r="AW79" s="713"/>
      <c r="AX79" s="713"/>
      <c r="AY79" s="713"/>
      <c r="AZ79" s="719"/>
      <c r="BA79" s="719"/>
      <c r="BB79" s="719"/>
      <c r="BC79" s="719"/>
      <c r="BD79" s="720"/>
      <c r="BE79" s="60"/>
      <c r="BF79" s="60"/>
      <c r="BG79" s="60"/>
      <c r="BH79" s="60"/>
      <c r="BI79" s="60"/>
      <c r="BJ79" s="53"/>
      <c r="BK79" s="53"/>
      <c r="BL79" s="53"/>
      <c r="BM79" s="53"/>
      <c r="BN79" s="53"/>
      <c r="BO79" s="60"/>
      <c r="BP79" s="60"/>
      <c r="BQ79" s="57">
        <v>73</v>
      </c>
      <c r="BR79" s="78"/>
      <c r="BS79" s="767"/>
      <c r="BT79" s="768"/>
      <c r="BU79" s="768"/>
      <c r="BV79" s="768"/>
      <c r="BW79" s="768"/>
      <c r="BX79" s="768"/>
      <c r="BY79" s="768"/>
      <c r="BZ79" s="768"/>
      <c r="CA79" s="768"/>
      <c r="CB79" s="768"/>
      <c r="CC79" s="768"/>
      <c r="CD79" s="768"/>
      <c r="CE79" s="768"/>
      <c r="CF79" s="768"/>
      <c r="CG79" s="769"/>
      <c r="CH79" s="770"/>
      <c r="CI79" s="771"/>
      <c r="CJ79" s="771"/>
      <c r="CK79" s="771"/>
      <c r="CL79" s="772"/>
      <c r="CM79" s="770"/>
      <c r="CN79" s="771"/>
      <c r="CO79" s="771"/>
      <c r="CP79" s="771"/>
      <c r="CQ79" s="772"/>
      <c r="CR79" s="770"/>
      <c r="CS79" s="771"/>
      <c r="CT79" s="771"/>
      <c r="CU79" s="771"/>
      <c r="CV79" s="772"/>
      <c r="CW79" s="770"/>
      <c r="CX79" s="771"/>
      <c r="CY79" s="771"/>
      <c r="CZ79" s="771"/>
      <c r="DA79" s="772"/>
      <c r="DB79" s="770"/>
      <c r="DC79" s="771"/>
      <c r="DD79" s="771"/>
      <c r="DE79" s="771"/>
      <c r="DF79" s="772"/>
      <c r="DG79" s="770"/>
      <c r="DH79" s="771"/>
      <c r="DI79" s="771"/>
      <c r="DJ79" s="771"/>
      <c r="DK79" s="772"/>
      <c r="DL79" s="770"/>
      <c r="DM79" s="771"/>
      <c r="DN79" s="771"/>
      <c r="DO79" s="771"/>
      <c r="DP79" s="772"/>
      <c r="DQ79" s="770"/>
      <c r="DR79" s="771"/>
      <c r="DS79" s="771"/>
      <c r="DT79" s="771"/>
      <c r="DU79" s="772"/>
      <c r="DV79" s="767"/>
      <c r="DW79" s="768"/>
      <c r="DX79" s="768"/>
      <c r="DY79" s="768"/>
      <c r="DZ79" s="773"/>
      <c r="EA79" s="53"/>
    </row>
    <row r="80" spans="1:131" ht="26.25" customHeight="1" x14ac:dyDescent="0.2">
      <c r="A80" s="57">
        <v>13</v>
      </c>
      <c r="B80" s="709"/>
      <c r="C80" s="710"/>
      <c r="D80" s="710"/>
      <c r="E80" s="710"/>
      <c r="F80" s="710"/>
      <c r="G80" s="710"/>
      <c r="H80" s="710"/>
      <c r="I80" s="710"/>
      <c r="J80" s="710"/>
      <c r="K80" s="710"/>
      <c r="L80" s="710"/>
      <c r="M80" s="710"/>
      <c r="N80" s="710"/>
      <c r="O80" s="710"/>
      <c r="P80" s="711"/>
      <c r="Q80" s="712"/>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3"/>
      <c r="AY80" s="713"/>
      <c r="AZ80" s="719"/>
      <c r="BA80" s="719"/>
      <c r="BB80" s="719"/>
      <c r="BC80" s="719"/>
      <c r="BD80" s="720"/>
      <c r="BE80" s="60"/>
      <c r="BF80" s="60"/>
      <c r="BG80" s="60"/>
      <c r="BH80" s="60"/>
      <c r="BI80" s="60"/>
      <c r="BJ80" s="60"/>
      <c r="BK80" s="60"/>
      <c r="BL80" s="60"/>
      <c r="BM80" s="60"/>
      <c r="BN80" s="60"/>
      <c r="BO80" s="60"/>
      <c r="BP80" s="60"/>
      <c r="BQ80" s="57">
        <v>74</v>
      </c>
      <c r="BR80" s="78"/>
      <c r="BS80" s="767"/>
      <c r="BT80" s="768"/>
      <c r="BU80" s="768"/>
      <c r="BV80" s="768"/>
      <c r="BW80" s="768"/>
      <c r="BX80" s="768"/>
      <c r="BY80" s="768"/>
      <c r="BZ80" s="768"/>
      <c r="CA80" s="768"/>
      <c r="CB80" s="768"/>
      <c r="CC80" s="768"/>
      <c r="CD80" s="768"/>
      <c r="CE80" s="768"/>
      <c r="CF80" s="768"/>
      <c r="CG80" s="769"/>
      <c r="CH80" s="770"/>
      <c r="CI80" s="771"/>
      <c r="CJ80" s="771"/>
      <c r="CK80" s="771"/>
      <c r="CL80" s="772"/>
      <c r="CM80" s="770"/>
      <c r="CN80" s="771"/>
      <c r="CO80" s="771"/>
      <c r="CP80" s="771"/>
      <c r="CQ80" s="772"/>
      <c r="CR80" s="770"/>
      <c r="CS80" s="771"/>
      <c r="CT80" s="771"/>
      <c r="CU80" s="771"/>
      <c r="CV80" s="772"/>
      <c r="CW80" s="770"/>
      <c r="CX80" s="771"/>
      <c r="CY80" s="771"/>
      <c r="CZ80" s="771"/>
      <c r="DA80" s="772"/>
      <c r="DB80" s="770"/>
      <c r="DC80" s="771"/>
      <c r="DD80" s="771"/>
      <c r="DE80" s="771"/>
      <c r="DF80" s="772"/>
      <c r="DG80" s="770"/>
      <c r="DH80" s="771"/>
      <c r="DI80" s="771"/>
      <c r="DJ80" s="771"/>
      <c r="DK80" s="772"/>
      <c r="DL80" s="770"/>
      <c r="DM80" s="771"/>
      <c r="DN80" s="771"/>
      <c r="DO80" s="771"/>
      <c r="DP80" s="772"/>
      <c r="DQ80" s="770"/>
      <c r="DR80" s="771"/>
      <c r="DS80" s="771"/>
      <c r="DT80" s="771"/>
      <c r="DU80" s="772"/>
      <c r="DV80" s="767"/>
      <c r="DW80" s="768"/>
      <c r="DX80" s="768"/>
      <c r="DY80" s="768"/>
      <c r="DZ80" s="773"/>
      <c r="EA80" s="53"/>
    </row>
    <row r="81" spans="1:131" ht="26.25" customHeight="1" x14ac:dyDescent="0.2">
      <c r="A81" s="57">
        <v>14</v>
      </c>
      <c r="B81" s="709"/>
      <c r="C81" s="710"/>
      <c r="D81" s="710"/>
      <c r="E81" s="710"/>
      <c r="F81" s="710"/>
      <c r="G81" s="710"/>
      <c r="H81" s="710"/>
      <c r="I81" s="710"/>
      <c r="J81" s="710"/>
      <c r="K81" s="710"/>
      <c r="L81" s="710"/>
      <c r="M81" s="710"/>
      <c r="N81" s="710"/>
      <c r="O81" s="710"/>
      <c r="P81" s="711"/>
      <c r="Q81" s="712"/>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13"/>
      <c r="AY81" s="713"/>
      <c r="AZ81" s="719"/>
      <c r="BA81" s="719"/>
      <c r="BB81" s="719"/>
      <c r="BC81" s="719"/>
      <c r="BD81" s="720"/>
      <c r="BE81" s="60"/>
      <c r="BF81" s="60"/>
      <c r="BG81" s="60"/>
      <c r="BH81" s="60"/>
      <c r="BI81" s="60"/>
      <c r="BJ81" s="60"/>
      <c r="BK81" s="60"/>
      <c r="BL81" s="60"/>
      <c r="BM81" s="60"/>
      <c r="BN81" s="60"/>
      <c r="BO81" s="60"/>
      <c r="BP81" s="60"/>
      <c r="BQ81" s="57">
        <v>75</v>
      </c>
      <c r="BR81" s="78"/>
      <c r="BS81" s="767"/>
      <c r="BT81" s="768"/>
      <c r="BU81" s="768"/>
      <c r="BV81" s="768"/>
      <c r="BW81" s="768"/>
      <c r="BX81" s="768"/>
      <c r="BY81" s="768"/>
      <c r="BZ81" s="768"/>
      <c r="CA81" s="768"/>
      <c r="CB81" s="768"/>
      <c r="CC81" s="768"/>
      <c r="CD81" s="768"/>
      <c r="CE81" s="768"/>
      <c r="CF81" s="768"/>
      <c r="CG81" s="769"/>
      <c r="CH81" s="770"/>
      <c r="CI81" s="771"/>
      <c r="CJ81" s="771"/>
      <c r="CK81" s="771"/>
      <c r="CL81" s="772"/>
      <c r="CM81" s="770"/>
      <c r="CN81" s="771"/>
      <c r="CO81" s="771"/>
      <c r="CP81" s="771"/>
      <c r="CQ81" s="772"/>
      <c r="CR81" s="770"/>
      <c r="CS81" s="771"/>
      <c r="CT81" s="771"/>
      <c r="CU81" s="771"/>
      <c r="CV81" s="772"/>
      <c r="CW81" s="770"/>
      <c r="CX81" s="771"/>
      <c r="CY81" s="771"/>
      <c r="CZ81" s="771"/>
      <c r="DA81" s="772"/>
      <c r="DB81" s="770"/>
      <c r="DC81" s="771"/>
      <c r="DD81" s="771"/>
      <c r="DE81" s="771"/>
      <c r="DF81" s="772"/>
      <c r="DG81" s="770"/>
      <c r="DH81" s="771"/>
      <c r="DI81" s="771"/>
      <c r="DJ81" s="771"/>
      <c r="DK81" s="772"/>
      <c r="DL81" s="770"/>
      <c r="DM81" s="771"/>
      <c r="DN81" s="771"/>
      <c r="DO81" s="771"/>
      <c r="DP81" s="772"/>
      <c r="DQ81" s="770"/>
      <c r="DR81" s="771"/>
      <c r="DS81" s="771"/>
      <c r="DT81" s="771"/>
      <c r="DU81" s="772"/>
      <c r="DV81" s="767"/>
      <c r="DW81" s="768"/>
      <c r="DX81" s="768"/>
      <c r="DY81" s="768"/>
      <c r="DZ81" s="773"/>
      <c r="EA81" s="53"/>
    </row>
    <row r="82" spans="1:131" ht="26.25" customHeight="1" x14ac:dyDescent="0.2">
      <c r="A82" s="57">
        <v>15</v>
      </c>
      <c r="B82" s="709"/>
      <c r="C82" s="710"/>
      <c r="D82" s="710"/>
      <c r="E82" s="710"/>
      <c r="F82" s="710"/>
      <c r="G82" s="710"/>
      <c r="H82" s="710"/>
      <c r="I82" s="710"/>
      <c r="J82" s="710"/>
      <c r="K82" s="710"/>
      <c r="L82" s="710"/>
      <c r="M82" s="710"/>
      <c r="N82" s="710"/>
      <c r="O82" s="710"/>
      <c r="P82" s="711"/>
      <c r="Q82" s="712"/>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713"/>
      <c r="AY82" s="713"/>
      <c r="AZ82" s="719"/>
      <c r="BA82" s="719"/>
      <c r="BB82" s="719"/>
      <c r="BC82" s="719"/>
      <c r="BD82" s="720"/>
      <c r="BE82" s="60"/>
      <c r="BF82" s="60"/>
      <c r="BG82" s="60"/>
      <c r="BH82" s="60"/>
      <c r="BI82" s="60"/>
      <c r="BJ82" s="60"/>
      <c r="BK82" s="60"/>
      <c r="BL82" s="60"/>
      <c r="BM82" s="60"/>
      <c r="BN82" s="60"/>
      <c r="BO82" s="60"/>
      <c r="BP82" s="60"/>
      <c r="BQ82" s="57">
        <v>76</v>
      </c>
      <c r="BR82" s="78"/>
      <c r="BS82" s="767"/>
      <c r="BT82" s="768"/>
      <c r="BU82" s="768"/>
      <c r="BV82" s="768"/>
      <c r="BW82" s="768"/>
      <c r="BX82" s="768"/>
      <c r="BY82" s="768"/>
      <c r="BZ82" s="768"/>
      <c r="CA82" s="768"/>
      <c r="CB82" s="768"/>
      <c r="CC82" s="768"/>
      <c r="CD82" s="768"/>
      <c r="CE82" s="768"/>
      <c r="CF82" s="768"/>
      <c r="CG82" s="769"/>
      <c r="CH82" s="770"/>
      <c r="CI82" s="771"/>
      <c r="CJ82" s="771"/>
      <c r="CK82" s="771"/>
      <c r="CL82" s="772"/>
      <c r="CM82" s="770"/>
      <c r="CN82" s="771"/>
      <c r="CO82" s="771"/>
      <c r="CP82" s="771"/>
      <c r="CQ82" s="772"/>
      <c r="CR82" s="770"/>
      <c r="CS82" s="771"/>
      <c r="CT82" s="771"/>
      <c r="CU82" s="771"/>
      <c r="CV82" s="772"/>
      <c r="CW82" s="770"/>
      <c r="CX82" s="771"/>
      <c r="CY82" s="771"/>
      <c r="CZ82" s="771"/>
      <c r="DA82" s="772"/>
      <c r="DB82" s="770"/>
      <c r="DC82" s="771"/>
      <c r="DD82" s="771"/>
      <c r="DE82" s="771"/>
      <c r="DF82" s="772"/>
      <c r="DG82" s="770"/>
      <c r="DH82" s="771"/>
      <c r="DI82" s="771"/>
      <c r="DJ82" s="771"/>
      <c r="DK82" s="772"/>
      <c r="DL82" s="770"/>
      <c r="DM82" s="771"/>
      <c r="DN82" s="771"/>
      <c r="DO82" s="771"/>
      <c r="DP82" s="772"/>
      <c r="DQ82" s="770"/>
      <c r="DR82" s="771"/>
      <c r="DS82" s="771"/>
      <c r="DT82" s="771"/>
      <c r="DU82" s="772"/>
      <c r="DV82" s="767"/>
      <c r="DW82" s="768"/>
      <c r="DX82" s="768"/>
      <c r="DY82" s="768"/>
      <c r="DZ82" s="773"/>
      <c r="EA82" s="53"/>
    </row>
    <row r="83" spans="1:131" ht="26.25" customHeight="1" x14ac:dyDescent="0.2">
      <c r="A83" s="57">
        <v>16</v>
      </c>
      <c r="B83" s="709"/>
      <c r="C83" s="710"/>
      <c r="D83" s="710"/>
      <c r="E83" s="710"/>
      <c r="F83" s="710"/>
      <c r="G83" s="710"/>
      <c r="H83" s="710"/>
      <c r="I83" s="710"/>
      <c r="J83" s="710"/>
      <c r="K83" s="710"/>
      <c r="L83" s="710"/>
      <c r="M83" s="710"/>
      <c r="N83" s="710"/>
      <c r="O83" s="710"/>
      <c r="P83" s="711"/>
      <c r="Q83" s="712"/>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13"/>
      <c r="AY83" s="713"/>
      <c r="AZ83" s="719"/>
      <c r="BA83" s="719"/>
      <c r="BB83" s="719"/>
      <c r="BC83" s="719"/>
      <c r="BD83" s="720"/>
      <c r="BE83" s="60"/>
      <c r="BF83" s="60"/>
      <c r="BG83" s="60"/>
      <c r="BH83" s="60"/>
      <c r="BI83" s="60"/>
      <c r="BJ83" s="60"/>
      <c r="BK83" s="60"/>
      <c r="BL83" s="60"/>
      <c r="BM83" s="60"/>
      <c r="BN83" s="60"/>
      <c r="BO83" s="60"/>
      <c r="BP83" s="60"/>
      <c r="BQ83" s="57">
        <v>77</v>
      </c>
      <c r="BR83" s="78"/>
      <c r="BS83" s="767"/>
      <c r="BT83" s="768"/>
      <c r="BU83" s="768"/>
      <c r="BV83" s="768"/>
      <c r="BW83" s="768"/>
      <c r="BX83" s="768"/>
      <c r="BY83" s="768"/>
      <c r="BZ83" s="768"/>
      <c r="CA83" s="768"/>
      <c r="CB83" s="768"/>
      <c r="CC83" s="768"/>
      <c r="CD83" s="768"/>
      <c r="CE83" s="768"/>
      <c r="CF83" s="768"/>
      <c r="CG83" s="769"/>
      <c r="CH83" s="770"/>
      <c r="CI83" s="771"/>
      <c r="CJ83" s="771"/>
      <c r="CK83" s="771"/>
      <c r="CL83" s="772"/>
      <c r="CM83" s="770"/>
      <c r="CN83" s="771"/>
      <c r="CO83" s="771"/>
      <c r="CP83" s="771"/>
      <c r="CQ83" s="772"/>
      <c r="CR83" s="770"/>
      <c r="CS83" s="771"/>
      <c r="CT83" s="771"/>
      <c r="CU83" s="771"/>
      <c r="CV83" s="772"/>
      <c r="CW83" s="770"/>
      <c r="CX83" s="771"/>
      <c r="CY83" s="771"/>
      <c r="CZ83" s="771"/>
      <c r="DA83" s="772"/>
      <c r="DB83" s="770"/>
      <c r="DC83" s="771"/>
      <c r="DD83" s="771"/>
      <c r="DE83" s="771"/>
      <c r="DF83" s="772"/>
      <c r="DG83" s="770"/>
      <c r="DH83" s="771"/>
      <c r="DI83" s="771"/>
      <c r="DJ83" s="771"/>
      <c r="DK83" s="772"/>
      <c r="DL83" s="770"/>
      <c r="DM83" s="771"/>
      <c r="DN83" s="771"/>
      <c r="DO83" s="771"/>
      <c r="DP83" s="772"/>
      <c r="DQ83" s="770"/>
      <c r="DR83" s="771"/>
      <c r="DS83" s="771"/>
      <c r="DT83" s="771"/>
      <c r="DU83" s="772"/>
      <c r="DV83" s="767"/>
      <c r="DW83" s="768"/>
      <c r="DX83" s="768"/>
      <c r="DY83" s="768"/>
      <c r="DZ83" s="773"/>
      <c r="EA83" s="53"/>
    </row>
    <row r="84" spans="1:131" ht="26.25" customHeight="1" x14ac:dyDescent="0.2">
      <c r="A84" s="57">
        <v>17</v>
      </c>
      <c r="B84" s="709"/>
      <c r="C84" s="710"/>
      <c r="D84" s="710"/>
      <c r="E84" s="710"/>
      <c r="F84" s="710"/>
      <c r="G84" s="710"/>
      <c r="H84" s="710"/>
      <c r="I84" s="710"/>
      <c r="J84" s="710"/>
      <c r="K84" s="710"/>
      <c r="L84" s="710"/>
      <c r="M84" s="710"/>
      <c r="N84" s="710"/>
      <c r="O84" s="710"/>
      <c r="P84" s="711"/>
      <c r="Q84" s="712"/>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13"/>
      <c r="AY84" s="713"/>
      <c r="AZ84" s="719"/>
      <c r="BA84" s="719"/>
      <c r="BB84" s="719"/>
      <c r="BC84" s="719"/>
      <c r="BD84" s="720"/>
      <c r="BE84" s="60"/>
      <c r="BF84" s="60"/>
      <c r="BG84" s="60"/>
      <c r="BH84" s="60"/>
      <c r="BI84" s="60"/>
      <c r="BJ84" s="60"/>
      <c r="BK84" s="60"/>
      <c r="BL84" s="60"/>
      <c r="BM84" s="60"/>
      <c r="BN84" s="60"/>
      <c r="BO84" s="60"/>
      <c r="BP84" s="60"/>
      <c r="BQ84" s="57">
        <v>78</v>
      </c>
      <c r="BR84" s="78"/>
      <c r="BS84" s="767"/>
      <c r="BT84" s="768"/>
      <c r="BU84" s="768"/>
      <c r="BV84" s="768"/>
      <c r="BW84" s="768"/>
      <c r="BX84" s="768"/>
      <c r="BY84" s="768"/>
      <c r="BZ84" s="768"/>
      <c r="CA84" s="768"/>
      <c r="CB84" s="768"/>
      <c r="CC84" s="768"/>
      <c r="CD84" s="768"/>
      <c r="CE84" s="768"/>
      <c r="CF84" s="768"/>
      <c r="CG84" s="769"/>
      <c r="CH84" s="770"/>
      <c r="CI84" s="771"/>
      <c r="CJ84" s="771"/>
      <c r="CK84" s="771"/>
      <c r="CL84" s="772"/>
      <c r="CM84" s="770"/>
      <c r="CN84" s="771"/>
      <c r="CO84" s="771"/>
      <c r="CP84" s="771"/>
      <c r="CQ84" s="772"/>
      <c r="CR84" s="770"/>
      <c r="CS84" s="771"/>
      <c r="CT84" s="771"/>
      <c r="CU84" s="771"/>
      <c r="CV84" s="772"/>
      <c r="CW84" s="770"/>
      <c r="CX84" s="771"/>
      <c r="CY84" s="771"/>
      <c r="CZ84" s="771"/>
      <c r="DA84" s="772"/>
      <c r="DB84" s="770"/>
      <c r="DC84" s="771"/>
      <c r="DD84" s="771"/>
      <c r="DE84" s="771"/>
      <c r="DF84" s="772"/>
      <c r="DG84" s="770"/>
      <c r="DH84" s="771"/>
      <c r="DI84" s="771"/>
      <c r="DJ84" s="771"/>
      <c r="DK84" s="772"/>
      <c r="DL84" s="770"/>
      <c r="DM84" s="771"/>
      <c r="DN84" s="771"/>
      <c r="DO84" s="771"/>
      <c r="DP84" s="772"/>
      <c r="DQ84" s="770"/>
      <c r="DR84" s="771"/>
      <c r="DS84" s="771"/>
      <c r="DT84" s="771"/>
      <c r="DU84" s="772"/>
      <c r="DV84" s="767"/>
      <c r="DW84" s="768"/>
      <c r="DX84" s="768"/>
      <c r="DY84" s="768"/>
      <c r="DZ84" s="773"/>
      <c r="EA84" s="53"/>
    </row>
    <row r="85" spans="1:131" ht="26.25" customHeight="1" x14ac:dyDescent="0.2">
      <c r="A85" s="57">
        <v>18</v>
      </c>
      <c r="B85" s="709"/>
      <c r="C85" s="710"/>
      <c r="D85" s="710"/>
      <c r="E85" s="710"/>
      <c r="F85" s="710"/>
      <c r="G85" s="710"/>
      <c r="H85" s="710"/>
      <c r="I85" s="710"/>
      <c r="J85" s="710"/>
      <c r="K85" s="710"/>
      <c r="L85" s="710"/>
      <c r="M85" s="710"/>
      <c r="N85" s="710"/>
      <c r="O85" s="710"/>
      <c r="P85" s="711"/>
      <c r="Q85" s="712"/>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719"/>
      <c r="BA85" s="719"/>
      <c r="BB85" s="719"/>
      <c r="BC85" s="719"/>
      <c r="BD85" s="720"/>
      <c r="BE85" s="60"/>
      <c r="BF85" s="60"/>
      <c r="BG85" s="60"/>
      <c r="BH85" s="60"/>
      <c r="BI85" s="60"/>
      <c r="BJ85" s="60"/>
      <c r="BK85" s="60"/>
      <c r="BL85" s="60"/>
      <c r="BM85" s="60"/>
      <c r="BN85" s="60"/>
      <c r="BO85" s="60"/>
      <c r="BP85" s="60"/>
      <c r="BQ85" s="57">
        <v>79</v>
      </c>
      <c r="BR85" s="78"/>
      <c r="BS85" s="767"/>
      <c r="BT85" s="768"/>
      <c r="BU85" s="768"/>
      <c r="BV85" s="768"/>
      <c r="BW85" s="768"/>
      <c r="BX85" s="768"/>
      <c r="BY85" s="768"/>
      <c r="BZ85" s="768"/>
      <c r="CA85" s="768"/>
      <c r="CB85" s="768"/>
      <c r="CC85" s="768"/>
      <c r="CD85" s="768"/>
      <c r="CE85" s="768"/>
      <c r="CF85" s="768"/>
      <c r="CG85" s="769"/>
      <c r="CH85" s="770"/>
      <c r="CI85" s="771"/>
      <c r="CJ85" s="771"/>
      <c r="CK85" s="771"/>
      <c r="CL85" s="772"/>
      <c r="CM85" s="770"/>
      <c r="CN85" s="771"/>
      <c r="CO85" s="771"/>
      <c r="CP85" s="771"/>
      <c r="CQ85" s="772"/>
      <c r="CR85" s="770"/>
      <c r="CS85" s="771"/>
      <c r="CT85" s="771"/>
      <c r="CU85" s="771"/>
      <c r="CV85" s="772"/>
      <c r="CW85" s="770"/>
      <c r="CX85" s="771"/>
      <c r="CY85" s="771"/>
      <c r="CZ85" s="771"/>
      <c r="DA85" s="772"/>
      <c r="DB85" s="770"/>
      <c r="DC85" s="771"/>
      <c r="DD85" s="771"/>
      <c r="DE85" s="771"/>
      <c r="DF85" s="772"/>
      <c r="DG85" s="770"/>
      <c r="DH85" s="771"/>
      <c r="DI85" s="771"/>
      <c r="DJ85" s="771"/>
      <c r="DK85" s="772"/>
      <c r="DL85" s="770"/>
      <c r="DM85" s="771"/>
      <c r="DN85" s="771"/>
      <c r="DO85" s="771"/>
      <c r="DP85" s="772"/>
      <c r="DQ85" s="770"/>
      <c r="DR85" s="771"/>
      <c r="DS85" s="771"/>
      <c r="DT85" s="771"/>
      <c r="DU85" s="772"/>
      <c r="DV85" s="767"/>
      <c r="DW85" s="768"/>
      <c r="DX85" s="768"/>
      <c r="DY85" s="768"/>
      <c r="DZ85" s="773"/>
      <c r="EA85" s="53"/>
    </row>
    <row r="86" spans="1:131" ht="26.25" customHeight="1" x14ac:dyDescent="0.2">
      <c r="A86" s="57">
        <v>19</v>
      </c>
      <c r="B86" s="709"/>
      <c r="C86" s="710"/>
      <c r="D86" s="710"/>
      <c r="E86" s="710"/>
      <c r="F86" s="710"/>
      <c r="G86" s="710"/>
      <c r="H86" s="710"/>
      <c r="I86" s="710"/>
      <c r="J86" s="710"/>
      <c r="K86" s="710"/>
      <c r="L86" s="710"/>
      <c r="M86" s="710"/>
      <c r="N86" s="710"/>
      <c r="O86" s="710"/>
      <c r="P86" s="711"/>
      <c r="Q86" s="712"/>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719"/>
      <c r="BA86" s="719"/>
      <c r="BB86" s="719"/>
      <c r="BC86" s="719"/>
      <c r="BD86" s="720"/>
      <c r="BE86" s="60"/>
      <c r="BF86" s="60"/>
      <c r="BG86" s="60"/>
      <c r="BH86" s="60"/>
      <c r="BI86" s="60"/>
      <c r="BJ86" s="60"/>
      <c r="BK86" s="60"/>
      <c r="BL86" s="60"/>
      <c r="BM86" s="60"/>
      <c r="BN86" s="60"/>
      <c r="BO86" s="60"/>
      <c r="BP86" s="60"/>
      <c r="BQ86" s="57">
        <v>80</v>
      </c>
      <c r="BR86" s="78"/>
      <c r="BS86" s="767"/>
      <c r="BT86" s="768"/>
      <c r="BU86" s="768"/>
      <c r="BV86" s="768"/>
      <c r="BW86" s="768"/>
      <c r="BX86" s="768"/>
      <c r="BY86" s="768"/>
      <c r="BZ86" s="768"/>
      <c r="CA86" s="768"/>
      <c r="CB86" s="768"/>
      <c r="CC86" s="768"/>
      <c r="CD86" s="768"/>
      <c r="CE86" s="768"/>
      <c r="CF86" s="768"/>
      <c r="CG86" s="769"/>
      <c r="CH86" s="770"/>
      <c r="CI86" s="771"/>
      <c r="CJ86" s="771"/>
      <c r="CK86" s="771"/>
      <c r="CL86" s="772"/>
      <c r="CM86" s="770"/>
      <c r="CN86" s="771"/>
      <c r="CO86" s="771"/>
      <c r="CP86" s="771"/>
      <c r="CQ86" s="772"/>
      <c r="CR86" s="770"/>
      <c r="CS86" s="771"/>
      <c r="CT86" s="771"/>
      <c r="CU86" s="771"/>
      <c r="CV86" s="772"/>
      <c r="CW86" s="770"/>
      <c r="CX86" s="771"/>
      <c r="CY86" s="771"/>
      <c r="CZ86" s="771"/>
      <c r="DA86" s="772"/>
      <c r="DB86" s="770"/>
      <c r="DC86" s="771"/>
      <c r="DD86" s="771"/>
      <c r="DE86" s="771"/>
      <c r="DF86" s="772"/>
      <c r="DG86" s="770"/>
      <c r="DH86" s="771"/>
      <c r="DI86" s="771"/>
      <c r="DJ86" s="771"/>
      <c r="DK86" s="772"/>
      <c r="DL86" s="770"/>
      <c r="DM86" s="771"/>
      <c r="DN86" s="771"/>
      <c r="DO86" s="771"/>
      <c r="DP86" s="772"/>
      <c r="DQ86" s="770"/>
      <c r="DR86" s="771"/>
      <c r="DS86" s="771"/>
      <c r="DT86" s="771"/>
      <c r="DU86" s="772"/>
      <c r="DV86" s="767"/>
      <c r="DW86" s="768"/>
      <c r="DX86" s="768"/>
      <c r="DY86" s="768"/>
      <c r="DZ86" s="773"/>
      <c r="EA86" s="53"/>
    </row>
    <row r="87" spans="1:131" ht="26.25" customHeight="1" x14ac:dyDescent="0.2">
      <c r="A87" s="62">
        <v>20</v>
      </c>
      <c r="B87" s="774"/>
      <c r="C87" s="775"/>
      <c r="D87" s="775"/>
      <c r="E87" s="775"/>
      <c r="F87" s="775"/>
      <c r="G87" s="775"/>
      <c r="H87" s="775"/>
      <c r="I87" s="775"/>
      <c r="J87" s="775"/>
      <c r="K87" s="775"/>
      <c r="L87" s="775"/>
      <c r="M87" s="775"/>
      <c r="N87" s="775"/>
      <c r="O87" s="775"/>
      <c r="P87" s="776"/>
      <c r="Q87" s="777"/>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AY87" s="778"/>
      <c r="AZ87" s="779"/>
      <c r="BA87" s="779"/>
      <c r="BB87" s="779"/>
      <c r="BC87" s="779"/>
      <c r="BD87" s="780"/>
      <c r="BE87" s="60"/>
      <c r="BF87" s="60"/>
      <c r="BG87" s="60"/>
      <c r="BH87" s="60"/>
      <c r="BI87" s="60"/>
      <c r="BJ87" s="60"/>
      <c r="BK87" s="60"/>
      <c r="BL87" s="60"/>
      <c r="BM87" s="60"/>
      <c r="BN87" s="60"/>
      <c r="BO87" s="60"/>
      <c r="BP87" s="60"/>
      <c r="BQ87" s="57">
        <v>81</v>
      </c>
      <c r="BR87" s="78"/>
      <c r="BS87" s="767"/>
      <c r="BT87" s="768"/>
      <c r="BU87" s="768"/>
      <c r="BV87" s="768"/>
      <c r="BW87" s="768"/>
      <c r="BX87" s="768"/>
      <c r="BY87" s="768"/>
      <c r="BZ87" s="768"/>
      <c r="CA87" s="768"/>
      <c r="CB87" s="768"/>
      <c r="CC87" s="768"/>
      <c r="CD87" s="768"/>
      <c r="CE87" s="768"/>
      <c r="CF87" s="768"/>
      <c r="CG87" s="769"/>
      <c r="CH87" s="770"/>
      <c r="CI87" s="771"/>
      <c r="CJ87" s="771"/>
      <c r="CK87" s="771"/>
      <c r="CL87" s="772"/>
      <c r="CM87" s="770"/>
      <c r="CN87" s="771"/>
      <c r="CO87" s="771"/>
      <c r="CP87" s="771"/>
      <c r="CQ87" s="772"/>
      <c r="CR87" s="770"/>
      <c r="CS87" s="771"/>
      <c r="CT87" s="771"/>
      <c r="CU87" s="771"/>
      <c r="CV87" s="772"/>
      <c r="CW87" s="770"/>
      <c r="CX87" s="771"/>
      <c r="CY87" s="771"/>
      <c r="CZ87" s="771"/>
      <c r="DA87" s="772"/>
      <c r="DB87" s="770"/>
      <c r="DC87" s="771"/>
      <c r="DD87" s="771"/>
      <c r="DE87" s="771"/>
      <c r="DF87" s="772"/>
      <c r="DG87" s="770"/>
      <c r="DH87" s="771"/>
      <c r="DI87" s="771"/>
      <c r="DJ87" s="771"/>
      <c r="DK87" s="772"/>
      <c r="DL87" s="770"/>
      <c r="DM87" s="771"/>
      <c r="DN87" s="771"/>
      <c r="DO87" s="771"/>
      <c r="DP87" s="772"/>
      <c r="DQ87" s="770"/>
      <c r="DR87" s="771"/>
      <c r="DS87" s="771"/>
      <c r="DT87" s="771"/>
      <c r="DU87" s="772"/>
      <c r="DV87" s="767"/>
      <c r="DW87" s="768"/>
      <c r="DX87" s="768"/>
      <c r="DY87" s="768"/>
      <c r="DZ87" s="773"/>
      <c r="EA87" s="53"/>
    </row>
    <row r="88" spans="1:131" ht="26.25" customHeight="1" x14ac:dyDescent="0.2">
      <c r="A88" s="58" t="s">
        <v>264</v>
      </c>
      <c r="B88" s="732" t="s">
        <v>194</v>
      </c>
      <c r="C88" s="733"/>
      <c r="D88" s="733"/>
      <c r="E88" s="733"/>
      <c r="F88" s="733"/>
      <c r="G88" s="733"/>
      <c r="H88" s="733"/>
      <c r="I88" s="733"/>
      <c r="J88" s="733"/>
      <c r="K88" s="733"/>
      <c r="L88" s="733"/>
      <c r="M88" s="733"/>
      <c r="N88" s="733"/>
      <c r="O88" s="733"/>
      <c r="P88" s="734"/>
      <c r="Q88" s="764"/>
      <c r="R88" s="741"/>
      <c r="S88" s="741"/>
      <c r="T88" s="741"/>
      <c r="U88" s="741"/>
      <c r="V88" s="741"/>
      <c r="W88" s="741"/>
      <c r="X88" s="741"/>
      <c r="Y88" s="741"/>
      <c r="Z88" s="741"/>
      <c r="AA88" s="741"/>
      <c r="AB88" s="741"/>
      <c r="AC88" s="741"/>
      <c r="AD88" s="741"/>
      <c r="AE88" s="741"/>
      <c r="AF88" s="736">
        <v>8016</v>
      </c>
      <c r="AG88" s="736"/>
      <c r="AH88" s="736"/>
      <c r="AI88" s="736"/>
      <c r="AJ88" s="736"/>
      <c r="AK88" s="741"/>
      <c r="AL88" s="741"/>
      <c r="AM88" s="741"/>
      <c r="AN88" s="741"/>
      <c r="AO88" s="741"/>
      <c r="AP88" s="736">
        <v>1400</v>
      </c>
      <c r="AQ88" s="736"/>
      <c r="AR88" s="736"/>
      <c r="AS88" s="736"/>
      <c r="AT88" s="736"/>
      <c r="AU88" s="736">
        <v>59</v>
      </c>
      <c r="AV88" s="736"/>
      <c r="AW88" s="736"/>
      <c r="AX88" s="736"/>
      <c r="AY88" s="736"/>
      <c r="AZ88" s="742"/>
      <c r="BA88" s="742"/>
      <c r="BB88" s="742"/>
      <c r="BC88" s="742"/>
      <c r="BD88" s="743"/>
      <c r="BE88" s="60"/>
      <c r="BF88" s="60"/>
      <c r="BG88" s="60"/>
      <c r="BH88" s="60"/>
      <c r="BI88" s="60"/>
      <c r="BJ88" s="60"/>
      <c r="BK88" s="60"/>
      <c r="BL88" s="60"/>
      <c r="BM88" s="60"/>
      <c r="BN88" s="60"/>
      <c r="BO88" s="60"/>
      <c r="BP88" s="60"/>
      <c r="BQ88" s="57">
        <v>82</v>
      </c>
      <c r="BR88" s="78"/>
      <c r="BS88" s="767"/>
      <c r="BT88" s="768"/>
      <c r="BU88" s="768"/>
      <c r="BV88" s="768"/>
      <c r="BW88" s="768"/>
      <c r="BX88" s="768"/>
      <c r="BY88" s="768"/>
      <c r="BZ88" s="768"/>
      <c r="CA88" s="768"/>
      <c r="CB88" s="768"/>
      <c r="CC88" s="768"/>
      <c r="CD88" s="768"/>
      <c r="CE88" s="768"/>
      <c r="CF88" s="768"/>
      <c r="CG88" s="769"/>
      <c r="CH88" s="770"/>
      <c r="CI88" s="771"/>
      <c r="CJ88" s="771"/>
      <c r="CK88" s="771"/>
      <c r="CL88" s="772"/>
      <c r="CM88" s="770"/>
      <c r="CN88" s="771"/>
      <c r="CO88" s="771"/>
      <c r="CP88" s="771"/>
      <c r="CQ88" s="772"/>
      <c r="CR88" s="770"/>
      <c r="CS88" s="771"/>
      <c r="CT88" s="771"/>
      <c r="CU88" s="771"/>
      <c r="CV88" s="772"/>
      <c r="CW88" s="770"/>
      <c r="CX88" s="771"/>
      <c r="CY88" s="771"/>
      <c r="CZ88" s="771"/>
      <c r="DA88" s="772"/>
      <c r="DB88" s="770"/>
      <c r="DC88" s="771"/>
      <c r="DD88" s="771"/>
      <c r="DE88" s="771"/>
      <c r="DF88" s="772"/>
      <c r="DG88" s="770"/>
      <c r="DH88" s="771"/>
      <c r="DI88" s="771"/>
      <c r="DJ88" s="771"/>
      <c r="DK88" s="772"/>
      <c r="DL88" s="770"/>
      <c r="DM88" s="771"/>
      <c r="DN88" s="771"/>
      <c r="DO88" s="771"/>
      <c r="DP88" s="772"/>
      <c r="DQ88" s="770"/>
      <c r="DR88" s="771"/>
      <c r="DS88" s="771"/>
      <c r="DT88" s="771"/>
      <c r="DU88" s="772"/>
      <c r="DV88" s="767"/>
      <c r="DW88" s="768"/>
      <c r="DX88" s="768"/>
      <c r="DY88" s="768"/>
      <c r="DZ88" s="773"/>
      <c r="EA88" s="53"/>
    </row>
    <row r="89" spans="1:131" ht="26.25" hidden="1" customHeight="1" x14ac:dyDescent="0.2">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767"/>
      <c r="BT89" s="768"/>
      <c r="BU89" s="768"/>
      <c r="BV89" s="768"/>
      <c r="BW89" s="768"/>
      <c r="BX89" s="768"/>
      <c r="BY89" s="768"/>
      <c r="BZ89" s="768"/>
      <c r="CA89" s="768"/>
      <c r="CB89" s="768"/>
      <c r="CC89" s="768"/>
      <c r="CD89" s="768"/>
      <c r="CE89" s="768"/>
      <c r="CF89" s="768"/>
      <c r="CG89" s="769"/>
      <c r="CH89" s="770"/>
      <c r="CI89" s="771"/>
      <c r="CJ89" s="771"/>
      <c r="CK89" s="771"/>
      <c r="CL89" s="772"/>
      <c r="CM89" s="770"/>
      <c r="CN89" s="771"/>
      <c r="CO89" s="771"/>
      <c r="CP89" s="771"/>
      <c r="CQ89" s="772"/>
      <c r="CR89" s="770"/>
      <c r="CS89" s="771"/>
      <c r="CT89" s="771"/>
      <c r="CU89" s="771"/>
      <c r="CV89" s="772"/>
      <c r="CW89" s="770"/>
      <c r="CX89" s="771"/>
      <c r="CY89" s="771"/>
      <c r="CZ89" s="771"/>
      <c r="DA89" s="772"/>
      <c r="DB89" s="770"/>
      <c r="DC89" s="771"/>
      <c r="DD89" s="771"/>
      <c r="DE89" s="771"/>
      <c r="DF89" s="772"/>
      <c r="DG89" s="770"/>
      <c r="DH89" s="771"/>
      <c r="DI89" s="771"/>
      <c r="DJ89" s="771"/>
      <c r="DK89" s="772"/>
      <c r="DL89" s="770"/>
      <c r="DM89" s="771"/>
      <c r="DN89" s="771"/>
      <c r="DO89" s="771"/>
      <c r="DP89" s="772"/>
      <c r="DQ89" s="770"/>
      <c r="DR89" s="771"/>
      <c r="DS89" s="771"/>
      <c r="DT89" s="771"/>
      <c r="DU89" s="772"/>
      <c r="DV89" s="767"/>
      <c r="DW89" s="768"/>
      <c r="DX89" s="768"/>
      <c r="DY89" s="768"/>
      <c r="DZ89" s="773"/>
      <c r="EA89" s="53"/>
    </row>
    <row r="90" spans="1:131" ht="26.25" hidden="1" customHeight="1" x14ac:dyDescent="0.2">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767"/>
      <c r="BT90" s="768"/>
      <c r="BU90" s="768"/>
      <c r="BV90" s="768"/>
      <c r="BW90" s="768"/>
      <c r="BX90" s="768"/>
      <c r="BY90" s="768"/>
      <c r="BZ90" s="768"/>
      <c r="CA90" s="768"/>
      <c r="CB90" s="768"/>
      <c r="CC90" s="768"/>
      <c r="CD90" s="768"/>
      <c r="CE90" s="768"/>
      <c r="CF90" s="768"/>
      <c r="CG90" s="769"/>
      <c r="CH90" s="770"/>
      <c r="CI90" s="771"/>
      <c r="CJ90" s="771"/>
      <c r="CK90" s="771"/>
      <c r="CL90" s="772"/>
      <c r="CM90" s="770"/>
      <c r="CN90" s="771"/>
      <c r="CO90" s="771"/>
      <c r="CP90" s="771"/>
      <c r="CQ90" s="772"/>
      <c r="CR90" s="770"/>
      <c r="CS90" s="771"/>
      <c r="CT90" s="771"/>
      <c r="CU90" s="771"/>
      <c r="CV90" s="772"/>
      <c r="CW90" s="770"/>
      <c r="CX90" s="771"/>
      <c r="CY90" s="771"/>
      <c r="CZ90" s="771"/>
      <c r="DA90" s="772"/>
      <c r="DB90" s="770"/>
      <c r="DC90" s="771"/>
      <c r="DD90" s="771"/>
      <c r="DE90" s="771"/>
      <c r="DF90" s="772"/>
      <c r="DG90" s="770"/>
      <c r="DH90" s="771"/>
      <c r="DI90" s="771"/>
      <c r="DJ90" s="771"/>
      <c r="DK90" s="772"/>
      <c r="DL90" s="770"/>
      <c r="DM90" s="771"/>
      <c r="DN90" s="771"/>
      <c r="DO90" s="771"/>
      <c r="DP90" s="772"/>
      <c r="DQ90" s="770"/>
      <c r="DR90" s="771"/>
      <c r="DS90" s="771"/>
      <c r="DT90" s="771"/>
      <c r="DU90" s="772"/>
      <c r="DV90" s="767"/>
      <c r="DW90" s="768"/>
      <c r="DX90" s="768"/>
      <c r="DY90" s="768"/>
      <c r="DZ90" s="773"/>
      <c r="EA90" s="53"/>
    </row>
    <row r="91" spans="1:131" ht="26.25" hidden="1" customHeight="1" x14ac:dyDescent="0.2">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767"/>
      <c r="BT91" s="768"/>
      <c r="BU91" s="768"/>
      <c r="BV91" s="768"/>
      <c r="BW91" s="768"/>
      <c r="BX91" s="768"/>
      <c r="BY91" s="768"/>
      <c r="BZ91" s="768"/>
      <c r="CA91" s="768"/>
      <c r="CB91" s="768"/>
      <c r="CC91" s="768"/>
      <c r="CD91" s="768"/>
      <c r="CE91" s="768"/>
      <c r="CF91" s="768"/>
      <c r="CG91" s="769"/>
      <c r="CH91" s="770"/>
      <c r="CI91" s="771"/>
      <c r="CJ91" s="771"/>
      <c r="CK91" s="771"/>
      <c r="CL91" s="772"/>
      <c r="CM91" s="770"/>
      <c r="CN91" s="771"/>
      <c r="CO91" s="771"/>
      <c r="CP91" s="771"/>
      <c r="CQ91" s="772"/>
      <c r="CR91" s="770"/>
      <c r="CS91" s="771"/>
      <c r="CT91" s="771"/>
      <c r="CU91" s="771"/>
      <c r="CV91" s="772"/>
      <c r="CW91" s="770"/>
      <c r="CX91" s="771"/>
      <c r="CY91" s="771"/>
      <c r="CZ91" s="771"/>
      <c r="DA91" s="772"/>
      <c r="DB91" s="770"/>
      <c r="DC91" s="771"/>
      <c r="DD91" s="771"/>
      <c r="DE91" s="771"/>
      <c r="DF91" s="772"/>
      <c r="DG91" s="770"/>
      <c r="DH91" s="771"/>
      <c r="DI91" s="771"/>
      <c r="DJ91" s="771"/>
      <c r="DK91" s="772"/>
      <c r="DL91" s="770"/>
      <c r="DM91" s="771"/>
      <c r="DN91" s="771"/>
      <c r="DO91" s="771"/>
      <c r="DP91" s="772"/>
      <c r="DQ91" s="770"/>
      <c r="DR91" s="771"/>
      <c r="DS91" s="771"/>
      <c r="DT91" s="771"/>
      <c r="DU91" s="772"/>
      <c r="DV91" s="767"/>
      <c r="DW91" s="768"/>
      <c r="DX91" s="768"/>
      <c r="DY91" s="768"/>
      <c r="DZ91" s="773"/>
      <c r="EA91" s="53"/>
    </row>
    <row r="92" spans="1:131" ht="26.25" hidden="1" customHeight="1" x14ac:dyDescent="0.2">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767"/>
      <c r="BT92" s="768"/>
      <c r="BU92" s="768"/>
      <c r="BV92" s="768"/>
      <c r="BW92" s="768"/>
      <c r="BX92" s="768"/>
      <c r="BY92" s="768"/>
      <c r="BZ92" s="768"/>
      <c r="CA92" s="768"/>
      <c r="CB92" s="768"/>
      <c r="CC92" s="768"/>
      <c r="CD92" s="768"/>
      <c r="CE92" s="768"/>
      <c r="CF92" s="768"/>
      <c r="CG92" s="769"/>
      <c r="CH92" s="770"/>
      <c r="CI92" s="771"/>
      <c r="CJ92" s="771"/>
      <c r="CK92" s="771"/>
      <c r="CL92" s="772"/>
      <c r="CM92" s="770"/>
      <c r="CN92" s="771"/>
      <c r="CO92" s="771"/>
      <c r="CP92" s="771"/>
      <c r="CQ92" s="772"/>
      <c r="CR92" s="770"/>
      <c r="CS92" s="771"/>
      <c r="CT92" s="771"/>
      <c r="CU92" s="771"/>
      <c r="CV92" s="772"/>
      <c r="CW92" s="770"/>
      <c r="CX92" s="771"/>
      <c r="CY92" s="771"/>
      <c r="CZ92" s="771"/>
      <c r="DA92" s="772"/>
      <c r="DB92" s="770"/>
      <c r="DC92" s="771"/>
      <c r="DD92" s="771"/>
      <c r="DE92" s="771"/>
      <c r="DF92" s="772"/>
      <c r="DG92" s="770"/>
      <c r="DH92" s="771"/>
      <c r="DI92" s="771"/>
      <c r="DJ92" s="771"/>
      <c r="DK92" s="772"/>
      <c r="DL92" s="770"/>
      <c r="DM92" s="771"/>
      <c r="DN92" s="771"/>
      <c r="DO92" s="771"/>
      <c r="DP92" s="772"/>
      <c r="DQ92" s="770"/>
      <c r="DR92" s="771"/>
      <c r="DS92" s="771"/>
      <c r="DT92" s="771"/>
      <c r="DU92" s="772"/>
      <c r="DV92" s="767"/>
      <c r="DW92" s="768"/>
      <c r="DX92" s="768"/>
      <c r="DY92" s="768"/>
      <c r="DZ92" s="773"/>
      <c r="EA92" s="53"/>
    </row>
    <row r="93" spans="1:131" ht="26.25" hidden="1" customHeight="1" x14ac:dyDescent="0.2">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767"/>
      <c r="BT93" s="768"/>
      <c r="BU93" s="768"/>
      <c r="BV93" s="768"/>
      <c r="BW93" s="768"/>
      <c r="BX93" s="768"/>
      <c r="BY93" s="768"/>
      <c r="BZ93" s="768"/>
      <c r="CA93" s="768"/>
      <c r="CB93" s="768"/>
      <c r="CC93" s="768"/>
      <c r="CD93" s="768"/>
      <c r="CE93" s="768"/>
      <c r="CF93" s="768"/>
      <c r="CG93" s="769"/>
      <c r="CH93" s="770"/>
      <c r="CI93" s="771"/>
      <c r="CJ93" s="771"/>
      <c r="CK93" s="771"/>
      <c r="CL93" s="772"/>
      <c r="CM93" s="770"/>
      <c r="CN93" s="771"/>
      <c r="CO93" s="771"/>
      <c r="CP93" s="771"/>
      <c r="CQ93" s="772"/>
      <c r="CR93" s="770"/>
      <c r="CS93" s="771"/>
      <c r="CT93" s="771"/>
      <c r="CU93" s="771"/>
      <c r="CV93" s="772"/>
      <c r="CW93" s="770"/>
      <c r="CX93" s="771"/>
      <c r="CY93" s="771"/>
      <c r="CZ93" s="771"/>
      <c r="DA93" s="772"/>
      <c r="DB93" s="770"/>
      <c r="DC93" s="771"/>
      <c r="DD93" s="771"/>
      <c r="DE93" s="771"/>
      <c r="DF93" s="772"/>
      <c r="DG93" s="770"/>
      <c r="DH93" s="771"/>
      <c r="DI93" s="771"/>
      <c r="DJ93" s="771"/>
      <c r="DK93" s="772"/>
      <c r="DL93" s="770"/>
      <c r="DM93" s="771"/>
      <c r="DN93" s="771"/>
      <c r="DO93" s="771"/>
      <c r="DP93" s="772"/>
      <c r="DQ93" s="770"/>
      <c r="DR93" s="771"/>
      <c r="DS93" s="771"/>
      <c r="DT93" s="771"/>
      <c r="DU93" s="772"/>
      <c r="DV93" s="767"/>
      <c r="DW93" s="768"/>
      <c r="DX93" s="768"/>
      <c r="DY93" s="768"/>
      <c r="DZ93" s="773"/>
      <c r="EA93" s="53"/>
    </row>
    <row r="94" spans="1:131" ht="26.25" hidden="1" customHeight="1" x14ac:dyDescent="0.2">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767"/>
      <c r="BT94" s="768"/>
      <c r="BU94" s="768"/>
      <c r="BV94" s="768"/>
      <c r="BW94" s="768"/>
      <c r="BX94" s="768"/>
      <c r="BY94" s="768"/>
      <c r="BZ94" s="768"/>
      <c r="CA94" s="768"/>
      <c r="CB94" s="768"/>
      <c r="CC94" s="768"/>
      <c r="CD94" s="768"/>
      <c r="CE94" s="768"/>
      <c r="CF94" s="768"/>
      <c r="CG94" s="769"/>
      <c r="CH94" s="770"/>
      <c r="CI94" s="771"/>
      <c r="CJ94" s="771"/>
      <c r="CK94" s="771"/>
      <c r="CL94" s="772"/>
      <c r="CM94" s="770"/>
      <c r="CN94" s="771"/>
      <c r="CO94" s="771"/>
      <c r="CP94" s="771"/>
      <c r="CQ94" s="772"/>
      <c r="CR94" s="770"/>
      <c r="CS94" s="771"/>
      <c r="CT94" s="771"/>
      <c r="CU94" s="771"/>
      <c r="CV94" s="772"/>
      <c r="CW94" s="770"/>
      <c r="CX94" s="771"/>
      <c r="CY94" s="771"/>
      <c r="CZ94" s="771"/>
      <c r="DA94" s="772"/>
      <c r="DB94" s="770"/>
      <c r="DC94" s="771"/>
      <c r="DD94" s="771"/>
      <c r="DE94" s="771"/>
      <c r="DF94" s="772"/>
      <c r="DG94" s="770"/>
      <c r="DH94" s="771"/>
      <c r="DI94" s="771"/>
      <c r="DJ94" s="771"/>
      <c r="DK94" s="772"/>
      <c r="DL94" s="770"/>
      <c r="DM94" s="771"/>
      <c r="DN94" s="771"/>
      <c r="DO94" s="771"/>
      <c r="DP94" s="772"/>
      <c r="DQ94" s="770"/>
      <c r="DR94" s="771"/>
      <c r="DS94" s="771"/>
      <c r="DT94" s="771"/>
      <c r="DU94" s="772"/>
      <c r="DV94" s="767"/>
      <c r="DW94" s="768"/>
      <c r="DX94" s="768"/>
      <c r="DY94" s="768"/>
      <c r="DZ94" s="773"/>
      <c r="EA94" s="53"/>
    </row>
    <row r="95" spans="1:131" ht="26.25" hidden="1" customHeight="1" x14ac:dyDescent="0.2">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767"/>
      <c r="BT95" s="768"/>
      <c r="BU95" s="768"/>
      <c r="BV95" s="768"/>
      <c r="BW95" s="768"/>
      <c r="BX95" s="768"/>
      <c r="BY95" s="768"/>
      <c r="BZ95" s="768"/>
      <c r="CA95" s="768"/>
      <c r="CB95" s="768"/>
      <c r="CC95" s="768"/>
      <c r="CD95" s="768"/>
      <c r="CE95" s="768"/>
      <c r="CF95" s="768"/>
      <c r="CG95" s="769"/>
      <c r="CH95" s="770"/>
      <c r="CI95" s="771"/>
      <c r="CJ95" s="771"/>
      <c r="CK95" s="771"/>
      <c r="CL95" s="772"/>
      <c r="CM95" s="770"/>
      <c r="CN95" s="771"/>
      <c r="CO95" s="771"/>
      <c r="CP95" s="771"/>
      <c r="CQ95" s="772"/>
      <c r="CR95" s="770"/>
      <c r="CS95" s="771"/>
      <c r="CT95" s="771"/>
      <c r="CU95" s="771"/>
      <c r="CV95" s="772"/>
      <c r="CW95" s="770"/>
      <c r="CX95" s="771"/>
      <c r="CY95" s="771"/>
      <c r="CZ95" s="771"/>
      <c r="DA95" s="772"/>
      <c r="DB95" s="770"/>
      <c r="DC95" s="771"/>
      <c r="DD95" s="771"/>
      <c r="DE95" s="771"/>
      <c r="DF95" s="772"/>
      <c r="DG95" s="770"/>
      <c r="DH95" s="771"/>
      <c r="DI95" s="771"/>
      <c r="DJ95" s="771"/>
      <c r="DK95" s="772"/>
      <c r="DL95" s="770"/>
      <c r="DM95" s="771"/>
      <c r="DN95" s="771"/>
      <c r="DO95" s="771"/>
      <c r="DP95" s="772"/>
      <c r="DQ95" s="770"/>
      <c r="DR95" s="771"/>
      <c r="DS95" s="771"/>
      <c r="DT95" s="771"/>
      <c r="DU95" s="772"/>
      <c r="DV95" s="767"/>
      <c r="DW95" s="768"/>
      <c r="DX95" s="768"/>
      <c r="DY95" s="768"/>
      <c r="DZ95" s="773"/>
      <c r="EA95" s="53"/>
    </row>
    <row r="96" spans="1:131" ht="26.25" hidden="1" customHeight="1" x14ac:dyDescent="0.2">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767"/>
      <c r="BT96" s="768"/>
      <c r="BU96" s="768"/>
      <c r="BV96" s="768"/>
      <c r="BW96" s="768"/>
      <c r="BX96" s="768"/>
      <c r="BY96" s="768"/>
      <c r="BZ96" s="768"/>
      <c r="CA96" s="768"/>
      <c r="CB96" s="768"/>
      <c r="CC96" s="768"/>
      <c r="CD96" s="768"/>
      <c r="CE96" s="768"/>
      <c r="CF96" s="768"/>
      <c r="CG96" s="769"/>
      <c r="CH96" s="770"/>
      <c r="CI96" s="771"/>
      <c r="CJ96" s="771"/>
      <c r="CK96" s="771"/>
      <c r="CL96" s="772"/>
      <c r="CM96" s="770"/>
      <c r="CN96" s="771"/>
      <c r="CO96" s="771"/>
      <c r="CP96" s="771"/>
      <c r="CQ96" s="772"/>
      <c r="CR96" s="770"/>
      <c r="CS96" s="771"/>
      <c r="CT96" s="771"/>
      <c r="CU96" s="771"/>
      <c r="CV96" s="772"/>
      <c r="CW96" s="770"/>
      <c r="CX96" s="771"/>
      <c r="CY96" s="771"/>
      <c r="CZ96" s="771"/>
      <c r="DA96" s="772"/>
      <c r="DB96" s="770"/>
      <c r="DC96" s="771"/>
      <c r="DD96" s="771"/>
      <c r="DE96" s="771"/>
      <c r="DF96" s="772"/>
      <c r="DG96" s="770"/>
      <c r="DH96" s="771"/>
      <c r="DI96" s="771"/>
      <c r="DJ96" s="771"/>
      <c r="DK96" s="772"/>
      <c r="DL96" s="770"/>
      <c r="DM96" s="771"/>
      <c r="DN96" s="771"/>
      <c r="DO96" s="771"/>
      <c r="DP96" s="772"/>
      <c r="DQ96" s="770"/>
      <c r="DR96" s="771"/>
      <c r="DS96" s="771"/>
      <c r="DT96" s="771"/>
      <c r="DU96" s="772"/>
      <c r="DV96" s="767"/>
      <c r="DW96" s="768"/>
      <c r="DX96" s="768"/>
      <c r="DY96" s="768"/>
      <c r="DZ96" s="773"/>
      <c r="EA96" s="53"/>
    </row>
    <row r="97" spans="1:131" ht="26.25" hidden="1" customHeight="1" x14ac:dyDescent="0.2">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767"/>
      <c r="BT97" s="768"/>
      <c r="BU97" s="768"/>
      <c r="BV97" s="768"/>
      <c r="BW97" s="768"/>
      <c r="BX97" s="768"/>
      <c r="BY97" s="768"/>
      <c r="BZ97" s="768"/>
      <c r="CA97" s="768"/>
      <c r="CB97" s="768"/>
      <c r="CC97" s="768"/>
      <c r="CD97" s="768"/>
      <c r="CE97" s="768"/>
      <c r="CF97" s="768"/>
      <c r="CG97" s="769"/>
      <c r="CH97" s="770"/>
      <c r="CI97" s="771"/>
      <c r="CJ97" s="771"/>
      <c r="CK97" s="771"/>
      <c r="CL97" s="772"/>
      <c r="CM97" s="770"/>
      <c r="CN97" s="771"/>
      <c r="CO97" s="771"/>
      <c r="CP97" s="771"/>
      <c r="CQ97" s="772"/>
      <c r="CR97" s="770"/>
      <c r="CS97" s="771"/>
      <c r="CT97" s="771"/>
      <c r="CU97" s="771"/>
      <c r="CV97" s="772"/>
      <c r="CW97" s="770"/>
      <c r="CX97" s="771"/>
      <c r="CY97" s="771"/>
      <c r="CZ97" s="771"/>
      <c r="DA97" s="772"/>
      <c r="DB97" s="770"/>
      <c r="DC97" s="771"/>
      <c r="DD97" s="771"/>
      <c r="DE97" s="771"/>
      <c r="DF97" s="772"/>
      <c r="DG97" s="770"/>
      <c r="DH97" s="771"/>
      <c r="DI97" s="771"/>
      <c r="DJ97" s="771"/>
      <c r="DK97" s="772"/>
      <c r="DL97" s="770"/>
      <c r="DM97" s="771"/>
      <c r="DN97" s="771"/>
      <c r="DO97" s="771"/>
      <c r="DP97" s="772"/>
      <c r="DQ97" s="770"/>
      <c r="DR97" s="771"/>
      <c r="DS97" s="771"/>
      <c r="DT97" s="771"/>
      <c r="DU97" s="772"/>
      <c r="DV97" s="767"/>
      <c r="DW97" s="768"/>
      <c r="DX97" s="768"/>
      <c r="DY97" s="768"/>
      <c r="DZ97" s="773"/>
      <c r="EA97" s="53"/>
    </row>
    <row r="98" spans="1:131" ht="26.25" hidden="1" customHeight="1" x14ac:dyDescent="0.2">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767"/>
      <c r="BT98" s="768"/>
      <c r="BU98" s="768"/>
      <c r="BV98" s="768"/>
      <c r="BW98" s="768"/>
      <c r="BX98" s="768"/>
      <c r="BY98" s="768"/>
      <c r="BZ98" s="768"/>
      <c r="CA98" s="768"/>
      <c r="CB98" s="768"/>
      <c r="CC98" s="768"/>
      <c r="CD98" s="768"/>
      <c r="CE98" s="768"/>
      <c r="CF98" s="768"/>
      <c r="CG98" s="769"/>
      <c r="CH98" s="770"/>
      <c r="CI98" s="771"/>
      <c r="CJ98" s="771"/>
      <c r="CK98" s="771"/>
      <c r="CL98" s="772"/>
      <c r="CM98" s="770"/>
      <c r="CN98" s="771"/>
      <c r="CO98" s="771"/>
      <c r="CP98" s="771"/>
      <c r="CQ98" s="772"/>
      <c r="CR98" s="770"/>
      <c r="CS98" s="771"/>
      <c r="CT98" s="771"/>
      <c r="CU98" s="771"/>
      <c r="CV98" s="772"/>
      <c r="CW98" s="770"/>
      <c r="CX98" s="771"/>
      <c r="CY98" s="771"/>
      <c r="CZ98" s="771"/>
      <c r="DA98" s="772"/>
      <c r="DB98" s="770"/>
      <c r="DC98" s="771"/>
      <c r="DD98" s="771"/>
      <c r="DE98" s="771"/>
      <c r="DF98" s="772"/>
      <c r="DG98" s="770"/>
      <c r="DH98" s="771"/>
      <c r="DI98" s="771"/>
      <c r="DJ98" s="771"/>
      <c r="DK98" s="772"/>
      <c r="DL98" s="770"/>
      <c r="DM98" s="771"/>
      <c r="DN98" s="771"/>
      <c r="DO98" s="771"/>
      <c r="DP98" s="772"/>
      <c r="DQ98" s="770"/>
      <c r="DR98" s="771"/>
      <c r="DS98" s="771"/>
      <c r="DT98" s="771"/>
      <c r="DU98" s="772"/>
      <c r="DV98" s="767"/>
      <c r="DW98" s="768"/>
      <c r="DX98" s="768"/>
      <c r="DY98" s="768"/>
      <c r="DZ98" s="773"/>
      <c r="EA98" s="53"/>
    </row>
    <row r="99" spans="1:131" ht="26.25" hidden="1" customHeight="1" x14ac:dyDescent="0.2">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767"/>
      <c r="BT99" s="768"/>
      <c r="BU99" s="768"/>
      <c r="BV99" s="768"/>
      <c r="BW99" s="768"/>
      <c r="BX99" s="768"/>
      <c r="BY99" s="768"/>
      <c r="BZ99" s="768"/>
      <c r="CA99" s="768"/>
      <c r="CB99" s="768"/>
      <c r="CC99" s="768"/>
      <c r="CD99" s="768"/>
      <c r="CE99" s="768"/>
      <c r="CF99" s="768"/>
      <c r="CG99" s="769"/>
      <c r="CH99" s="770"/>
      <c r="CI99" s="771"/>
      <c r="CJ99" s="771"/>
      <c r="CK99" s="771"/>
      <c r="CL99" s="772"/>
      <c r="CM99" s="770"/>
      <c r="CN99" s="771"/>
      <c r="CO99" s="771"/>
      <c r="CP99" s="771"/>
      <c r="CQ99" s="772"/>
      <c r="CR99" s="770"/>
      <c r="CS99" s="771"/>
      <c r="CT99" s="771"/>
      <c r="CU99" s="771"/>
      <c r="CV99" s="772"/>
      <c r="CW99" s="770"/>
      <c r="CX99" s="771"/>
      <c r="CY99" s="771"/>
      <c r="CZ99" s="771"/>
      <c r="DA99" s="772"/>
      <c r="DB99" s="770"/>
      <c r="DC99" s="771"/>
      <c r="DD99" s="771"/>
      <c r="DE99" s="771"/>
      <c r="DF99" s="772"/>
      <c r="DG99" s="770"/>
      <c r="DH99" s="771"/>
      <c r="DI99" s="771"/>
      <c r="DJ99" s="771"/>
      <c r="DK99" s="772"/>
      <c r="DL99" s="770"/>
      <c r="DM99" s="771"/>
      <c r="DN99" s="771"/>
      <c r="DO99" s="771"/>
      <c r="DP99" s="772"/>
      <c r="DQ99" s="770"/>
      <c r="DR99" s="771"/>
      <c r="DS99" s="771"/>
      <c r="DT99" s="771"/>
      <c r="DU99" s="772"/>
      <c r="DV99" s="767"/>
      <c r="DW99" s="768"/>
      <c r="DX99" s="768"/>
      <c r="DY99" s="768"/>
      <c r="DZ99" s="773"/>
      <c r="EA99" s="53"/>
    </row>
    <row r="100" spans="1:131" ht="26.25" hidden="1" customHeight="1" x14ac:dyDescent="0.2">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767"/>
      <c r="BT100" s="768"/>
      <c r="BU100" s="768"/>
      <c r="BV100" s="768"/>
      <c r="BW100" s="768"/>
      <c r="BX100" s="768"/>
      <c r="BY100" s="768"/>
      <c r="BZ100" s="768"/>
      <c r="CA100" s="768"/>
      <c r="CB100" s="768"/>
      <c r="CC100" s="768"/>
      <c r="CD100" s="768"/>
      <c r="CE100" s="768"/>
      <c r="CF100" s="768"/>
      <c r="CG100" s="769"/>
      <c r="CH100" s="770"/>
      <c r="CI100" s="771"/>
      <c r="CJ100" s="771"/>
      <c r="CK100" s="771"/>
      <c r="CL100" s="772"/>
      <c r="CM100" s="770"/>
      <c r="CN100" s="771"/>
      <c r="CO100" s="771"/>
      <c r="CP100" s="771"/>
      <c r="CQ100" s="772"/>
      <c r="CR100" s="770"/>
      <c r="CS100" s="771"/>
      <c r="CT100" s="771"/>
      <c r="CU100" s="771"/>
      <c r="CV100" s="772"/>
      <c r="CW100" s="770"/>
      <c r="CX100" s="771"/>
      <c r="CY100" s="771"/>
      <c r="CZ100" s="771"/>
      <c r="DA100" s="772"/>
      <c r="DB100" s="770"/>
      <c r="DC100" s="771"/>
      <c r="DD100" s="771"/>
      <c r="DE100" s="771"/>
      <c r="DF100" s="772"/>
      <c r="DG100" s="770"/>
      <c r="DH100" s="771"/>
      <c r="DI100" s="771"/>
      <c r="DJ100" s="771"/>
      <c r="DK100" s="772"/>
      <c r="DL100" s="770"/>
      <c r="DM100" s="771"/>
      <c r="DN100" s="771"/>
      <c r="DO100" s="771"/>
      <c r="DP100" s="772"/>
      <c r="DQ100" s="770"/>
      <c r="DR100" s="771"/>
      <c r="DS100" s="771"/>
      <c r="DT100" s="771"/>
      <c r="DU100" s="772"/>
      <c r="DV100" s="767"/>
      <c r="DW100" s="768"/>
      <c r="DX100" s="768"/>
      <c r="DY100" s="768"/>
      <c r="DZ100" s="773"/>
      <c r="EA100" s="53"/>
    </row>
    <row r="101" spans="1:131" ht="26.25" hidden="1" customHeight="1" x14ac:dyDescent="0.2">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767"/>
      <c r="BT101" s="768"/>
      <c r="BU101" s="768"/>
      <c r="BV101" s="768"/>
      <c r="BW101" s="768"/>
      <c r="BX101" s="768"/>
      <c r="BY101" s="768"/>
      <c r="BZ101" s="768"/>
      <c r="CA101" s="768"/>
      <c r="CB101" s="768"/>
      <c r="CC101" s="768"/>
      <c r="CD101" s="768"/>
      <c r="CE101" s="768"/>
      <c r="CF101" s="768"/>
      <c r="CG101" s="769"/>
      <c r="CH101" s="770"/>
      <c r="CI101" s="771"/>
      <c r="CJ101" s="771"/>
      <c r="CK101" s="771"/>
      <c r="CL101" s="772"/>
      <c r="CM101" s="770"/>
      <c r="CN101" s="771"/>
      <c r="CO101" s="771"/>
      <c r="CP101" s="771"/>
      <c r="CQ101" s="772"/>
      <c r="CR101" s="770"/>
      <c r="CS101" s="771"/>
      <c r="CT101" s="771"/>
      <c r="CU101" s="771"/>
      <c r="CV101" s="772"/>
      <c r="CW101" s="770"/>
      <c r="CX101" s="771"/>
      <c r="CY101" s="771"/>
      <c r="CZ101" s="771"/>
      <c r="DA101" s="772"/>
      <c r="DB101" s="770"/>
      <c r="DC101" s="771"/>
      <c r="DD101" s="771"/>
      <c r="DE101" s="771"/>
      <c r="DF101" s="772"/>
      <c r="DG101" s="770"/>
      <c r="DH101" s="771"/>
      <c r="DI101" s="771"/>
      <c r="DJ101" s="771"/>
      <c r="DK101" s="772"/>
      <c r="DL101" s="770"/>
      <c r="DM101" s="771"/>
      <c r="DN101" s="771"/>
      <c r="DO101" s="771"/>
      <c r="DP101" s="772"/>
      <c r="DQ101" s="770"/>
      <c r="DR101" s="771"/>
      <c r="DS101" s="771"/>
      <c r="DT101" s="771"/>
      <c r="DU101" s="772"/>
      <c r="DV101" s="767"/>
      <c r="DW101" s="768"/>
      <c r="DX101" s="768"/>
      <c r="DY101" s="768"/>
      <c r="DZ101" s="773"/>
      <c r="EA101" s="53"/>
    </row>
    <row r="102" spans="1:131" ht="26.25" customHeight="1" x14ac:dyDescent="0.2">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264</v>
      </c>
      <c r="BR102" s="732" t="s">
        <v>422</v>
      </c>
      <c r="BS102" s="733"/>
      <c r="BT102" s="733"/>
      <c r="BU102" s="733"/>
      <c r="BV102" s="733"/>
      <c r="BW102" s="733"/>
      <c r="BX102" s="733"/>
      <c r="BY102" s="733"/>
      <c r="BZ102" s="733"/>
      <c r="CA102" s="733"/>
      <c r="CB102" s="733"/>
      <c r="CC102" s="733"/>
      <c r="CD102" s="733"/>
      <c r="CE102" s="733"/>
      <c r="CF102" s="733"/>
      <c r="CG102" s="734"/>
      <c r="CH102" s="781"/>
      <c r="CI102" s="782"/>
      <c r="CJ102" s="782"/>
      <c r="CK102" s="782"/>
      <c r="CL102" s="783"/>
      <c r="CM102" s="781"/>
      <c r="CN102" s="782"/>
      <c r="CO102" s="782"/>
      <c r="CP102" s="782"/>
      <c r="CQ102" s="783"/>
      <c r="CR102" s="784">
        <v>2</v>
      </c>
      <c r="CS102" s="745"/>
      <c r="CT102" s="745"/>
      <c r="CU102" s="745"/>
      <c r="CV102" s="785"/>
      <c r="CW102" s="784" t="s">
        <v>216</v>
      </c>
      <c r="CX102" s="745"/>
      <c r="CY102" s="745"/>
      <c r="CZ102" s="745"/>
      <c r="DA102" s="785"/>
      <c r="DB102" s="784" t="s">
        <v>216</v>
      </c>
      <c r="DC102" s="745"/>
      <c r="DD102" s="745"/>
      <c r="DE102" s="745"/>
      <c r="DF102" s="785"/>
      <c r="DG102" s="784" t="s">
        <v>216</v>
      </c>
      <c r="DH102" s="745"/>
      <c r="DI102" s="745"/>
      <c r="DJ102" s="745"/>
      <c r="DK102" s="785"/>
      <c r="DL102" s="784" t="s">
        <v>216</v>
      </c>
      <c r="DM102" s="745"/>
      <c r="DN102" s="745"/>
      <c r="DO102" s="745"/>
      <c r="DP102" s="785"/>
      <c r="DQ102" s="784" t="s">
        <v>216</v>
      </c>
      <c r="DR102" s="745"/>
      <c r="DS102" s="745"/>
      <c r="DT102" s="745"/>
      <c r="DU102" s="785"/>
      <c r="DV102" s="732"/>
      <c r="DW102" s="733"/>
      <c r="DX102" s="733"/>
      <c r="DY102" s="733"/>
      <c r="DZ102" s="786"/>
      <c r="EA102" s="53"/>
    </row>
    <row r="103" spans="1:131" ht="26.25" customHeight="1" x14ac:dyDescent="0.2">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787" t="s">
        <v>433</v>
      </c>
      <c r="BR103" s="787"/>
      <c r="BS103" s="787"/>
      <c r="BT103" s="787"/>
      <c r="BU103" s="787"/>
      <c r="BV103" s="787"/>
      <c r="BW103" s="787"/>
      <c r="BX103" s="787"/>
      <c r="BY103" s="787"/>
      <c r="BZ103" s="787"/>
      <c r="CA103" s="787"/>
      <c r="CB103" s="787"/>
      <c r="CC103" s="787"/>
      <c r="CD103" s="787"/>
      <c r="CE103" s="787"/>
      <c r="CF103" s="787"/>
      <c r="CG103" s="787"/>
      <c r="CH103" s="787"/>
      <c r="CI103" s="787"/>
      <c r="CJ103" s="787"/>
      <c r="CK103" s="787"/>
      <c r="CL103" s="787"/>
      <c r="CM103" s="787"/>
      <c r="CN103" s="787"/>
      <c r="CO103" s="787"/>
      <c r="CP103" s="787"/>
      <c r="CQ103" s="787"/>
      <c r="CR103" s="787"/>
      <c r="CS103" s="787"/>
      <c r="CT103" s="787"/>
      <c r="CU103" s="787"/>
      <c r="CV103" s="787"/>
      <c r="CW103" s="787"/>
      <c r="CX103" s="787"/>
      <c r="CY103" s="787"/>
      <c r="CZ103" s="787"/>
      <c r="DA103" s="787"/>
      <c r="DB103" s="787"/>
      <c r="DC103" s="787"/>
      <c r="DD103" s="787"/>
      <c r="DE103" s="787"/>
      <c r="DF103" s="787"/>
      <c r="DG103" s="787"/>
      <c r="DH103" s="787"/>
      <c r="DI103" s="787"/>
      <c r="DJ103" s="787"/>
      <c r="DK103" s="787"/>
      <c r="DL103" s="787"/>
      <c r="DM103" s="787"/>
      <c r="DN103" s="787"/>
      <c r="DO103" s="787"/>
      <c r="DP103" s="787"/>
      <c r="DQ103" s="787"/>
      <c r="DR103" s="787"/>
      <c r="DS103" s="787"/>
      <c r="DT103" s="787"/>
      <c r="DU103" s="787"/>
      <c r="DV103" s="787"/>
      <c r="DW103" s="787"/>
      <c r="DX103" s="787"/>
      <c r="DY103" s="787"/>
      <c r="DZ103" s="787"/>
      <c r="EA103" s="53"/>
    </row>
    <row r="104" spans="1:131" ht="26.25" customHeight="1" x14ac:dyDescent="0.2">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88" t="s">
        <v>434</v>
      </c>
      <c r="BR104" s="788"/>
      <c r="BS104" s="788"/>
      <c r="BT104" s="788"/>
      <c r="BU104" s="788"/>
      <c r="BV104" s="788"/>
      <c r="BW104" s="788"/>
      <c r="BX104" s="788"/>
      <c r="BY104" s="788"/>
      <c r="BZ104" s="788"/>
      <c r="CA104" s="788"/>
      <c r="CB104" s="788"/>
      <c r="CC104" s="788"/>
      <c r="CD104" s="788"/>
      <c r="CE104" s="788"/>
      <c r="CF104" s="788"/>
      <c r="CG104" s="788"/>
      <c r="CH104" s="788"/>
      <c r="CI104" s="788"/>
      <c r="CJ104" s="788"/>
      <c r="CK104" s="788"/>
      <c r="CL104" s="788"/>
      <c r="CM104" s="788"/>
      <c r="CN104" s="788"/>
      <c r="CO104" s="788"/>
      <c r="CP104" s="788"/>
      <c r="CQ104" s="788"/>
      <c r="CR104" s="788"/>
      <c r="CS104" s="788"/>
      <c r="CT104" s="788"/>
      <c r="CU104" s="788"/>
      <c r="CV104" s="788"/>
      <c r="CW104" s="788"/>
      <c r="CX104" s="788"/>
      <c r="CY104" s="788"/>
      <c r="CZ104" s="788"/>
      <c r="DA104" s="788"/>
      <c r="DB104" s="788"/>
      <c r="DC104" s="788"/>
      <c r="DD104" s="788"/>
      <c r="DE104" s="788"/>
      <c r="DF104" s="788"/>
      <c r="DG104" s="788"/>
      <c r="DH104" s="788"/>
      <c r="DI104" s="788"/>
      <c r="DJ104" s="788"/>
      <c r="DK104" s="788"/>
      <c r="DL104" s="788"/>
      <c r="DM104" s="788"/>
      <c r="DN104" s="788"/>
      <c r="DO104" s="788"/>
      <c r="DP104" s="788"/>
      <c r="DQ104" s="788"/>
      <c r="DR104" s="788"/>
      <c r="DS104" s="788"/>
      <c r="DT104" s="788"/>
      <c r="DU104" s="788"/>
      <c r="DV104" s="788"/>
      <c r="DW104" s="788"/>
      <c r="DX104" s="788"/>
      <c r="DY104" s="788"/>
      <c r="DZ104" s="788"/>
      <c r="EA104" s="53"/>
    </row>
    <row r="105" spans="1:131" ht="11.2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2">
      <c r="A107" s="64" t="s">
        <v>403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296</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2">
      <c r="A108" s="789" t="s">
        <v>435</v>
      </c>
      <c r="B108" s="790"/>
      <c r="C108" s="790"/>
      <c r="D108" s="790"/>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1"/>
      <c r="AU108" s="789" t="s">
        <v>64</v>
      </c>
      <c r="AV108" s="790"/>
      <c r="AW108" s="790"/>
      <c r="AX108" s="790"/>
      <c r="AY108" s="790"/>
      <c r="AZ108" s="790"/>
      <c r="BA108" s="790"/>
      <c r="BB108" s="790"/>
      <c r="BC108" s="790"/>
      <c r="BD108" s="790"/>
      <c r="BE108" s="790"/>
      <c r="BF108" s="790"/>
      <c r="BG108" s="790"/>
      <c r="BH108" s="790"/>
      <c r="BI108" s="790"/>
      <c r="BJ108" s="790"/>
      <c r="BK108" s="790"/>
      <c r="BL108" s="790"/>
      <c r="BM108" s="790"/>
      <c r="BN108" s="790"/>
      <c r="BO108" s="790"/>
      <c r="BP108" s="790"/>
      <c r="BQ108" s="790"/>
      <c r="BR108" s="790"/>
      <c r="BS108" s="790"/>
      <c r="BT108" s="790"/>
      <c r="BU108" s="790"/>
      <c r="BV108" s="790"/>
      <c r="BW108" s="790"/>
      <c r="BX108" s="790"/>
      <c r="BY108" s="790"/>
      <c r="BZ108" s="790"/>
      <c r="CA108" s="790"/>
      <c r="CB108" s="790"/>
      <c r="CC108" s="790"/>
      <c r="CD108" s="790"/>
      <c r="CE108" s="790"/>
      <c r="CF108" s="790"/>
      <c r="CG108" s="790"/>
      <c r="CH108" s="790"/>
      <c r="CI108" s="790"/>
      <c r="CJ108" s="790"/>
      <c r="CK108" s="790"/>
      <c r="CL108" s="790"/>
      <c r="CM108" s="790"/>
      <c r="CN108" s="790"/>
      <c r="CO108" s="790"/>
      <c r="CP108" s="790"/>
      <c r="CQ108" s="790"/>
      <c r="CR108" s="790"/>
      <c r="CS108" s="790"/>
      <c r="CT108" s="790"/>
      <c r="CU108" s="790"/>
      <c r="CV108" s="790"/>
      <c r="CW108" s="790"/>
      <c r="CX108" s="790"/>
      <c r="CY108" s="790"/>
      <c r="CZ108" s="790"/>
      <c r="DA108" s="790"/>
      <c r="DB108" s="790"/>
      <c r="DC108" s="790"/>
      <c r="DD108" s="790"/>
      <c r="DE108" s="790"/>
      <c r="DF108" s="790"/>
      <c r="DG108" s="790"/>
      <c r="DH108" s="790"/>
      <c r="DI108" s="790"/>
      <c r="DJ108" s="790"/>
      <c r="DK108" s="790"/>
      <c r="DL108" s="790"/>
      <c r="DM108" s="790"/>
      <c r="DN108" s="790"/>
      <c r="DO108" s="790"/>
      <c r="DP108" s="790"/>
      <c r="DQ108" s="790"/>
      <c r="DR108" s="790"/>
      <c r="DS108" s="790"/>
      <c r="DT108" s="790"/>
      <c r="DU108" s="790"/>
      <c r="DV108" s="790"/>
      <c r="DW108" s="790"/>
      <c r="DX108" s="790"/>
      <c r="DY108" s="790"/>
      <c r="DZ108" s="791"/>
    </row>
    <row r="109" spans="1:131" s="53" customFormat="1" ht="26.25" customHeight="1" x14ac:dyDescent="0.2">
      <c r="A109" s="792" t="s">
        <v>436</v>
      </c>
      <c r="B109" s="793"/>
      <c r="C109" s="793"/>
      <c r="D109" s="793"/>
      <c r="E109" s="793"/>
      <c r="F109" s="793"/>
      <c r="G109" s="793"/>
      <c r="H109" s="793"/>
      <c r="I109" s="793"/>
      <c r="J109" s="793"/>
      <c r="K109" s="793"/>
      <c r="L109" s="793"/>
      <c r="M109" s="793"/>
      <c r="N109" s="793"/>
      <c r="O109" s="793"/>
      <c r="P109" s="793"/>
      <c r="Q109" s="793"/>
      <c r="R109" s="793"/>
      <c r="S109" s="793"/>
      <c r="T109" s="793"/>
      <c r="U109" s="793"/>
      <c r="V109" s="793"/>
      <c r="W109" s="793"/>
      <c r="X109" s="793"/>
      <c r="Y109" s="793"/>
      <c r="Z109" s="794"/>
      <c r="AA109" s="795" t="s">
        <v>13</v>
      </c>
      <c r="AB109" s="793"/>
      <c r="AC109" s="793"/>
      <c r="AD109" s="793"/>
      <c r="AE109" s="794"/>
      <c r="AF109" s="795" t="s">
        <v>410</v>
      </c>
      <c r="AG109" s="793"/>
      <c r="AH109" s="793"/>
      <c r="AI109" s="793"/>
      <c r="AJ109" s="794"/>
      <c r="AK109" s="795" t="s">
        <v>379</v>
      </c>
      <c r="AL109" s="793"/>
      <c r="AM109" s="793"/>
      <c r="AN109" s="793"/>
      <c r="AO109" s="794"/>
      <c r="AP109" s="795" t="s">
        <v>437</v>
      </c>
      <c r="AQ109" s="793"/>
      <c r="AR109" s="793"/>
      <c r="AS109" s="793"/>
      <c r="AT109" s="796"/>
      <c r="AU109" s="792" t="s">
        <v>436</v>
      </c>
      <c r="AV109" s="793"/>
      <c r="AW109" s="793"/>
      <c r="AX109" s="793"/>
      <c r="AY109" s="793"/>
      <c r="AZ109" s="793"/>
      <c r="BA109" s="793"/>
      <c r="BB109" s="793"/>
      <c r="BC109" s="793"/>
      <c r="BD109" s="793"/>
      <c r="BE109" s="793"/>
      <c r="BF109" s="793"/>
      <c r="BG109" s="793"/>
      <c r="BH109" s="793"/>
      <c r="BI109" s="793"/>
      <c r="BJ109" s="793"/>
      <c r="BK109" s="793"/>
      <c r="BL109" s="793"/>
      <c r="BM109" s="793"/>
      <c r="BN109" s="793"/>
      <c r="BO109" s="793"/>
      <c r="BP109" s="794"/>
      <c r="BQ109" s="795" t="s">
        <v>13</v>
      </c>
      <c r="BR109" s="793"/>
      <c r="BS109" s="793"/>
      <c r="BT109" s="793"/>
      <c r="BU109" s="794"/>
      <c r="BV109" s="795" t="s">
        <v>410</v>
      </c>
      <c r="BW109" s="793"/>
      <c r="BX109" s="793"/>
      <c r="BY109" s="793"/>
      <c r="BZ109" s="794"/>
      <c r="CA109" s="795" t="s">
        <v>379</v>
      </c>
      <c r="CB109" s="793"/>
      <c r="CC109" s="793"/>
      <c r="CD109" s="793"/>
      <c r="CE109" s="794"/>
      <c r="CF109" s="797" t="s">
        <v>437</v>
      </c>
      <c r="CG109" s="797"/>
      <c r="CH109" s="797"/>
      <c r="CI109" s="797"/>
      <c r="CJ109" s="797"/>
      <c r="CK109" s="795" t="s">
        <v>106</v>
      </c>
      <c r="CL109" s="793"/>
      <c r="CM109" s="793"/>
      <c r="CN109" s="793"/>
      <c r="CO109" s="793"/>
      <c r="CP109" s="793"/>
      <c r="CQ109" s="793"/>
      <c r="CR109" s="793"/>
      <c r="CS109" s="793"/>
      <c r="CT109" s="793"/>
      <c r="CU109" s="793"/>
      <c r="CV109" s="793"/>
      <c r="CW109" s="793"/>
      <c r="CX109" s="793"/>
      <c r="CY109" s="793"/>
      <c r="CZ109" s="793"/>
      <c r="DA109" s="793"/>
      <c r="DB109" s="793"/>
      <c r="DC109" s="793"/>
      <c r="DD109" s="793"/>
      <c r="DE109" s="793"/>
      <c r="DF109" s="794"/>
      <c r="DG109" s="795" t="s">
        <v>13</v>
      </c>
      <c r="DH109" s="793"/>
      <c r="DI109" s="793"/>
      <c r="DJ109" s="793"/>
      <c r="DK109" s="794"/>
      <c r="DL109" s="795" t="s">
        <v>410</v>
      </c>
      <c r="DM109" s="793"/>
      <c r="DN109" s="793"/>
      <c r="DO109" s="793"/>
      <c r="DP109" s="794"/>
      <c r="DQ109" s="795" t="s">
        <v>379</v>
      </c>
      <c r="DR109" s="793"/>
      <c r="DS109" s="793"/>
      <c r="DT109" s="793"/>
      <c r="DU109" s="794"/>
      <c r="DV109" s="795" t="s">
        <v>437</v>
      </c>
      <c r="DW109" s="793"/>
      <c r="DX109" s="793"/>
      <c r="DY109" s="793"/>
      <c r="DZ109" s="796"/>
    </row>
    <row r="110" spans="1:131" s="53" customFormat="1" ht="26.25" customHeight="1" x14ac:dyDescent="0.2">
      <c r="A110" s="798" t="s">
        <v>335</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01">
        <v>174924</v>
      </c>
      <c r="AB110" s="802"/>
      <c r="AC110" s="802"/>
      <c r="AD110" s="802"/>
      <c r="AE110" s="803"/>
      <c r="AF110" s="804">
        <v>176825</v>
      </c>
      <c r="AG110" s="802"/>
      <c r="AH110" s="802"/>
      <c r="AI110" s="802"/>
      <c r="AJ110" s="803"/>
      <c r="AK110" s="804">
        <v>186036</v>
      </c>
      <c r="AL110" s="802"/>
      <c r="AM110" s="802"/>
      <c r="AN110" s="802"/>
      <c r="AO110" s="803"/>
      <c r="AP110" s="805">
        <v>12.8</v>
      </c>
      <c r="AQ110" s="806"/>
      <c r="AR110" s="806"/>
      <c r="AS110" s="806"/>
      <c r="AT110" s="807"/>
      <c r="AU110" s="1010" t="s">
        <v>132</v>
      </c>
      <c r="AV110" s="1011"/>
      <c r="AW110" s="1011"/>
      <c r="AX110" s="1011"/>
      <c r="AY110" s="1011"/>
      <c r="AZ110" s="808" t="s">
        <v>438</v>
      </c>
      <c r="BA110" s="799"/>
      <c r="BB110" s="799"/>
      <c r="BC110" s="799"/>
      <c r="BD110" s="799"/>
      <c r="BE110" s="799"/>
      <c r="BF110" s="799"/>
      <c r="BG110" s="799"/>
      <c r="BH110" s="799"/>
      <c r="BI110" s="799"/>
      <c r="BJ110" s="799"/>
      <c r="BK110" s="799"/>
      <c r="BL110" s="799"/>
      <c r="BM110" s="799"/>
      <c r="BN110" s="799"/>
      <c r="BO110" s="799"/>
      <c r="BP110" s="800"/>
      <c r="BQ110" s="809">
        <v>1944524</v>
      </c>
      <c r="BR110" s="810"/>
      <c r="BS110" s="810"/>
      <c r="BT110" s="810"/>
      <c r="BU110" s="810"/>
      <c r="BV110" s="810">
        <v>1874671</v>
      </c>
      <c r="BW110" s="810"/>
      <c r="BX110" s="810"/>
      <c r="BY110" s="810"/>
      <c r="BZ110" s="810"/>
      <c r="CA110" s="810">
        <v>1819411</v>
      </c>
      <c r="CB110" s="810"/>
      <c r="CC110" s="810"/>
      <c r="CD110" s="810"/>
      <c r="CE110" s="810"/>
      <c r="CF110" s="811">
        <v>125.4</v>
      </c>
      <c r="CG110" s="812"/>
      <c r="CH110" s="812"/>
      <c r="CI110" s="812"/>
      <c r="CJ110" s="812"/>
      <c r="CK110" s="1016" t="s">
        <v>373</v>
      </c>
      <c r="CL110" s="1017"/>
      <c r="CM110" s="808" t="s">
        <v>440</v>
      </c>
      <c r="CN110" s="799"/>
      <c r="CO110" s="799"/>
      <c r="CP110" s="799"/>
      <c r="CQ110" s="799"/>
      <c r="CR110" s="799"/>
      <c r="CS110" s="799"/>
      <c r="CT110" s="799"/>
      <c r="CU110" s="799"/>
      <c r="CV110" s="799"/>
      <c r="CW110" s="799"/>
      <c r="CX110" s="799"/>
      <c r="CY110" s="799"/>
      <c r="CZ110" s="799"/>
      <c r="DA110" s="799"/>
      <c r="DB110" s="799"/>
      <c r="DC110" s="799"/>
      <c r="DD110" s="799"/>
      <c r="DE110" s="799"/>
      <c r="DF110" s="800"/>
      <c r="DG110" s="809" t="s">
        <v>216</v>
      </c>
      <c r="DH110" s="810"/>
      <c r="DI110" s="810"/>
      <c r="DJ110" s="810"/>
      <c r="DK110" s="810"/>
      <c r="DL110" s="810" t="s">
        <v>216</v>
      </c>
      <c r="DM110" s="810"/>
      <c r="DN110" s="810"/>
      <c r="DO110" s="810"/>
      <c r="DP110" s="810"/>
      <c r="DQ110" s="810" t="s">
        <v>216</v>
      </c>
      <c r="DR110" s="810"/>
      <c r="DS110" s="810"/>
      <c r="DT110" s="810"/>
      <c r="DU110" s="810"/>
      <c r="DV110" s="813" t="s">
        <v>216</v>
      </c>
      <c r="DW110" s="813"/>
      <c r="DX110" s="813"/>
      <c r="DY110" s="813"/>
      <c r="DZ110" s="814"/>
    </row>
    <row r="111" spans="1:131" s="53" customFormat="1" ht="26.25" customHeight="1" x14ac:dyDescent="0.2">
      <c r="A111" s="815" t="s">
        <v>425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816"/>
      <c r="AA111" s="817" t="s">
        <v>216</v>
      </c>
      <c r="AB111" s="818"/>
      <c r="AC111" s="818"/>
      <c r="AD111" s="818"/>
      <c r="AE111" s="819"/>
      <c r="AF111" s="820" t="s">
        <v>216</v>
      </c>
      <c r="AG111" s="818"/>
      <c r="AH111" s="818"/>
      <c r="AI111" s="818"/>
      <c r="AJ111" s="819"/>
      <c r="AK111" s="820" t="s">
        <v>216</v>
      </c>
      <c r="AL111" s="818"/>
      <c r="AM111" s="818"/>
      <c r="AN111" s="818"/>
      <c r="AO111" s="819"/>
      <c r="AP111" s="821" t="s">
        <v>216</v>
      </c>
      <c r="AQ111" s="822"/>
      <c r="AR111" s="822"/>
      <c r="AS111" s="822"/>
      <c r="AT111" s="823"/>
      <c r="AU111" s="1012"/>
      <c r="AV111" s="1013"/>
      <c r="AW111" s="1013"/>
      <c r="AX111" s="1013"/>
      <c r="AY111" s="1013"/>
      <c r="AZ111" s="824" t="s">
        <v>441</v>
      </c>
      <c r="BA111" s="825"/>
      <c r="BB111" s="825"/>
      <c r="BC111" s="825"/>
      <c r="BD111" s="825"/>
      <c r="BE111" s="825"/>
      <c r="BF111" s="825"/>
      <c r="BG111" s="825"/>
      <c r="BH111" s="825"/>
      <c r="BI111" s="825"/>
      <c r="BJ111" s="825"/>
      <c r="BK111" s="825"/>
      <c r="BL111" s="825"/>
      <c r="BM111" s="825"/>
      <c r="BN111" s="825"/>
      <c r="BO111" s="825"/>
      <c r="BP111" s="826"/>
      <c r="BQ111" s="827" t="s">
        <v>216</v>
      </c>
      <c r="BR111" s="828"/>
      <c r="BS111" s="828"/>
      <c r="BT111" s="828"/>
      <c r="BU111" s="828"/>
      <c r="BV111" s="828" t="s">
        <v>216</v>
      </c>
      <c r="BW111" s="828"/>
      <c r="BX111" s="828"/>
      <c r="BY111" s="828"/>
      <c r="BZ111" s="828"/>
      <c r="CA111" s="828" t="s">
        <v>216</v>
      </c>
      <c r="CB111" s="828"/>
      <c r="CC111" s="828"/>
      <c r="CD111" s="828"/>
      <c r="CE111" s="828"/>
      <c r="CF111" s="829" t="s">
        <v>216</v>
      </c>
      <c r="CG111" s="830"/>
      <c r="CH111" s="830"/>
      <c r="CI111" s="830"/>
      <c r="CJ111" s="830"/>
      <c r="CK111" s="1018"/>
      <c r="CL111" s="1019"/>
      <c r="CM111" s="824" t="s">
        <v>146</v>
      </c>
      <c r="CN111" s="825"/>
      <c r="CO111" s="825"/>
      <c r="CP111" s="825"/>
      <c r="CQ111" s="825"/>
      <c r="CR111" s="825"/>
      <c r="CS111" s="825"/>
      <c r="CT111" s="825"/>
      <c r="CU111" s="825"/>
      <c r="CV111" s="825"/>
      <c r="CW111" s="825"/>
      <c r="CX111" s="825"/>
      <c r="CY111" s="825"/>
      <c r="CZ111" s="825"/>
      <c r="DA111" s="825"/>
      <c r="DB111" s="825"/>
      <c r="DC111" s="825"/>
      <c r="DD111" s="825"/>
      <c r="DE111" s="825"/>
      <c r="DF111" s="826"/>
      <c r="DG111" s="827" t="s">
        <v>216</v>
      </c>
      <c r="DH111" s="828"/>
      <c r="DI111" s="828"/>
      <c r="DJ111" s="828"/>
      <c r="DK111" s="828"/>
      <c r="DL111" s="828" t="s">
        <v>216</v>
      </c>
      <c r="DM111" s="828"/>
      <c r="DN111" s="828"/>
      <c r="DO111" s="828"/>
      <c r="DP111" s="828"/>
      <c r="DQ111" s="828" t="s">
        <v>216</v>
      </c>
      <c r="DR111" s="828"/>
      <c r="DS111" s="828"/>
      <c r="DT111" s="828"/>
      <c r="DU111" s="828"/>
      <c r="DV111" s="831" t="s">
        <v>216</v>
      </c>
      <c r="DW111" s="831"/>
      <c r="DX111" s="831"/>
      <c r="DY111" s="831"/>
      <c r="DZ111" s="832"/>
    </row>
    <row r="112" spans="1:131" s="53" customFormat="1" ht="26.25" customHeight="1" x14ac:dyDescent="0.2">
      <c r="A112" s="979" t="s">
        <v>162</v>
      </c>
      <c r="B112" s="980"/>
      <c r="C112" s="825" t="s">
        <v>443</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216</v>
      </c>
      <c r="AB112" s="818"/>
      <c r="AC112" s="818"/>
      <c r="AD112" s="818"/>
      <c r="AE112" s="819"/>
      <c r="AF112" s="820" t="s">
        <v>216</v>
      </c>
      <c r="AG112" s="818"/>
      <c r="AH112" s="818"/>
      <c r="AI112" s="818"/>
      <c r="AJ112" s="819"/>
      <c r="AK112" s="820" t="s">
        <v>216</v>
      </c>
      <c r="AL112" s="818"/>
      <c r="AM112" s="818"/>
      <c r="AN112" s="818"/>
      <c r="AO112" s="819"/>
      <c r="AP112" s="821" t="s">
        <v>216</v>
      </c>
      <c r="AQ112" s="822"/>
      <c r="AR112" s="822"/>
      <c r="AS112" s="822"/>
      <c r="AT112" s="823"/>
      <c r="AU112" s="1012"/>
      <c r="AV112" s="1013"/>
      <c r="AW112" s="1013"/>
      <c r="AX112" s="1013"/>
      <c r="AY112" s="1013"/>
      <c r="AZ112" s="824" t="s">
        <v>284</v>
      </c>
      <c r="BA112" s="825"/>
      <c r="BB112" s="825"/>
      <c r="BC112" s="825"/>
      <c r="BD112" s="825"/>
      <c r="BE112" s="825"/>
      <c r="BF112" s="825"/>
      <c r="BG112" s="825"/>
      <c r="BH112" s="825"/>
      <c r="BI112" s="825"/>
      <c r="BJ112" s="825"/>
      <c r="BK112" s="825"/>
      <c r="BL112" s="825"/>
      <c r="BM112" s="825"/>
      <c r="BN112" s="825"/>
      <c r="BO112" s="825"/>
      <c r="BP112" s="826"/>
      <c r="BQ112" s="827">
        <v>31570</v>
      </c>
      <c r="BR112" s="828"/>
      <c r="BS112" s="828"/>
      <c r="BT112" s="828"/>
      <c r="BU112" s="828"/>
      <c r="BV112" s="828">
        <v>23833</v>
      </c>
      <c r="BW112" s="828"/>
      <c r="BX112" s="828"/>
      <c r="BY112" s="828"/>
      <c r="BZ112" s="828"/>
      <c r="CA112" s="828">
        <v>24151</v>
      </c>
      <c r="CB112" s="828"/>
      <c r="CC112" s="828"/>
      <c r="CD112" s="828"/>
      <c r="CE112" s="828"/>
      <c r="CF112" s="829">
        <v>1.7</v>
      </c>
      <c r="CG112" s="830"/>
      <c r="CH112" s="830"/>
      <c r="CI112" s="830"/>
      <c r="CJ112" s="830"/>
      <c r="CK112" s="1018"/>
      <c r="CL112" s="1019"/>
      <c r="CM112" s="824" t="s">
        <v>380</v>
      </c>
      <c r="CN112" s="825"/>
      <c r="CO112" s="825"/>
      <c r="CP112" s="825"/>
      <c r="CQ112" s="825"/>
      <c r="CR112" s="825"/>
      <c r="CS112" s="825"/>
      <c r="CT112" s="825"/>
      <c r="CU112" s="825"/>
      <c r="CV112" s="825"/>
      <c r="CW112" s="825"/>
      <c r="CX112" s="825"/>
      <c r="CY112" s="825"/>
      <c r="CZ112" s="825"/>
      <c r="DA112" s="825"/>
      <c r="DB112" s="825"/>
      <c r="DC112" s="825"/>
      <c r="DD112" s="825"/>
      <c r="DE112" s="825"/>
      <c r="DF112" s="826"/>
      <c r="DG112" s="827" t="s">
        <v>216</v>
      </c>
      <c r="DH112" s="828"/>
      <c r="DI112" s="828"/>
      <c r="DJ112" s="828"/>
      <c r="DK112" s="828"/>
      <c r="DL112" s="828" t="s">
        <v>216</v>
      </c>
      <c r="DM112" s="828"/>
      <c r="DN112" s="828"/>
      <c r="DO112" s="828"/>
      <c r="DP112" s="828"/>
      <c r="DQ112" s="828" t="s">
        <v>216</v>
      </c>
      <c r="DR112" s="828"/>
      <c r="DS112" s="828"/>
      <c r="DT112" s="828"/>
      <c r="DU112" s="828"/>
      <c r="DV112" s="831" t="s">
        <v>216</v>
      </c>
      <c r="DW112" s="831"/>
      <c r="DX112" s="831"/>
      <c r="DY112" s="831"/>
      <c r="DZ112" s="832"/>
    </row>
    <row r="113" spans="1:130" s="53" customFormat="1" ht="26.25" customHeight="1" x14ac:dyDescent="0.2">
      <c r="A113" s="981"/>
      <c r="B113" s="982"/>
      <c r="C113" s="825" t="s">
        <v>445</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3590</v>
      </c>
      <c r="AB113" s="818"/>
      <c r="AC113" s="818"/>
      <c r="AD113" s="818"/>
      <c r="AE113" s="819"/>
      <c r="AF113" s="820">
        <v>4057</v>
      </c>
      <c r="AG113" s="818"/>
      <c r="AH113" s="818"/>
      <c r="AI113" s="818"/>
      <c r="AJ113" s="819"/>
      <c r="AK113" s="820">
        <v>3182</v>
      </c>
      <c r="AL113" s="818"/>
      <c r="AM113" s="818"/>
      <c r="AN113" s="818"/>
      <c r="AO113" s="819"/>
      <c r="AP113" s="821">
        <v>0.2</v>
      </c>
      <c r="AQ113" s="822"/>
      <c r="AR113" s="822"/>
      <c r="AS113" s="822"/>
      <c r="AT113" s="823"/>
      <c r="AU113" s="1012"/>
      <c r="AV113" s="1013"/>
      <c r="AW113" s="1013"/>
      <c r="AX113" s="1013"/>
      <c r="AY113" s="1013"/>
      <c r="AZ113" s="824" t="s">
        <v>219</v>
      </c>
      <c r="BA113" s="825"/>
      <c r="BB113" s="825"/>
      <c r="BC113" s="825"/>
      <c r="BD113" s="825"/>
      <c r="BE113" s="825"/>
      <c r="BF113" s="825"/>
      <c r="BG113" s="825"/>
      <c r="BH113" s="825"/>
      <c r="BI113" s="825"/>
      <c r="BJ113" s="825"/>
      <c r="BK113" s="825"/>
      <c r="BL113" s="825"/>
      <c r="BM113" s="825"/>
      <c r="BN113" s="825"/>
      <c r="BO113" s="825"/>
      <c r="BP113" s="826"/>
      <c r="BQ113" s="827">
        <v>76631</v>
      </c>
      <c r="BR113" s="828"/>
      <c r="BS113" s="828"/>
      <c r="BT113" s="828"/>
      <c r="BU113" s="828"/>
      <c r="BV113" s="828">
        <v>68763</v>
      </c>
      <c r="BW113" s="828"/>
      <c r="BX113" s="828"/>
      <c r="BY113" s="828"/>
      <c r="BZ113" s="828"/>
      <c r="CA113" s="828">
        <v>58946</v>
      </c>
      <c r="CB113" s="828"/>
      <c r="CC113" s="828"/>
      <c r="CD113" s="828"/>
      <c r="CE113" s="828"/>
      <c r="CF113" s="829">
        <v>4.0999999999999996</v>
      </c>
      <c r="CG113" s="830"/>
      <c r="CH113" s="830"/>
      <c r="CI113" s="830"/>
      <c r="CJ113" s="830"/>
      <c r="CK113" s="1018"/>
      <c r="CL113" s="1019"/>
      <c r="CM113" s="824" t="s">
        <v>390</v>
      </c>
      <c r="CN113" s="825"/>
      <c r="CO113" s="825"/>
      <c r="CP113" s="825"/>
      <c r="CQ113" s="825"/>
      <c r="CR113" s="825"/>
      <c r="CS113" s="825"/>
      <c r="CT113" s="825"/>
      <c r="CU113" s="825"/>
      <c r="CV113" s="825"/>
      <c r="CW113" s="825"/>
      <c r="CX113" s="825"/>
      <c r="CY113" s="825"/>
      <c r="CZ113" s="825"/>
      <c r="DA113" s="825"/>
      <c r="DB113" s="825"/>
      <c r="DC113" s="825"/>
      <c r="DD113" s="825"/>
      <c r="DE113" s="825"/>
      <c r="DF113" s="826"/>
      <c r="DG113" s="817" t="s">
        <v>216</v>
      </c>
      <c r="DH113" s="818"/>
      <c r="DI113" s="818"/>
      <c r="DJ113" s="818"/>
      <c r="DK113" s="819"/>
      <c r="DL113" s="820" t="s">
        <v>216</v>
      </c>
      <c r="DM113" s="818"/>
      <c r="DN113" s="818"/>
      <c r="DO113" s="818"/>
      <c r="DP113" s="819"/>
      <c r="DQ113" s="820" t="s">
        <v>216</v>
      </c>
      <c r="DR113" s="818"/>
      <c r="DS113" s="818"/>
      <c r="DT113" s="818"/>
      <c r="DU113" s="819"/>
      <c r="DV113" s="821" t="s">
        <v>216</v>
      </c>
      <c r="DW113" s="822"/>
      <c r="DX113" s="822"/>
      <c r="DY113" s="822"/>
      <c r="DZ113" s="823"/>
    </row>
    <row r="114" spans="1:130" s="53" customFormat="1" ht="26.25" customHeight="1" x14ac:dyDescent="0.2">
      <c r="A114" s="981"/>
      <c r="B114" s="982"/>
      <c r="C114" s="825" t="s">
        <v>446</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10599</v>
      </c>
      <c r="AB114" s="818"/>
      <c r="AC114" s="818"/>
      <c r="AD114" s="818"/>
      <c r="AE114" s="819"/>
      <c r="AF114" s="820">
        <v>11314</v>
      </c>
      <c r="AG114" s="818"/>
      <c r="AH114" s="818"/>
      <c r="AI114" s="818"/>
      <c r="AJ114" s="819"/>
      <c r="AK114" s="820">
        <v>12294</v>
      </c>
      <c r="AL114" s="818"/>
      <c r="AM114" s="818"/>
      <c r="AN114" s="818"/>
      <c r="AO114" s="819"/>
      <c r="AP114" s="821">
        <v>0.8</v>
      </c>
      <c r="AQ114" s="822"/>
      <c r="AR114" s="822"/>
      <c r="AS114" s="822"/>
      <c r="AT114" s="823"/>
      <c r="AU114" s="1012"/>
      <c r="AV114" s="1013"/>
      <c r="AW114" s="1013"/>
      <c r="AX114" s="1013"/>
      <c r="AY114" s="1013"/>
      <c r="AZ114" s="824" t="s">
        <v>448</v>
      </c>
      <c r="BA114" s="825"/>
      <c r="BB114" s="825"/>
      <c r="BC114" s="825"/>
      <c r="BD114" s="825"/>
      <c r="BE114" s="825"/>
      <c r="BF114" s="825"/>
      <c r="BG114" s="825"/>
      <c r="BH114" s="825"/>
      <c r="BI114" s="825"/>
      <c r="BJ114" s="825"/>
      <c r="BK114" s="825"/>
      <c r="BL114" s="825"/>
      <c r="BM114" s="825"/>
      <c r="BN114" s="825"/>
      <c r="BO114" s="825"/>
      <c r="BP114" s="826"/>
      <c r="BQ114" s="827">
        <v>716044</v>
      </c>
      <c r="BR114" s="828"/>
      <c r="BS114" s="828"/>
      <c r="BT114" s="828"/>
      <c r="BU114" s="828"/>
      <c r="BV114" s="828">
        <v>716059</v>
      </c>
      <c r="BW114" s="828"/>
      <c r="BX114" s="828"/>
      <c r="BY114" s="828"/>
      <c r="BZ114" s="828"/>
      <c r="CA114" s="828">
        <v>720856</v>
      </c>
      <c r="CB114" s="828"/>
      <c r="CC114" s="828"/>
      <c r="CD114" s="828"/>
      <c r="CE114" s="828"/>
      <c r="CF114" s="829">
        <v>49.7</v>
      </c>
      <c r="CG114" s="830"/>
      <c r="CH114" s="830"/>
      <c r="CI114" s="830"/>
      <c r="CJ114" s="830"/>
      <c r="CK114" s="1018"/>
      <c r="CL114" s="1019"/>
      <c r="CM114" s="824" t="s">
        <v>449</v>
      </c>
      <c r="CN114" s="825"/>
      <c r="CO114" s="825"/>
      <c r="CP114" s="825"/>
      <c r="CQ114" s="825"/>
      <c r="CR114" s="825"/>
      <c r="CS114" s="825"/>
      <c r="CT114" s="825"/>
      <c r="CU114" s="825"/>
      <c r="CV114" s="825"/>
      <c r="CW114" s="825"/>
      <c r="CX114" s="825"/>
      <c r="CY114" s="825"/>
      <c r="CZ114" s="825"/>
      <c r="DA114" s="825"/>
      <c r="DB114" s="825"/>
      <c r="DC114" s="825"/>
      <c r="DD114" s="825"/>
      <c r="DE114" s="825"/>
      <c r="DF114" s="826"/>
      <c r="DG114" s="817" t="s">
        <v>216</v>
      </c>
      <c r="DH114" s="818"/>
      <c r="DI114" s="818"/>
      <c r="DJ114" s="818"/>
      <c r="DK114" s="819"/>
      <c r="DL114" s="820" t="s">
        <v>216</v>
      </c>
      <c r="DM114" s="818"/>
      <c r="DN114" s="818"/>
      <c r="DO114" s="818"/>
      <c r="DP114" s="819"/>
      <c r="DQ114" s="820" t="s">
        <v>216</v>
      </c>
      <c r="DR114" s="818"/>
      <c r="DS114" s="818"/>
      <c r="DT114" s="818"/>
      <c r="DU114" s="819"/>
      <c r="DV114" s="821" t="s">
        <v>216</v>
      </c>
      <c r="DW114" s="822"/>
      <c r="DX114" s="822"/>
      <c r="DY114" s="822"/>
      <c r="DZ114" s="823"/>
    </row>
    <row r="115" spans="1:130" s="53" customFormat="1" ht="26.25" customHeight="1" x14ac:dyDescent="0.2">
      <c r="A115" s="981"/>
      <c r="B115" s="982"/>
      <c r="C115" s="825" t="s">
        <v>366</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t="s">
        <v>216</v>
      </c>
      <c r="AB115" s="818"/>
      <c r="AC115" s="818"/>
      <c r="AD115" s="818"/>
      <c r="AE115" s="819"/>
      <c r="AF115" s="820" t="s">
        <v>216</v>
      </c>
      <c r="AG115" s="818"/>
      <c r="AH115" s="818"/>
      <c r="AI115" s="818"/>
      <c r="AJ115" s="819"/>
      <c r="AK115" s="820" t="s">
        <v>216</v>
      </c>
      <c r="AL115" s="818"/>
      <c r="AM115" s="818"/>
      <c r="AN115" s="818"/>
      <c r="AO115" s="819"/>
      <c r="AP115" s="821" t="s">
        <v>216</v>
      </c>
      <c r="AQ115" s="822"/>
      <c r="AR115" s="822"/>
      <c r="AS115" s="822"/>
      <c r="AT115" s="823"/>
      <c r="AU115" s="1012"/>
      <c r="AV115" s="1013"/>
      <c r="AW115" s="1013"/>
      <c r="AX115" s="1013"/>
      <c r="AY115" s="1013"/>
      <c r="AZ115" s="824" t="s">
        <v>349</v>
      </c>
      <c r="BA115" s="825"/>
      <c r="BB115" s="825"/>
      <c r="BC115" s="825"/>
      <c r="BD115" s="825"/>
      <c r="BE115" s="825"/>
      <c r="BF115" s="825"/>
      <c r="BG115" s="825"/>
      <c r="BH115" s="825"/>
      <c r="BI115" s="825"/>
      <c r="BJ115" s="825"/>
      <c r="BK115" s="825"/>
      <c r="BL115" s="825"/>
      <c r="BM115" s="825"/>
      <c r="BN115" s="825"/>
      <c r="BO115" s="825"/>
      <c r="BP115" s="826"/>
      <c r="BQ115" s="827" t="s">
        <v>216</v>
      </c>
      <c r="BR115" s="828"/>
      <c r="BS115" s="828"/>
      <c r="BT115" s="828"/>
      <c r="BU115" s="828"/>
      <c r="BV115" s="828" t="s">
        <v>216</v>
      </c>
      <c r="BW115" s="828"/>
      <c r="BX115" s="828"/>
      <c r="BY115" s="828"/>
      <c r="BZ115" s="828"/>
      <c r="CA115" s="828" t="s">
        <v>216</v>
      </c>
      <c r="CB115" s="828"/>
      <c r="CC115" s="828"/>
      <c r="CD115" s="828"/>
      <c r="CE115" s="828"/>
      <c r="CF115" s="829" t="s">
        <v>216</v>
      </c>
      <c r="CG115" s="830"/>
      <c r="CH115" s="830"/>
      <c r="CI115" s="830"/>
      <c r="CJ115" s="830"/>
      <c r="CK115" s="1018"/>
      <c r="CL115" s="1019"/>
      <c r="CM115" s="824" t="s">
        <v>36</v>
      </c>
      <c r="CN115" s="825"/>
      <c r="CO115" s="825"/>
      <c r="CP115" s="825"/>
      <c r="CQ115" s="825"/>
      <c r="CR115" s="825"/>
      <c r="CS115" s="825"/>
      <c r="CT115" s="825"/>
      <c r="CU115" s="825"/>
      <c r="CV115" s="825"/>
      <c r="CW115" s="825"/>
      <c r="CX115" s="825"/>
      <c r="CY115" s="825"/>
      <c r="CZ115" s="825"/>
      <c r="DA115" s="825"/>
      <c r="DB115" s="825"/>
      <c r="DC115" s="825"/>
      <c r="DD115" s="825"/>
      <c r="DE115" s="825"/>
      <c r="DF115" s="826"/>
      <c r="DG115" s="817" t="s">
        <v>216</v>
      </c>
      <c r="DH115" s="818"/>
      <c r="DI115" s="818"/>
      <c r="DJ115" s="818"/>
      <c r="DK115" s="819"/>
      <c r="DL115" s="820" t="s">
        <v>216</v>
      </c>
      <c r="DM115" s="818"/>
      <c r="DN115" s="818"/>
      <c r="DO115" s="818"/>
      <c r="DP115" s="819"/>
      <c r="DQ115" s="820" t="s">
        <v>216</v>
      </c>
      <c r="DR115" s="818"/>
      <c r="DS115" s="818"/>
      <c r="DT115" s="818"/>
      <c r="DU115" s="819"/>
      <c r="DV115" s="821" t="s">
        <v>216</v>
      </c>
      <c r="DW115" s="822"/>
      <c r="DX115" s="822"/>
      <c r="DY115" s="822"/>
      <c r="DZ115" s="823"/>
    </row>
    <row r="116" spans="1:130" s="53" customFormat="1" ht="26.25" customHeight="1" x14ac:dyDescent="0.2">
      <c r="A116" s="983"/>
      <c r="B116" s="984"/>
      <c r="C116" s="833" t="s">
        <v>3</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817" t="s">
        <v>216</v>
      </c>
      <c r="AB116" s="818"/>
      <c r="AC116" s="818"/>
      <c r="AD116" s="818"/>
      <c r="AE116" s="819"/>
      <c r="AF116" s="820" t="s">
        <v>216</v>
      </c>
      <c r="AG116" s="818"/>
      <c r="AH116" s="818"/>
      <c r="AI116" s="818"/>
      <c r="AJ116" s="819"/>
      <c r="AK116" s="820" t="s">
        <v>216</v>
      </c>
      <c r="AL116" s="818"/>
      <c r="AM116" s="818"/>
      <c r="AN116" s="818"/>
      <c r="AO116" s="819"/>
      <c r="AP116" s="821" t="s">
        <v>216</v>
      </c>
      <c r="AQ116" s="822"/>
      <c r="AR116" s="822"/>
      <c r="AS116" s="822"/>
      <c r="AT116" s="823"/>
      <c r="AU116" s="1012"/>
      <c r="AV116" s="1013"/>
      <c r="AW116" s="1013"/>
      <c r="AX116" s="1013"/>
      <c r="AY116" s="1013"/>
      <c r="AZ116" s="835" t="s">
        <v>238</v>
      </c>
      <c r="BA116" s="836"/>
      <c r="BB116" s="836"/>
      <c r="BC116" s="836"/>
      <c r="BD116" s="836"/>
      <c r="BE116" s="836"/>
      <c r="BF116" s="836"/>
      <c r="BG116" s="836"/>
      <c r="BH116" s="836"/>
      <c r="BI116" s="836"/>
      <c r="BJ116" s="836"/>
      <c r="BK116" s="836"/>
      <c r="BL116" s="836"/>
      <c r="BM116" s="836"/>
      <c r="BN116" s="836"/>
      <c r="BO116" s="836"/>
      <c r="BP116" s="837"/>
      <c r="BQ116" s="827" t="s">
        <v>216</v>
      </c>
      <c r="BR116" s="828"/>
      <c r="BS116" s="828"/>
      <c r="BT116" s="828"/>
      <c r="BU116" s="828"/>
      <c r="BV116" s="828" t="s">
        <v>216</v>
      </c>
      <c r="BW116" s="828"/>
      <c r="BX116" s="828"/>
      <c r="BY116" s="828"/>
      <c r="BZ116" s="828"/>
      <c r="CA116" s="828" t="s">
        <v>216</v>
      </c>
      <c r="CB116" s="828"/>
      <c r="CC116" s="828"/>
      <c r="CD116" s="828"/>
      <c r="CE116" s="828"/>
      <c r="CF116" s="829" t="s">
        <v>216</v>
      </c>
      <c r="CG116" s="830"/>
      <c r="CH116" s="830"/>
      <c r="CI116" s="830"/>
      <c r="CJ116" s="830"/>
      <c r="CK116" s="1018"/>
      <c r="CL116" s="1019"/>
      <c r="CM116" s="824" t="s">
        <v>450</v>
      </c>
      <c r="CN116" s="825"/>
      <c r="CO116" s="825"/>
      <c r="CP116" s="825"/>
      <c r="CQ116" s="825"/>
      <c r="CR116" s="825"/>
      <c r="CS116" s="825"/>
      <c r="CT116" s="825"/>
      <c r="CU116" s="825"/>
      <c r="CV116" s="825"/>
      <c r="CW116" s="825"/>
      <c r="CX116" s="825"/>
      <c r="CY116" s="825"/>
      <c r="CZ116" s="825"/>
      <c r="DA116" s="825"/>
      <c r="DB116" s="825"/>
      <c r="DC116" s="825"/>
      <c r="DD116" s="825"/>
      <c r="DE116" s="825"/>
      <c r="DF116" s="826"/>
      <c r="DG116" s="817" t="s">
        <v>216</v>
      </c>
      <c r="DH116" s="818"/>
      <c r="DI116" s="818"/>
      <c r="DJ116" s="818"/>
      <c r="DK116" s="819"/>
      <c r="DL116" s="820" t="s">
        <v>216</v>
      </c>
      <c r="DM116" s="818"/>
      <c r="DN116" s="818"/>
      <c r="DO116" s="818"/>
      <c r="DP116" s="819"/>
      <c r="DQ116" s="820" t="s">
        <v>216</v>
      </c>
      <c r="DR116" s="818"/>
      <c r="DS116" s="818"/>
      <c r="DT116" s="818"/>
      <c r="DU116" s="819"/>
      <c r="DV116" s="821" t="s">
        <v>216</v>
      </c>
      <c r="DW116" s="822"/>
      <c r="DX116" s="822"/>
      <c r="DY116" s="822"/>
      <c r="DZ116" s="823"/>
    </row>
    <row r="117" spans="1:130" s="53" customFormat="1" ht="26.25" customHeight="1" x14ac:dyDescent="0.2">
      <c r="A117" s="792" t="s">
        <v>289</v>
      </c>
      <c r="B117" s="793"/>
      <c r="C117" s="793"/>
      <c r="D117" s="793"/>
      <c r="E117" s="793"/>
      <c r="F117" s="793"/>
      <c r="G117" s="793"/>
      <c r="H117" s="793"/>
      <c r="I117" s="793"/>
      <c r="J117" s="793"/>
      <c r="K117" s="793"/>
      <c r="L117" s="793"/>
      <c r="M117" s="793"/>
      <c r="N117" s="793"/>
      <c r="O117" s="793"/>
      <c r="P117" s="793"/>
      <c r="Q117" s="793"/>
      <c r="R117" s="793"/>
      <c r="S117" s="793"/>
      <c r="T117" s="793"/>
      <c r="U117" s="793"/>
      <c r="V117" s="793"/>
      <c r="W117" s="793"/>
      <c r="X117" s="793"/>
      <c r="Y117" s="838" t="s">
        <v>332</v>
      </c>
      <c r="Z117" s="794"/>
      <c r="AA117" s="839">
        <v>189113</v>
      </c>
      <c r="AB117" s="840"/>
      <c r="AC117" s="840"/>
      <c r="AD117" s="840"/>
      <c r="AE117" s="841"/>
      <c r="AF117" s="842">
        <v>192196</v>
      </c>
      <c r="AG117" s="840"/>
      <c r="AH117" s="840"/>
      <c r="AI117" s="840"/>
      <c r="AJ117" s="841"/>
      <c r="AK117" s="842">
        <v>201512</v>
      </c>
      <c r="AL117" s="840"/>
      <c r="AM117" s="840"/>
      <c r="AN117" s="840"/>
      <c r="AO117" s="841"/>
      <c r="AP117" s="843"/>
      <c r="AQ117" s="844"/>
      <c r="AR117" s="844"/>
      <c r="AS117" s="844"/>
      <c r="AT117" s="845"/>
      <c r="AU117" s="1012"/>
      <c r="AV117" s="1013"/>
      <c r="AW117" s="1013"/>
      <c r="AX117" s="1013"/>
      <c r="AY117" s="1013"/>
      <c r="AZ117" s="846" t="s">
        <v>452</v>
      </c>
      <c r="BA117" s="847"/>
      <c r="BB117" s="847"/>
      <c r="BC117" s="847"/>
      <c r="BD117" s="847"/>
      <c r="BE117" s="847"/>
      <c r="BF117" s="847"/>
      <c r="BG117" s="847"/>
      <c r="BH117" s="847"/>
      <c r="BI117" s="847"/>
      <c r="BJ117" s="847"/>
      <c r="BK117" s="847"/>
      <c r="BL117" s="847"/>
      <c r="BM117" s="847"/>
      <c r="BN117" s="847"/>
      <c r="BO117" s="847"/>
      <c r="BP117" s="848"/>
      <c r="BQ117" s="827" t="s">
        <v>216</v>
      </c>
      <c r="BR117" s="828"/>
      <c r="BS117" s="828"/>
      <c r="BT117" s="828"/>
      <c r="BU117" s="828"/>
      <c r="BV117" s="828" t="s">
        <v>216</v>
      </c>
      <c r="BW117" s="828"/>
      <c r="BX117" s="828"/>
      <c r="BY117" s="828"/>
      <c r="BZ117" s="828"/>
      <c r="CA117" s="828" t="s">
        <v>216</v>
      </c>
      <c r="CB117" s="828"/>
      <c r="CC117" s="828"/>
      <c r="CD117" s="828"/>
      <c r="CE117" s="828"/>
      <c r="CF117" s="829" t="s">
        <v>216</v>
      </c>
      <c r="CG117" s="830"/>
      <c r="CH117" s="830"/>
      <c r="CI117" s="830"/>
      <c r="CJ117" s="830"/>
      <c r="CK117" s="1018"/>
      <c r="CL117" s="1019"/>
      <c r="CM117" s="824" t="s">
        <v>342</v>
      </c>
      <c r="CN117" s="825"/>
      <c r="CO117" s="825"/>
      <c r="CP117" s="825"/>
      <c r="CQ117" s="825"/>
      <c r="CR117" s="825"/>
      <c r="CS117" s="825"/>
      <c r="CT117" s="825"/>
      <c r="CU117" s="825"/>
      <c r="CV117" s="825"/>
      <c r="CW117" s="825"/>
      <c r="CX117" s="825"/>
      <c r="CY117" s="825"/>
      <c r="CZ117" s="825"/>
      <c r="DA117" s="825"/>
      <c r="DB117" s="825"/>
      <c r="DC117" s="825"/>
      <c r="DD117" s="825"/>
      <c r="DE117" s="825"/>
      <c r="DF117" s="826"/>
      <c r="DG117" s="817" t="s">
        <v>216</v>
      </c>
      <c r="DH117" s="818"/>
      <c r="DI117" s="818"/>
      <c r="DJ117" s="818"/>
      <c r="DK117" s="819"/>
      <c r="DL117" s="820" t="s">
        <v>216</v>
      </c>
      <c r="DM117" s="818"/>
      <c r="DN117" s="818"/>
      <c r="DO117" s="818"/>
      <c r="DP117" s="819"/>
      <c r="DQ117" s="820" t="s">
        <v>216</v>
      </c>
      <c r="DR117" s="818"/>
      <c r="DS117" s="818"/>
      <c r="DT117" s="818"/>
      <c r="DU117" s="819"/>
      <c r="DV117" s="821" t="s">
        <v>216</v>
      </c>
      <c r="DW117" s="822"/>
      <c r="DX117" s="822"/>
      <c r="DY117" s="822"/>
      <c r="DZ117" s="823"/>
    </row>
    <row r="118" spans="1:130" s="53" customFormat="1" ht="26.25" customHeight="1" x14ac:dyDescent="0.2">
      <c r="A118" s="792" t="s">
        <v>106</v>
      </c>
      <c r="B118" s="793"/>
      <c r="C118" s="793"/>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4"/>
      <c r="AA118" s="795" t="s">
        <v>13</v>
      </c>
      <c r="AB118" s="793"/>
      <c r="AC118" s="793"/>
      <c r="AD118" s="793"/>
      <c r="AE118" s="794"/>
      <c r="AF118" s="795" t="s">
        <v>410</v>
      </c>
      <c r="AG118" s="793"/>
      <c r="AH118" s="793"/>
      <c r="AI118" s="793"/>
      <c r="AJ118" s="794"/>
      <c r="AK118" s="795" t="s">
        <v>379</v>
      </c>
      <c r="AL118" s="793"/>
      <c r="AM118" s="793"/>
      <c r="AN118" s="793"/>
      <c r="AO118" s="794"/>
      <c r="AP118" s="795" t="s">
        <v>437</v>
      </c>
      <c r="AQ118" s="793"/>
      <c r="AR118" s="793"/>
      <c r="AS118" s="793"/>
      <c r="AT118" s="796"/>
      <c r="AU118" s="1012"/>
      <c r="AV118" s="1013"/>
      <c r="AW118" s="1013"/>
      <c r="AX118" s="1013"/>
      <c r="AY118" s="1013"/>
      <c r="AZ118" s="849" t="s">
        <v>453</v>
      </c>
      <c r="BA118" s="833"/>
      <c r="BB118" s="833"/>
      <c r="BC118" s="833"/>
      <c r="BD118" s="833"/>
      <c r="BE118" s="833"/>
      <c r="BF118" s="833"/>
      <c r="BG118" s="833"/>
      <c r="BH118" s="833"/>
      <c r="BI118" s="833"/>
      <c r="BJ118" s="833"/>
      <c r="BK118" s="833"/>
      <c r="BL118" s="833"/>
      <c r="BM118" s="833"/>
      <c r="BN118" s="833"/>
      <c r="BO118" s="833"/>
      <c r="BP118" s="834"/>
      <c r="BQ118" s="850" t="s">
        <v>216</v>
      </c>
      <c r="BR118" s="851"/>
      <c r="BS118" s="851"/>
      <c r="BT118" s="851"/>
      <c r="BU118" s="851"/>
      <c r="BV118" s="851" t="s">
        <v>216</v>
      </c>
      <c r="BW118" s="851"/>
      <c r="BX118" s="851"/>
      <c r="BY118" s="851"/>
      <c r="BZ118" s="851"/>
      <c r="CA118" s="851" t="s">
        <v>216</v>
      </c>
      <c r="CB118" s="851"/>
      <c r="CC118" s="851"/>
      <c r="CD118" s="851"/>
      <c r="CE118" s="851"/>
      <c r="CF118" s="829" t="s">
        <v>216</v>
      </c>
      <c r="CG118" s="830"/>
      <c r="CH118" s="830"/>
      <c r="CI118" s="830"/>
      <c r="CJ118" s="830"/>
      <c r="CK118" s="1018"/>
      <c r="CL118" s="1019"/>
      <c r="CM118" s="824" t="s">
        <v>454</v>
      </c>
      <c r="CN118" s="825"/>
      <c r="CO118" s="825"/>
      <c r="CP118" s="825"/>
      <c r="CQ118" s="825"/>
      <c r="CR118" s="825"/>
      <c r="CS118" s="825"/>
      <c r="CT118" s="825"/>
      <c r="CU118" s="825"/>
      <c r="CV118" s="825"/>
      <c r="CW118" s="825"/>
      <c r="CX118" s="825"/>
      <c r="CY118" s="825"/>
      <c r="CZ118" s="825"/>
      <c r="DA118" s="825"/>
      <c r="DB118" s="825"/>
      <c r="DC118" s="825"/>
      <c r="DD118" s="825"/>
      <c r="DE118" s="825"/>
      <c r="DF118" s="826"/>
      <c r="DG118" s="817" t="s">
        <v>216</v>
      </c>
      <c r="DH118" s="818"/>
      <c r="DI118" s="818"/>
      <c r="DJ118" s="818"/>
      <c r="DK118" s="819"/>
      <c r="DL118" s="820" t="s">
        <v>216</v>
      </c>
      <c r="DM118" s="818"/>
      <c r="DN118" s="818"/>
      <c r="DO118" s="818"/>
      <c r="DP118" s="819"/>
      <c r="DQ118" s="820" t="s">
        <v>216</v>
      </c>
      <c r="DR118" s="818"/>
      <c r="DS118" s="818"/>
      <c r="DT118" s="818"/>
      <c r="DU118" s="819"/>
      <c r="DV118" s="821" t="s">
        <v>216</v>
      </c>
      <c r="DW118" s="822"/>
      <c r="DX118" s="822"/>
      <c r="DY118" s="822"/>
      <c r="DZ118" s="823"/>
    </row>
    <row r="119" spans="1:130" s="53" customFormat="1" ht="26.25" customHeight="1" x14ac:dyDescent="0.2">
      <c r="A119" s="1022" t="s">
        <v>373</v>
      </c>
      <c r="B119" s="1017"/>
      <c r="C119" s="808" t="s">
        <v>440</v>
      </c>
      <c r="D119" s="799"/>
      <c r="E119" s="799"/>
      <c r="F119" s="799"/>
      <c r="G119" s="799"/>
      <c r="H119" s="799"/>
      <c r="I119" s="799"/>
      <c r="J119" s="799"/>
      <c r="K119" s="799"/>
      <c r="L119" s="799"/>
      <c r="M119" s="799"/>
      <c r="N119" s="799"/>
      <c r="O119" s="799"/>
      <c r="P119" s="799"/>
      <c r="Q119" s="799"/>
      <c r="R119" s="799"/>
      <c r="S119" s="799"/>
      <c r="T119" s="799"/>
      <c r="U119" s="799"/>
      <c r="V119" s="799"/>
      <c r="W119" s="799"/>
      <c r="X119" s="799"/>
      <c r="Y119" s="799"/>
      <c r="Z119" s="800"/>
      <c r="AA119" s="801" t="s">
        <v>216</v>
      </c>
      <c r="AB119" s="802"/>
      <c r="AC119" s="802"/>
      <c r="AD119" s="802"/>
      <c r="AE119" s="803"/>
      <c r="AF119" s="804" t="s">
        <v>216</v>
      </c>
      <c r="AG119" s="802"/>
      <c r="AH119" s="802"/>
      <c r="AI119" s="802"/>
      <c r="AJ119" s="803"/>
      <c r="AK119" s="804" t="s">
        <v>216</v>
      </c>
      <c r="AL119" s="802"/>
      <c r="AM119" s="802"/>
      <c r="AN119" s="802"/>
      <c r="AO119" s="803"/>
      <c r="AP119" s="805" t="s">
        <v>216</v>
      </c>
      <c r="AQ119" s="806"/>
      <c r="AR119" s="806"/>
      <c r="AS119" s="806"/>
      <c r="AT119" s="807"/>
      <c r="AU119" s="1014"/>
      <c r="AV119" s="1015"/>
      <c r="AW119" s="1015"/>
      <c r="AX119" s="1015"/>
      <c r="AY119" s="1015"/>
      <c r="AZ119" s="74" t="s">
        <v>289</v>
      </c>
      <c r="BA119" s="74"/>
      <c r="BB119" s="74"/>
      <c r="BC119" s="74"/>
      <c r="BD119" s="74"/>
      <c r="BE119" s="74"/>
      <c r="BF119" s="74"/>
      <c r="BG119" s="74"/>
      <c r="BH119" s="74"/>
      <c r="BI119" s="74"/>
      <c r="BJ119" s="74"/>
      <c r="BK119" s="74"/>
      <c r="BL119" s="74"/>
      <c r="BM119" s="74"/>
      <c r="BN119" s="74"/>
      <c r="BO119" s="838" t="s">
        <v>179</v>
      </c>
      <c r="BP119" s="852"/>
      <c r="BQ119" s="850">
        <v>2768769</v>
      </c>
      <c r="BR119" s="851"/>
      <c r="BS119" s="851"/>
      <c r="BT119" s="851"/>
      <c r="BU119" s="851"/>
      <c r="BV119" s="851">
        <v>2683326</v>
      </c>
      <c r="BW119" s="851"/>
      <c r="BX119" s="851"/>
      <c r="BY119" s="851"/>
      <c r="BZ119" s="851"/>
      <c r="CA119" s="851">
        <v>2623364</v>
      </c>
      <c r="CB119" s="851"/>
      <c r="CC119" s="851"/>
      <c r="CD119" s="851"/>
      <c r="CE119" s="851"/>
      <c r="CF119" s="853"/>
      <c r="CG119" s="854"/>
      <c r="CH119" s="854"/>
      <c r="CI119" s="854"/>
      <c r="CJ119" s="855"/>
      <c r="CK119" s="1020"/>
      <c r="CL119" s="1021"/>
      <c r="CM119" s="849" t="s">
        <v>455</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56" t="s">
        <v>216</v>
      </c>
      <c r="DH119" s="857"/>
      <c r="DI119" s="857"/>
      <c r="DJ119" s="857"/>
      <c r="DK119" s="858"/>
      <c r="DL119" s="859" t="s">
        <v>216</v>
      </c>
      <c r="DM119" s="857"/>
      <c r="DN119" s="857"/>
      <c r="DO119" s="857"/>
      <c r="DP119" s="858"/>
      <c r="DQ119" s="859" t="s">
        <v>216</v>
      </c>
      <c r="DR119" s="857"/>
      <c r="DS119" s="857"/>
      <c r="DT119" s="857"/>
      <c r="DU119" s="858"/>
      <c r="DV119" s="860" t="s">
        <v>216</v>
      </c>
      <c r="DW119" s="861"/>
      <c r="DX119" s="861"/>
      <c r="DY119" s="861"/>
      <c r="DZ119" s="862"/>
    </row>
    <row r="120" spans="1:130" s="53" customFormat="1" ht="26.25" customHeight="1" x14ac:dyDescent="0.2">
      <c r="A120" s="1023"/>
      <c r="B120" s="1019"/>
      <c r="C120" s="824" t="s">
        <v>146</v>
      </c>
      <c r="D120" s="825"/>
      <c r="E120" s="825"/>
      <c r="F120" s="825"/>
      <c r="G120" s="825"/>
      <c r="H120" s="825"/>
      <c r="I120" s="825"/>
      <c r="J120" s="825"/>
      <c r="K120" s="825"/>
      <c r="L120" s="825"/>
      <c r="M120" s="825"/>
      <c r="N120" s="825"/>
      <c r="O120" s="825"/>
      <c r="P120" s="825"/>
      <c r="Q120" s="825"/>
      <c r="R120" s="825"/>
      <c r="S120" s="825"/>
      <c r="T120" s="825"/>
      <c r="U120" s="825"/>
      <c r="V120" s="825"/>
      <c r="W120" s="825"/>
      <c r="X120" s="825"/>
      <c r="Y120" s="825"/>
      <c r="Z120" s="826"/>
      <c r="AA120" s="817" t="s">
        <v>216</v>
      </c>
      <c r="AB120" s="818"/>
      <c r="AC120" s="818"/>
      <c r="AD120" s="818"/>
      <c r="AE120" s="819"/>
      <c r="AF120" s="820" t="s">
        <v>216</v>
      </c>
      <c r="AG120" s="818"/>
      <c r="AH120" s="818"/>
      <c r="AI120" s="818"/>
      <c r="AJ120" s="819"/>
      <c r="AK120" s="820" t="s">
        <v>216</v>
      </c>
      <c r="AL120" s="818"/>
      <c r="AM120" s="818"/>
      <c r="AN120" s="818"/>
      <c r="AO120" s="819"/>
      <c r="AP120" s="821" t="s">
        <v>216</v>
      </c>
      <c r="AQ120" s="822"/>
      <c r="AR120" s="822"/>
      <c r="AS120" s="822"/>
      <c r="AT120" s="823"/>
      <c r="AU120" s="985" t="s">
        <v>442</v>
      </c>
      <c r="AV120" s="986"/>
      <c r="AW120" s="986"/>
      <c r="AX120" s="986"/>
      <c r="AY120" s="987"/>
      <c r="AZ120" s="808" t="s">
        <v>228</v>
      </c>
      <c r="BA120" s="799"/>
      <c r="BB120" s="799"/>
      <c r="BC120" s="799"/>
      <c r="BD120" s="799"/>
      <c r="BE120" s="799"/>
      <c r="BF120" s="799"/>
      <c r="BG120" s="799"/>
      <c r="BH120" s="799"/>
      <c r="BI120" s="799"/>
      <c r="BJ120" s="799"/>
      <c r="BK120" s="799"/>
      <c r="BL120" s="799"/>
      <c r="BM120" s="799"/>
      <c r="BN120" s="799"/>
      <c r="BO120" s="799"/>
      <c r="BP120" s="800"/>
      <c r="BQ120" s="809">
        <v>1183483</v>
      </c>
      <c r="BR120" s="810"/>
      <c r="BS120" s="810"/>
      <c r="BT120" s="810"/>
      <c r="BU120" s="810"/>
      <c r="BV120" s="810">
        <v>1390723</v>
      </c>
      <c r="BW120" s="810"/>
      <c r="BX120" s="810"/>
      <c r="BY120" s="810"/>
      <c r="BZ120" s="810"/>
      <c r="CA120" s="810">
        <v>1618159</v>
      </c>
      <c r="CB120" s="810"/>
      <c r="CC120" s="810"/>
      <c r="CD120" s="810"/>
      <c r="CE120" s="810"/>
      <c r="CF120" s="811">
        <v>111.5</v>
      </c>
      <c r="CG120" s="812"/>
      <c r="CH120" s="812"/>
      <c r="CI120" s="812"/>
      <c r="CJ120" s="812"/>
      <c r="CK120" s="993" t="s">
        <v>285</v>
      </c>
      <c r="CL120" s="994"/>
      <c r="CM120" s="994"/>
      <c r="CN120" s="994"/>
      <c r="CO120" s="995"/>
      <c r="CP120" s="863" t="s">
        <v>392</v>
      </c>
      <c r="CQ120" s="864"/>
      <c r="CR120" s="864"/>
      <c r="CS120" s="864"/>
      <c r="CT120" s="864"/>
      <c r="CU120" s="864"/>
      <c r="CV120" s="864"/>
      <c r="CW120" s="864"/>
      <c r="CX120" s="864"/>
      <c r="CY120" s="864"/>
      <c r="CZ120" s="864"/>
      <c r="DA120" s="864"/>
      <c r="DB120" s="864"/>
      <c r="DC120" s="864"/>
      <c r="DD120" s="864"/>
      <c r="DE120" s="864"/>
      <c r="DF120" s="865"/>
      <c r="DG120" s="809">
        <v>30831</v>
      </c>
      <c r="DH120" s="810"/>
      <c r="DI120" s="810"/>
      <c r="DJ120" s="810"/>
      <c r="DK120" s="810"/>
      <c r="DL120" s="810">
        <v>23314</v>
      </c>
      <c r="DM120" s="810"/>
      <c r="DN120" s="810"/>
      <c r="DO120" s="810"/>
      <c r="DP120" s="810"/>
      <c r="DQ120" s="810">
        <v>22538</v>
      </c>
      <c r="DR120" s="810"/>
      <c r="DS120" s="810"/>
      <c r="DT120" s="810"/>
      <c r="DU120" s="810"/>
      <c r="DV120" s="813">
        <v>1.6</v>
      </c>
      <c r="DW120" s="813"/>
      <c r="DX120" s="813"/>
      <c r="DY120" s="813"/>
      <c r="DZ120" s="814"/>
    </row>
    <row r="121" spans="1:130" s="53" customFormat="1" ht="26.25" customHeight="1" x14ac:dyDescent="0.2">
      <c r="A121" s="1023"/>
      <c r="B121" s="1019"/>
      <c r="C121" s="846" t="s">
        <v>145</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817" t="s">
        <v>216</v>
      </c>
      <c r="AB121" s="818"/>
      <c r="AC121" s="818"/>
      <c r="AD121" s="818"/>
      <c r="AE121" s="819"/>
      <c r="AF121" s="820" t="s">
        <v>216</v>
      </c>
      <c r="AG121" s="818"/>
      <c r="AH121" s="818"/>
      <c r="AI121" s="818"/>
      <c r="AJ121" s="819"/>
      <c r="AK121" s="820" t="s">
        <v>216</v>
      </c>
      <c r="AL121" s="818"/>
      <c r="AM121" s="818"/>
      <c r="AN121" s="818"/>
      <c r="AO121" s="819"/>
      <c r="AP121" s="821" t="s">
        <v>216</v>
      </c>
      <c r="AQ121" s="822"/>
      <c r="AR121" s="822"/>
      <c r="AS121" s="822"/>
      <c r="AT121" s="823"/>
      <c r="AU121" s="988"/>
      <c r="AV121" s="989"/>
      <c r="AW121" s="989"/>
      <c r="AX121" s="989"/>
      <c r="AY121" s="990"/>
      <c r="AZ121" s="824" t="s">
        <v>456</v>
      </c>
      <c r="BA121" s="825"/>
      <c r="BB121" s="825"/>
      <c r="BC121" s="825"/>
      <c r="BD121" s="825"/>
      <c r="BE121" s="825"/>
      <c r="BF121" s="825"/>
      <c r="BG121" s="825"/>
      <c r="BH121" s="825"/>
      <c r="BI121" s="825"/>
      <c r="BJ121" s="825"/>
      <c r="BK121" s="825"/>
      <c r="BL121" s="825"/>
      <c r="BM121" s="825"/>
      <c r="BN121" s="825"/>
      <c r="BO121" s="825"/>
      <c r="BP121" s="826"/>
      <c r="BQ121" s="827">
        <v>1429</v>
      </c>
      <c r="BR121" s="828"/>
      <c r="BS121" s="828"/>
      <c r="BT121" s="828"/>
      <c r="BU121" s="828"/>
      <c r="BV121" s="828" t="s">
        <v>216</v>
      </c>
      <c r="BW121" s="828"/>
      <c r="BX121" s="828"/>
      <c r="BY121" s="828"/>
      <c r="BZ121" s="828"/>
      <c r="CA121" s="828">
        <v>13769</v>
      </c>
      <c r="CB121" s="828"/>
      <c r="CC121" s="828"/>
      <c r="CD121" s="828"/>
      <c r="CE121" s="828"/>
      <c r="CF121" s="829">
        <v>0.9</v>
      </c>
      <c r="CG121" s="830"/>
      <c r="CH121" s="830"/>
      <c r="CI121" s="830"/>
      <c r="CJ121" s="830"/>
      <c r="CK121" s="996"/>
      <c r="CL121" s="997"/>
      <c r="CM121" s="997"/>
      <c r="CN121" s="997"/>
      <c r="CO121" s="998"/>
      <c r="CP121" s="866" t="s">
        <v>160</v>
      </c>
      <c r="CQ121" s="867"/>
      <c r="CR121" s="867"/>
      <c r="CS121" s="867"/>
      <c r="CT121" s="867"/>
      <c r="CU121" s="867"/>
      <c r="CV121" s="867"/>
      <c r="CW121" s="867"/>
      <c r="CX121" s="867"/>
      <c r="CY121" s="867"/>
      <c r="CZ121" s="867"/>
      <c r="DA121" s="867"/>
      <c r="DB121" s="867"/>
      <c r="DC121" s="867"/>
      <c r="DD121" s="867"/>
      <c r="DE121" s="867"/>
      <c r="DF121" s="868"/>
      <c r="DG121" s="827">
        <v>739</v>
      </c>
      <c r="DH121" s="828"/>
      <c r="DI121" s="828"/>
      <c r="DJ121" s="828"/>
      <c r="DK121" s="828"/>
      <c r="DL121" s="828">
        <v>519</v>
      </c>
      <c r="DM121" s="828"/>
      <c r="DN121" s="828"/>
      <c r="DO121" s="828"/>
      <c r="DP121" s="828"/>
      <c r="DQ121" s="828">
        <v>1613</v>
      </c>
      <c r="DR121" s="828"/>
      <c r="DS121" s="828"/>
      <c r="DT121" s="828"/>
      <c r="DU121" s="828"/>
      <c r="DV121" s="831">
        <v>0.1</v>
      </c>
      <c r="DW121" s="831"/>
      <c r="DX121" s="831"/>
      <c r="DY121" s="831"/>
      <c r="DZ121" s="832"/>
    </row>
    <row r="122" spans="1:130" s="53" customFormat="1" ht="26.25" customHeight="1" x14ac:dyDescent="0.2">
      <c r="A122" s="1023"/>
      <c r="B122" s="1019"/>
      <c r="C122" s="824" t="s">
        <v>449</v>
      </c>
      <c r="D122" s="825"/>
      <c r="E122" s="825"/>
      <c r="F122" s="825"/>
      <c r="G122" s="825"/>
      <c r="H122" s="825"/>
      <c r="I122" s="825"/>
      <c r="J122" s="825"/>
      <c r="K122" s="825"/>
      <c r="L122" s="825"/>
      <c r="M122" s="825"/>
      <c r="N122" s="825"/>
      <c r="O122" s="825"/>
      <c r="P122" s="825"/>
      <c r="Q122" s="825"/>
      <c r="R122" s="825"/>
      <c r="S122" s="825"/>
      <c r="T122" s="825"/>
      <c r="U122" s="825"/>
      <c r="V122" s="825"/>
      <c r="W122" s="825"/>
      <c r="X122" s="825"/>
      <c r="Y122" s="825"/>
      <c r="Z122" s="826"/>
      <c r="AA122" s="817" t="s">
        <v>216</v>
      </c>
      <c r="AB122" s="818"/>
      <c r="AC122" s="818"/>
      <c r="AD122" s="818"/>
      <c r="AE122" s="819"/>
      <c r="AF122" s="820" t="s">
        <v>216</v>
      </c>
      <c r="AG122" s="818"/>
      <c r="AH122" s="818"/>
      <c r="AI122" s="818"/>
      <c r="AJ122" s="819"/>
      <c r="AK122" s="820" t="s">
        <v>216</v>
      </c>
      <c r="AL122" s="818"/>
      <c r="AM122" s="818"/>
      <c r="AN122" s="818"/>
      <c r="AO122" s="819"/>
      <c r="AP122" s="821" t="s">
        <v>216</v>
      </c>
      <c r="AQ122" s="822"/>
      <c r="AR122" s="822"/>
      <c r="AS122" s="822"/>
      <c r="AT122" s="823"/>
      <c r="AU122" s="988"/>
      <c r="AV122" s="989"/>
      <c r="AW122" s="989"/>
      <c r="AX122" s="989"/>
      <c r="AY122" s="990"/>
      <c r="AZ122" s="849" t="s">
        <v>459</v>
      </c>
      <c r="BA122" s="833"/>
      <c r="BB122" s="833"/>
      <c r="BC122" s="833"/>
      <c r="BD122" s="833"/>
      <c r="BE122" s="833"/>
      <c r="BF122" s="833"/>
      <c r="BG122" s="833"/>
      <c r="BH122" s="833"/>
      <c r="BI122" s="833"/>
      <c r="BJ122" s="833"/>
      <c r="BK122" s="833"/>
      <c r="BL122" s="833"/>
      <c r="BM122" s="833"/>
      <c r="BN122" s="833"/>
      <c r="BO122" s="833"/>
      <c r="BP122" s="834"/>
      <c r="BQ122" s="850">
        <v>1687396</v>
      </c>
      <c r="BR122" s="851"/>
      <c r="BS122" s="851"/>
      <c r="BT122" s="851"/>
      <c r="BU122" s="851"/>
      <c r="BV122" s="851">
        <v>1617226</v>
      </c>
      <c r="BW122" s="851"/>
      <c r="BX122" s="851"/>
      <c r="BY122" s="851"/>
      <c r="BZ122" s="851"/>
      <c r="CA122" s="851">
        <v>1553744</v>
      </c>
      <c r="CB122" s="851"/>
      <c r="CC122" s="851"/>
      <c r="CD122" s="851"/>
      <c r="CE122" s="851"/>
      <c r="CF122" s="869">
        <v>107</v>
      </c>
      <c r="CG122" s="870"/>
      <c r="CH122" s="870"/>
      <c r="CI122" s="870"/>
      <c r="CJ122" s="870"/>
      <c r="CK122" s="996"/>
      <c r="CL122" s="997"/>
      <c r="CM122" s="997"/>
      <c r="CN122" s="997"/>
      <c r="CO122" s="998"/>
      <c r="CP122" s="866" t="s">
        <v>30</v>
      </c>
      <c r="CQ122" s="867"/>
      <c r="CR122" s="867"/>
      <c r="CS122" s="867"/>
      <c r="CT122" s="867"/>
      <c r="CU122" s="867"/>
      <c r="CV122" s="867"/>
      <c r="CW122" s="867"/>
      <c r="CX122" s="867"/>
      <c r="CY122" s="867"/>
      <c r="CZ122" s="867"/>
      <c r="DA122" s="867"/>
      <c r="DB122" s="867"/>
      <c r="DC122" s="867"/>
      <c r="DD122" s="867"/>
      <c r="DE122" s="867"/>
      <c r="DF122" s="868"/>
      <c r="DG122" s="827" t="s">
        <v>216</v>
      </c>
      <c r="DH122" s="828"/>
      <c r="DI122" s="828"/>
      <c r="DJ122" s="828"/>
      <c r="DK122" s="828"/>
      <c r="DL122" s="828" t="s">
        <v>216</v>
      </c>
      <c r="DM122" s="828"/>
      <c r="DN122" s="828"/>
      <c r="DO122" s="828"/>
      <c r="DP122" s="828"/>
      <c r="DQ122" s="828" t="s">
        <v>216</v>
      </c>
      <c r="DR122" s="828"/>
      <c r="DS122" s="828"/>
      <c r="DT122" s="828"/>
      <c r="DU122" s="828"/>
      <c r="DV122" s="831" t="s">
        <v>216</v>
      </c>
      <c r="DW122" s="831"/>
      <c r="DX122" s="831"/>
      <c r="DY122" s="831"/>
      <c r="DZ122" s="832"/>
    </row>
    <row r="123" spans="1:130" s="53" customFormat="1" ht="26.25" customHeight="1" x14ac:dyDescent="0.2">
      <c r="A123" s="1023"/>
      <c r="B123" s="1019"/>
      <c r="C123" s="824" t="s">
        <v>450</v>
      </c>
      <c r="D123" s="825"/>
      <c r="E123" s="825"/>
      <c r="F123" s="825"/>
      <c r="G123" s="825"/>
      <c r="H123" s="825"/>
      <c r="I123" s="825"/>
      <c r="J123" s="825"/>
      <c r="K123" s="825"/>
      <c r="L123" s="825"/>
      <c r="M123" s="825"/>
      <c r="N123" s="825"/>
      <c r="O123" s="825"/>
      <c r="P123" s="825"/>
      <c r="Q123" s="825"/>
      <c r="R123" s="825"/>
      <c r="S123" s="825"/>
      <c r="T123" s="825"/>
      <c r="U123" s="825"/>
      <c r="V123" s="825"/>
      <c r="W123" s="825"/>
      <c r="X123" s="825"/>
      <c r="Y123" s="825"/>
      <c r="Z123" s="826"/>
      <c r="AA123" s="817" t="s">
        <v>216</v>
      </c>
      <c r="AB123" s="818"/>
      <c r="AC123" s="818"/>
      <c r="AD123" s="818"/>
      <c r="AE123" s="819"/>
      <c r="AF123" s="820" t="s">
        <v>216</v>
      </c>
      <c r="AG123" s="818"/>
      <c r="AH123" s="818"/>
      <c r="AI123" s="818"/>
      <c r="AJ123" s="819"/>
      <c r="AK123" s="820" t="s">
        <v>216</v>
      </c>
      <c r="AL123" s="818"/>
      <c r="AM123" s="818"/>
      <c r="AN123" s="818"/>
      <c r="AO123" s="819"/>
      <c r="AP123" s="821" t="s">
        <v>216</v>
      </c>
      <c r="AQ123" s="822"/>
      <c r="AR123" s="822"/>
      <c r="AS123" s="822"/>
      <c r="AT123" s="823"/>
      <c r="AU123" s="991"/>
      <c r="AV123" s="992"/>
      <c r="AW123" s="992"/>
      <c r="AX123" s="992"/>
      <c r="AY123" s="992"/>
      <c r="AZ123" s="74" t="s">
        <v>289</v>
      </c>
      <c r="BA123" s="74"/>
      <c r="BB123" s="74"/>
      <c r="BC123" s="74"/>
      <c r="BD123" s="74"/>
      <c r="BE123" s="74"/>
      <c r="BF123" s="74"/>
      <c r="BG123" s="74"/>
      <c r="BH123" s="74"/>
      <c r="BI123" s="74"/>
      <c r="BJ123" s="74"/>
      <c r="BK123" s="74"/>
      <c r="BL123" s="74"/>
      <c r="BM123" s="74"/>
      <c r="BN123" s="74"/>
      <c r="BO123" s="838" t="s">
        <v>460</v>
      </c>
      <c r="BP123" s="852"/>
      <c r="BQ123" s="871">
        <v>2872308</v>
      </c>
      <c r="BR123" s="872"/>
      <c r="BS123" s="872"/>
      <c r="BT123" s="872"/>
      <c r="BU123" s="872"/>
      <c r="BV123" s="872">
        <v>3007949</v>
      </c>
      <c r="BW123" s="872"/>
      <c r="BX123" s="872"/>
      <c r="BY123" s="872"/>
      <c r="BZ123" s="872"/>
      <c r="CA123" s="872">
        <v>3185672</v>
      </c>
      <c r="CB123" s="872"/>
      <c r="CC123" s="872"/>
      <c r="CD123" s="872"/>
      <c r="CE123" s="872"/>
      <c r="CF123" s="853"/>
      <c r="CG123" s="854"/>
      <c r="CH123" s="854"/>
      <c r="CI123" s="854"/>
      <c r="CJ123" s="855"/>
      <c r="CK123" s="996"/>
      <c r="CL123" s="997"/>
      <c r="CM123" s="997"/>
      <c r="CN123" s="997"/>
      <c r="CO123" s="998"/>
      <c r="CP123" s="866" t="s">
        <v>240</v>
      </c>
      <c r="CQ123" s="867"/>
      <c r="CR123" s="867"/>
      <c r="CS123" s="867"/>
      <c r="CT123" s="867"/>
      <c r="CU123" s="867"/>
      <c r="CV123" s="867"/>
      <c r="CW123" s="867"/>
      <c r="CX123" s="867"/>
      <c r="CY123" s="867"/>
      <c r="CZ123" s="867"/>
      <c r="DA123" s="867"/>
      <c r="DB123" s="867"/>
      <c r="DC123" s="867"/>
      <c r="DD123" s="867"/>
      <c r="DE123" s="867"/>
      <c r="DF123" s="868"/>
      <c r="DG123" s="817" t="s">
        <v>216</v>
      </c>
      <c r="DH123" s="818"/>
      <c r="DI123" s="818"/>
      <c r="DJ123" s="818"/>
      <c r="DK123" s="819"/>
      <c r="DL123" s="820" t="s">
        <v>216</v>
      </c>
      <c r="DM123" s="818"/>
      <c r="DN123" s="818"/>
      <c r="DO123" s="818"/>
      <c r="DP123" s="819"/>
      <c r="DQ123" s="820" t="s">
        <v>216</v>
      </c>
      <c r="DR123" s="818"/>
      <c r="DS123" s="818"/>
      <c r="DT123" s="818"/>
      <c r="DU123" s="819"/>
      <c r="DV123" s="821" t="s">
        <v>216</v>
      </c>
      <c r="DW123" s="822"/>
      <c r="DX123" s="822"/>
      <c r="DY123" s="822"/>
      <c r="DZ123" s="823"/>
    </row>
    <row r="124" spans="1:130" s="53" customFormat="1" ht="26.25" customHeight="1" x14ac:dyDescent="0.2">
      <c r="A124" s="1023"/>
      <c r="B124" s="1019"/>
      <c r="C124" s="824" t="s">
        <v>342</v>
      </c>
      <c r="D124" s="825"/>
      <c r="E124" s="825"/>
      <c r="F124" s="825"/>
      <c r="G124" s="825"/>
      <c r="H124" s="825"/>
      <c r="I124" s="825"/>
      <c r="J124" s="825"/>
      <c r="K124" s="825"/>
      <c r="L124" s="825"/>
      <c r="M124" s="825"/>
      <c r="N124" s="825"/>
      <c r="O124" s="825"/>
      <c r="P124" s="825"/>
      <c r="Q124" s="825"/>
      <c r="R124" s="825"/>
      <c r="S124" s="825"/>
      <c r="T124" s="825"/>
      <c r="U124" s="825"/>
      <c r="V124" s="825"/>
      <c r="W124" s="825"/>
      <c r="X124" s="825"/>
      <c r="Y124" s="825"/>
      <c r="Z124" s="826"/>
      <c r="AA124" s="817" t="s">
        <v>216</v>
      </c>
      <c r="AB124" s="818"/>
      <c r="AC124" s="818"/>
      <c r="AD124" s="818"/>
      <c r="AE124" s="819"/>
      <c r="AF124" s="820" t="s">
        <v>216</v>
      </c>
      <c r="AG124" s="818"/>
      <c r="AH124" s="818"/>
      <c r="AI124" s="818"/>
      <c r="AJ124" s="819"/>
      <c r="AK124" s="820" t="s">
        <v>216</v>
      </c>
      <c r="AL124" s="818"/>
      <c r="AM124" s="818"/>
      <c r="AN124" s="818"/>
      <c r="AO124" s="819"/>
      <c r="AP124" s="821" t="s">
        <v>216</v>
      </c>
      <c r="AQ124" s="822"/>
      <c r="AR124" s="822"/>
      <c r="AS124" s="822"/>
      <c r="AT124" s="823"/>
      <c r="AU124" s="873" t="s">
        <v>461</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t="s">
        <v>216</v>
      </c>
      <c r="BR124" s="877"/>
      <c r="BS124" s="877"/>
      <c r="BT124" s="877"/>
      <c r="BU124" s="877"/>
      <c r="BV124" s="877" t="s">
        <v>216</v>
      </c>
      <c r="BW124" s="877"/>
      <c r="BX124" s="877"/>
      <c r="BY124" s="877"/>
      <c r="BZ124" s="877"/>
      <c r="CA124" s="877" t="s">
        <v>216</v>
      </c>
      <c r="CB124" s="877"/>
      <c r="CC124" s="877"/>
      <c r="CD124" s="877"/>
      <c r="CE124" s="877"/>
      <c r="CF124" s="878"/>
      <c r="CG124" s="879"/>
      <c r="CH124" s="879"/>
      <c r="CI124" s="879"/>
      <c r="CJ124" s="880"/>
      <c r="CK124" s="999"/>
      <c r="CL124" s="999"/>
      <c r="CM124" s="999"/>
      <c r="CN124" s="999"/>
      <c r="CO124" s="1000"/>
      <c r="CP124" s="866" t="s">
        <v>462</v>
      </c>
      <c r="CQ124" s="867"/>
      <c r="CR124" s="867"/>
      <c r="CS124" s="867"/>
      <c r="CT124" s="867"/>
      <c r="CU124" s="867"/>
      <c r="CV124" s="867"/>
      <c r="CW124" s="867"/>
      <c r="CX124" s="867"/>
      <c r="CY124" s="867"/>
      <c r="CZ124" s="867"/>
      <c r="DA124" s="867"/>
      <c r="DB124" s="867"/>
      <c r="DC124" s="867"/>
      <c r="DD124" s="867"/>
      <c r="DE124" s="867"/>
      <c r="DF124" s="868"/>
      <c r="DG124" s="856" t="s">
        <v>216</v>
      </c>
      <c r="DH124" s="857"/>
      <c r="DI124" s="857"/>
      <c r="DJ124" s="857"/>
      <c r="DK124" s="858"/>
      <c r="DL124" s="859" t="s">
        <v>216</v>
      </c>
      <c r="DM124" s="857"/>
      <c r="DN124" s="857"/>
      <c r="DO124" s="857"/>
      <c r="DP124" s="858"/>
      <c r="DQ124" s="859" t="s">
        <v>216</v>
      </c>
      <c r="DR124" s="857"/>
      <c r="DS124" s="857"/>
      <c r="DT124" s="857"/>
      <c r="DU124" s="858"/>
      <c r="DV124" s="860" t="s">
        <v>216</v>
      </c>
      <c r="DW124" s="861"/>
      <c r="DX124" s="861"/>
      <c r="DY124" s="861"/>
      <c r="DZ124" s="862"/>
    </row>
    <row r="125" spans="1:130" s="53" customFormat="1" ht="26.25" customHeight="1" x14ac:dyDescent="0.2">
      <c r="A125" s="1023"/>
      <c r="B125" s="1019"/>
      <c r="C125" s="824" t="s">
        <v>454</v>
      </c>
      <c r="D125" s="825"/>
      <c r="E125" s="825"/>
      <c r="F125" s="825"/>
      <c r="G125" s="825"/>
      <c r="H125" s="825"/>
      <c r="I125" s="825"/>
      <c r="J125" s="825"/>
      <c r="K125" s="825"/>
      <c r="L125" s="825"/>
      <c r="M125" s="825"/>
      <c r="N125" s="825"/>
      <c r="O125" s="825"/>
      <c r="P125" s="825"/>
      <c r="Q125" s="825"/>
      <c r="R125" s="825"/>
      <c r="S125" s="825"/>
      <c r="T125" s="825"/>
      <c r="U125" s="825"/>
      <c r="V125" s="825"/>
      <c r="W125" s="825"/>
      <c r="X125" s="825"/>
      <c r="Y125" s="825"/>
      <c r="Z125" s="826"/>
      <c r="AA125" s="817" t="s">
        <v>216</v>
      </c>
      <c r="AB125" s="818"/>
      <c r="AC125" s="818"/>
      <c r="AD125" s="818"/>
      <c r="AE125" s="819"/>
      <c r="AF125" s="820" t="s">
        <v>216</v>
      </c>
      <c r="AG125" s="818"/>
      <c r="AH125" s="818"/>
      <c r="AI125" s="818"/>
      <c r="AJ125" s="819"/>
      <c r="AK125" s="820" t="s">
        <v>216</v>
      </c>
      <c r="AL125" s="818"/>
      <c r="AM125" s="818"/>
      <c r="AN125" s="818"/>
      <c r="AO125" s="819"/>
      <c r="AP125" s="821" t="s">
        <v>216</v>
      </c>
      <c r="AQ125" s="822"/>
      <c r="AR125" s="822"/>
      <c r="AS125" s="822"/>
      <c r="AT125" s="823"/>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1001" t="s">
        <v>465</v>
      </c>
      <c r="CL125" s="994"/>
      <c r="CM125" s="994"/>
      <c r="CN125" s="994"/>
      <c r="CO125" s="995"/>
      <c r="CP125" s="808" t="s">
        <v>148</v>
      </c>
      <c r="CQ125" s="799"/>
      <c r="CR125" s="799"/>
      <c r="CS125" s="799"/>
      <c r="CT125" s="799"/>
      <c r="CU125" s="799"/>
      <c r="CV125" s="799"/>
      <c r="CW125" s="799"/>
      <c r="CX125" s="799"/>
      <c r="CY125" s="799"/>
      <c r="CZ125" s="799"/>
      <c r="DA125" s="799"/>
      <c r="DB125" s="799"/>
      <c r="DC125" s="799"/>
      <c r="DD125" s="799"/>
      <c r="DE125" s="799"/>
      <c r="DF125" s="800"/>
      <c r="DG125" s="809" t="s">
        <v>216</v>
      </c>
      <c r="DH125" s="810"/>
      <c r="DI125" s="810"/>
      <c r="DJ125" s="810"/>
      <c r="DK125" s="810"/>
      <c r="DL125" s="810" t="s">
        <v>216</v>
      </c>
      <c r="DM125" s="810"/>
      <c r="DN125" s="810"/>
      <c r="DO125" s="810"/>
      <c r="DP125" s="810"/>
      <c r="DQ125" s="810" t="s">
        <v>216</v>
      </c>
      <c r="DR125" s="810"/>
      <c r="DS125" s="810"/>
      <c r="DT125" s="810"/>
      <c r="DU125" s="810"/>
      <c r="DV125" s="813" t="s">
        <v>216</v>
      </c>
      <c r="DW125" s="813"/>
      <c r="DX125" s="813"/>
      <c r="DY125" s="813"/>
      <c r="DZ125" s="814"/>
    </row>
    <row r="126" spans="1:130" s="53" customFormat="1" ht="26.25" customHeight="1" x14ac:dyDescent="0.2">
      <c r="A126" s="1023"/>
      <c r="B126" s="1019"/>
      <c r="C126" s="824" t="s">
        <v>455</v>
      </c>
      <c r="D126" s="825"/>
      <c r="E126" s="825"/>
      <c r="F126" s="825"/>
      <c r="G126" s="825"/>
      <c r="H126" s="825"/>
      <c r="I126" s="825"/>
      <c r="J126" s="825"/>
      <c r="K126" s="825"/>
      <c r="L126" s="825"/>
      <c r="M126" s="825"/>
      <c r="N126" s="825"/>
      <c r="O126" s="825"/>
      <c r="P126" s="825"/>
      <c r="Q126" s="825"/>
      <c r="R126" s="825"/>
      <c r="S126" s="825"/>
      <c r="T126" s="825"/>
      <c r="U126" s="825"/>
      <c r="V126" s="825"/>
      <c r="W126" s="825"/>
      <c r="X126" s="825"/>
      <c r="Y126" s="825"/>
      <c r="Z126" s="826"/>
      <c r="AA126" s="817" t="s">
        <v>216</v>
      </c>
      <c r="AB126" s="818"/>
      <c r="AC126" s="818"/>
      <c r="AD126" s="818"/>
      <c r="AE126" s="819"/>
      <c r="AF126" s="820" t="s">
        <v>216</v>
      </c>
      <c r="AG126" s="818"/>
      <c r="AH126" s="818"/>
      <c r="AI126" s="818"/>
      <c r="AJ126" s="819"/>
      <c r="AK126" s="820" t="s">
        <v>216</v>
      </c>
      <c r="AL126" s="818"/>
      <c r="AM126" s="818"/>
      <c r="AN126" s="818"/>
      <c r="AO126" s="819"/>
      <c r="AP126" s="821" t="s">
        <v>216</v>
      </c>
      <c r="AQ126" s="822"/>
      <c r="AR126" s="822"/>
      <c r="AS126" s="822"/>
      <c r="AT126" s="823"/>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1002"/>
      <c r="CL126" s="997"/>
      <c r="CM126" s="997"/>
      <c r="CN126" s="997"/>
      <c r="CO126" s="998"/>
      <c r="CP126" s="824" t="s">
        <v>405</v>
      </c>
      <c r="CQ126" s="825"/>
      <c r="CR126" s="825"/>
      <c r="CS126" s="825"/>
      <c r="CT126" s="825"/>
      <c r="CU126" s="825"/>
      <c r="CV126" s="825"/>
      <c r="CW126" s="825"/>
      <c r="CX126" s="825"/>
      <c r="CY126" s="825"/>
      <c r="CZ126" s="825"/>
      <c r="DA126" s="825"/>
      <c r="DB126" s="825"/>
      <c r="DC126" s="825"/>
      <c r="DD126" s="825"/>
      <c r="DE126" s="825"/>
      <c r="DF126" s="826"/>
      <c r="DG126" s="827" t="s">
        <v>216</v>
      </c>
      <c r="DH126" s="828"/>
      <c r="DI126" s="828"/>
      <c r="DJ126" s="828"/>
      <c r="DK126" s="828"/>
      <c r="DL126" s="828" t="s">
        <v>216</v>
      </c>
      <c r="DM126" s="828"/>
      <c r="DN126" s="828"/>
      <c r="DO126" s="828"/>
      <c r="DP126" s="828"/>
      <c r="DQ126" s="828" t="s">
        <v>216</v>
      </c>
      <c r="DR126" s="828"/>
      <c r="DS126" s="828"/>
      <c r="DT126" s="828"/>
      <c r="DU126" s="828"/>
      <c r="DV126" s="831" t="s">
        <v>216</v>
      </c>
      <c r="DW126" s="831"/>
      <c r="DX126" s="831"/>
      <c r="DY126" s="831"/>
      <c r="DZ126" s="832"/>
    </row>
    <row r="127" spans="1:130" s="53" customFormat="1" ht="26.25" customHeight="1" x14ac:dyDescent="0.2">
      <c r="A127" s="1024"/>
      <c r="B127" s="1021"/>
      <c r="C127" s="849" t="s">
        <v>88</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817" t="s">
        <v>216</v>
      </c>
      <c r="AB127" s="818"/>
      <c r="AC127" s="818"/>
      <c r="AD127" s="818"/>
      <c r="AE127" s="819"/>
      <c r="AF127" s="820" t="s">
        <v>216</v>
      </c>
      <c r="AG127" s="818"/>
      <c r="AH127" s="818"/>
      <c r="AI127" s="818"/>
      <c r="AJ127" s="819"/>
      <c r="AK127" s="820" t="s">
        <v>216</v>
      </c>
      <c r="AL127" s="818"/>
      <c r="AM127" s="818"/>
      <c r="AN127" s="818"/>
      <c r="AO127" s="819"/>
      <c r="AP127" s="821" t="s">
        <v>216</v>
      </c>
      <c r="AQ127" s="822"/>
      <c r="AR127" s="822"/>
      <c r="AS127" s="822"/>
      <c r="AT127" s="823"/>
      <c r="AU127" s="61"/>
      <c r="AV127" s="61"/>
      <c r="AW127" s="61"/>
      <c r="AX127" s="881" t="s">
        <v>466</v>
      </c>
      <c r="AY127" s="882"/>
      <c r="AZ127" s="882"/>
      <c r="BA127" s="882"/>
      <c r="BB127" s="882"/>
      <c r="BC127" s="882"/>
      <c r="BD127" s="882"/>
      <c r="BE127" s="883"/>
      <c r="BF127" s="884" t="s">
        <v>467</v>
      </c>
      <c r="BG127" s="882"/>
      <c r="BH127" s="882"/>
      <c r="BI127" s="882"/>
      <c r="BJ127" s="882"/>
      <c r="BK127" s="882"/>
      <c r="BL127" s="883"/>
      <c r="BM127" s="884" t="s">
        <v>406</v>
      </c>
      <c r="BN127" s="882"/>
      <c r="BO127" s="882"/>
      <c r="BP127" s="882"/>
      <c r="BQ127" s="882"/>
      <c r="BR127" s="882"/>
      <c r="BS127" s="883"/>
      <c r="BT127" s="884" t="s">
        <v>400</v>
      </c>
      <c r="BU127" s="882"/>
      <c r="BV127" s="882"/>
      <c r="BW127" s="882"/>
      <c r="BX127" s="882"/>
      <c r="BY127" s="882"/>
      <c r="BZ127" s="885"/>
      <c r="CA127" s="61"/>
      <c r="CB127" s="61"/>
      <c r="CC127" s="61"/>
      <c r="CD127" s="79"/>
      <c r="CE127" s="79"/>
      <c r="CF127" s="79"/>
      <c r="CG127" s="61"/>
      <c r="CH127" s="61"/>
      <c r="CI127" s="61"/>
      <c r="CJ127" s="80"/>
      <c r="CK127" s="1002"/>
      <c r="CL127" s="997"/>
      <c r="CM127" s="997"/>
      <c r="CN127" s="997"/>
      <c r="CO127" s="998"/>
      <c r="CP127" s="824" t="s">
        <v>396</v>
      </c>
      <c r="CQ127" s="825"/>
      <c r="CR127" s="825"/>
      <c r="CS127" s="825"/>
      <c r="CT127" s="825"/>
      <c r="CU127" s="825"/>
      <c r="CV127" s="825"/>
      <c r="CW127" s="825"/>
      <c r="CX127" s="825"/>
      <c r="CY127" s="825"/>
      <c r="CZ127" s="825"/>
      <c r="DA127" s="825"/>
      <c r="DB127" s="825"/>
      <c r="DC127" s="825"/>
      <c r="DD127" s="825"/>
      <c r="DE127" s="825"/>
      <c r="DF127" s="826"/>
      <c r="DG127" s="827" t="s">
        <v>216</v>
      </c>
      <c r="DH127" s="828"/>
      <c r="DI127" s="828"/>
      <c r="DJ127" s="828"/>
      <c r="DK127" s="828"/>
      <c r="DL127" s="828" t="s">
        <v>216</v>
      </c>
      <c r="DM127" s="828"/>
      <c r="DN127" s="828"/>
      <c r="DO127" s="828"/>
      <c r="DP127" s="828"/>
      <c r="DQ127" s="828" t="s">
        <v>216</v>
      </c>
      <c r="DR127" s="828"/>
      <c r="DS127" s="828"/>
      <c r="DT127" s="828"/>
      <c r="DU127" s="828"/>
      <c r="DV127" s="831" t="s">
        <v>216</v>
      </c>
      <c r="DW127" s="831"/>
      <c r="DX127" s="831"/>
      <c r="DY127" s="831"/>
      <c r="DZ127" s="832"/>
    </row>
    <row r="128" spans="1:130" s="53" customFormat="1" ht="26.25" customHeight="1" x14ac:dyDescent="0.2">
      <c r="A128" s="886" t="s">
        <v>468</v>
      </c>
      <c r="B128" s="887"/>
      <c r="C128" s="887"/>
      <c r="D128" s="887"/>
      <c r="E128" s="887"/>
      <c r="F128" s="887"/>
      <c r="G128" s="887"/>
      <c r="H128" s="887"/>
      <c r="I128" s="887"/>
      <c r="J128" s="887"/>
      <c r="K128" s="887"/>
      <c r="L128" s="887"/>
      <c r="M128" s="887"/>
      <c r="N128" s="887"/>
      <c r="O128" s="887"/>
      <c r="P128" s="887"/>
      <c r="Q128" s="887"/>
      <c r="R128" s="887"/>
      <c r="S128" s="887"/>
      <c r="T128" s="887"/>
      <c r="U128" s="887"/>
      <c r="V128" s="887"/>
      <c r="W128" s="888" t="s">
        <v>7</v>
      </c>
      <c r="X128" s="888"/>
      <c r="Y128" s="888"/>
      <c r="Z128" s="889"/>
      <c r="AA128" s="801">
        <v>1786</v>
      </c>
      <c r="AB128" s="802"/>
      <c r="AC128" s="802"/>
      <c r="AD128" s="802"/>
      <c r="AE128" s="803"/>
      <c r="AF128" s="804">
        <v>1429</v>
      </c>
      <c r="AG128" s="802"/>
      <c r="AH128" s="802"/>
      <c r="AI128" s="802"/>
      <c r="AJ128" s="803"/>
      <c r="AK128" s="804">
        <v>910</v>
      </c>
      <c r="AL128" s="802"/>
      <c r="AM128" s="802"/>
      <c r="AN128" s="802"/>
      <c r="AO128" s="803"/>
      <c r="AP128" s="890"/>
      <c r="AQ128" s="891"/>
      <c r="AR128" s="891"/>
      <c r="AS128" s="891"/>
      <c r="AT128" s="892"/>
      <c r="AU128" s="61"/>
      <c r="AV128" s="61"/>
      <c r="AW128" s="61"/>
      <c r="AX128" s="798" t="s">
        <v>318</v>
      </c>
      <c r="AY128" s="799"/>
      <c r="AZ128" s="799"/>
      <c r="BA128" s="799"/>
      <c r="BB128" s="799"/>
      <c r="BC128" s="799"/>
      <c r="BD128" s="799"/>
      <c r="BE128" s="800"/>
      <c r="BF128" s="893" t="s">
        <v>216</v>
      </c>
      <c r="BG128" s="894"/>
      <c r="BH128" s="894"/>
      <c r="BI128" s="894"/>
      <c r="BJ128" s="894"/>
      <c r="BK128" s="894"/>
      <c r="BL128" s="895"/>
      <c r="BM128" s="893">
        <v>15</v>
      </c>
      <c r="BN128" s="894"/>
      <c r="BO128" s="894"/>
      <c r="BP128" s="894"/>
      <c r="BQ128" s="894"/>
      <c r="BR128" s="894"/>
      <c r="BS128" s="895"/>
      <c r="BT128" s="893">
        <v>20</v>
      </c>
      <c r="BU128" s="894"/>
      <c r="BV128" s="894"/>
      <c r="BW128" s="894"/>
      <c r="BX128" s="894"/>
      <c r="BY128" s="894"/>
      <c r="BZ128" s="896"/>
      <c r="CA128" s="79"/>
      <c r="CB128" s="79"/>
      <c r="CC128" s="79"/>
      <c r="CD128" s="79"/>
      <c r="CE128" s="79"/>
      <c r="CF128" s="79"/>
      <c r="CG128" s="61"/>
      <c r="CH128" s="61"/>
      <c r="CI128" s="61"/>
      <c r="CJ128" s="80"/>
      <c r="CK128" s="1003"/>
      <c r="CL128" s="1004"/>
      <c r="CM128" s="1004"/>
      <c r="CN128" s="1004"/>
      <c r="CO128" s="1005"/>
      <c r="CP128" s="897" t="s">
        <v>388</v>
      </c>
      <c r="CQ128" s="692"/>
      <c r="CR128" s="692"/>
      <c r="CS128" s="692"/>
      <c r="CT128" s="692"/>
      <c r="CU128" s="692"/>
      <c r="CV128" s="692"/>
      <c r="CW128" s="692"/>
      <c r="CX128" s="692"/>
      <c r="CY128" s="692"/>
      <c r="CZ128" s="692"/>
      <c r="DA128" s="692"/>
      <c r="DB128" s="692"/>
      <c r="DC128" s="692"/>
      <c r="DD128" s="692"/>
      <c r="DE128" s="692"/>
      <c r="DF128" s="898"/>
      <c r="DG128" s="899" t="s">
        <v>216</v>
      </c>
      <c r="DH128" s="900"/>
      <c r="DI128" s="900"/>
      <c r="DJ128" s="900"/>
      <c r="DK128" s="900"/>
      <c r="DL128" s="900" t="s">
        <v>216</v>
      </c>
      <c r="DM128" s="900"/>
      <c r="DN128" s="900"/>
      <c r="DO128" s="900"/>
      <c r="DP128" s="900"/>
      <c r="DQ128" s="900" t="s">
        <v>216</v>
      </c>
      <c r="DR128" s="900"/>
      <c r="DS128" s="900"/>
      <c r="DT128" s="900"/>
      <c r="DU128" s="900"/>
      <c r="DV128" s="901" t="s">
        <v>216</v>
      </c>
      <c r="DW128" s="901"/>
      <c r="DX128" s="901"/>
      <c r="DY128" s="901"/>
      <c r="DZ128" s="902"/>
    </row>
    <row r="129" spans="1:131" s="53" customFormat="1" ht="26.25" customHeight="1" x14ac:dyDescent="0.2">
      <c r="A129" s="815" t="s">
        <v>184</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903" t="s">
        <v>249</v>
      </c>
      <c r="X129" s="904"/>
      <c r="Y129" s="904"/>
      <c r="Z129" s="905"/>
      <c r="AA129" s="817">
        <v>1389597</v>
      </c>
      <c r="AB129" s="818"/>
      <c r="AC129" s="818"/>
      <c r="AD129" s="818"/>
      <c r="AE129" s="819"/>
      <c r="AF129" s="820">
        <v>1471093</v>
      </c>
      <c r="AG129" s="818"/>
      <c r="AH129" s="818"/>
      <c r="AI129" s="818"/>
      <c r="AJ129" s="819"/>
      <c r="AK129" s="820">
        <v>1607876</v>
      </c>
      <c r="AL129" s="818"/>
      <c r="AM129" s="818"/>
      <c r="AN129" s="818"/>
      <c r="AO129" s="819"/>
      <c r="AP129" s="906"/>
      <c r="AQ129" s="907"/>
      <c r="AR129" s="907"/>
      <c r="AS129" s="907"/>
      <c r="AT129" s="908"/>
      <c r="AU129" s="72"/>
      <c r="AV129" s="72"/>
      <c r="AW129" s="72"/>
      <c r="AX129" s="909" t="s">
        <v>130</v>
      </c>
      <c r="AY129" s="825"/>
      <c r="AZ129" s="825"/>
      <c r="BA129" s="825"/>
      <c r="BB129" s="825"/>
      <c r="BC129" s="825"/>
      <c r="BD129" s="825"/>
      <c r="BE129" s="826"/>
      <c r="BF129" s="910" t="s">
        <v>216</v>
      </c>
      <c r="BG129" s="911"/>
      <c r="BH129" s="911"/>
      <c r="BI129" s="911"/>
      <c r="BJ129" s="911"/>
      <c r="BK129" s="911"/>
      <c r="BL129" s="912"/>
      <c r="BM129" s="910">
        <v>20</v>
      </c>
      <c r="BN129" s="911"/>
      <c r="BO129" s="911"/>
      <c r="BP129" s="911"/>
      <c r="BQ129" s="911"/>
      <c r="BR129" s="911"/>
      <c r="BS129" s="912"/>
      <c r="BT129" s="910">
        <v>30</v>
      </c>
      <c r="BU129" s="911"/>
      <c r="BV129" s="911"/>
      <c r="BW129" s="911"/>
      <c r="BX129" s="911"/>
      <c r="BY129" s="911"/>
      <c r="BZ129" s="913"/>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2">
      <c r="A130" s="815" t="s">
        <v>469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903" t="s">
        <v>470</v>
      </c>
      <c r="X130" s="904"/>
      <c r="Y130" s="904"/>
      <c r="Z130" s="905"/>
      <c r="AA130" s="817">
        <v>161575</v>
      </c>
      <c r="AB130" s="818"/>
      <c r="AC130" s="818"/>
      <c r="AD130" s="818"/>
      <c r="AE130" s="819"/>
      <c r="AF130" s="820">
        <v>159791</v>
      </c>
      <c r="AG130" s="818"/>
      <c r="AH130" s="818"/>
      <c r="AI130" s="818"/>
      <c r="AJ130" s="819"/>
      <c r="AK130" s="820">
        <v>156449</v>
      </c>
      <c r="AL130" s="818"/>
      <c r="AM130" s="818"/>
      <c r="AN130" s="818"/>
      <c r="AO130" s="819"/>
      <c r="AP130" s="906"/>
      <c r="AQ130" s="907"/>
      <c r="AR130" s="907"/>
      <c r="AS130" s="907"/>
      <c r="AT130" s="908"/>
      <c r="AU130" s="72"/>
      <c r="AV130" s="72"/>
      <c r="AW130" s="72"/>
      <c r="AX130" s="909" t="s">
        <v>411</v>
      </c>
      <c r="AY130" s="825"/>
      <c r="AZ130" s="825"/>
      <c r="BA130" s="825"/>
      <c r="BB130" s="825"/>
      <c r="BC130" s="825"/>
      <c r="BD130" s="825"/>
      <c r="BE130" s="826"/>
      <c r="BF130" s="914">
        <v>2.5</v>
      </c>
      <c r="BG130" s="915"/>
      <c r="BH130" s="915"/>
      <c r="BI130" s="915"/>
      <c r="BJ130" s="915"/>
      <c r="BK130" s="915"/>
      <c r="BL130" s="916"/>
      <c r="BM130" s="914">
        <v>25</v>
      </c>
      <c r="BN130" s="915"/>
      <c r="BO130" s="915"/>
      <c r="BP130" s="915"/>
      <c r="BQ130" s="915"/>
      <c r="BR130" s="915"/>
      <c r="BS130" s="916"/>
      <c r="BT130" s="914">
        <v>35</v>
      </c>
      <c r="BU130" s="915"/>
      <c r="BV130" s="915"/>
      <c r="BW130" s="915"/>
      <c r="BX130" s="915"/>
      <c r="BY130" s="915"/>
      <c r="BZ130" s="917"/>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2">
      <c r="A131" s="918"/>
      <c r="B131" s="919"/>
      <c r="C131" s="919"/>
      <c r="D131" s="919"/>
      <c r="E131" s="919"/>
      <c r="F131" s="919"/>
      <c r="G131" s="919"/>
      <c r="H131" s="919"/>
      <c r="I131" s="919"/>
      <c r="J131" s="919"/>
      <c r="K131" s="919"/>
      <c r="L131" s="919"/>
      <c r="M131" s="919"/>
      <c r="N131" s="919"/>
      <c r="O131" s="919"/>
      <c r="P131" s="919"/>
      <c r="Q131" s="919"/>
      <c r="R131" s="919"/>
      <c r="S131" s="919"/>
      <c r="T131" s="919"/>
      <c r="U131" s="919"/>
      <c r="V131" s="919"/>
      <c r="W131" s="920" t="s">
        <v>186</v>
      </c>
      <c r="X131" s="921"/>
      <c r="Y131" s="921"/>
      <c r="Z131" s="922"/>
      <c r="AA131" s="856">
        <v>1228022</v>
      </c>
      <c r="AB131" s="857"/>
      <c r="AC131" s="857"/>
      <c r="AD131" s="857"/>
      <c r="AE131" s="858"/>
      <c r="AF131" s="859">
        <v>1311302</v>
      </c>
      <c r="AG131" s="857"/>
      <c r="AH131" s="857"/>
      <c r="AI131" s="857"/>
      <c r="AJ131" s="858"/>
      <c r="AK131" s="859">
        <v>1451427</v>
      </c>
      <c r="AL131" s="857"/>
      <c r="AM131" s="857"/>
      <c r="AN131" s="857"/>
      <c r="AO131" s="858"/>
      <c r="AP131" s="923"/>
      <c r="AQ131" s="924"/>
      <c r="AR131" s="924"/>
      <c r="AS131" s="924"/>
      <c r="AT131" s="925"/>
      <c r="AU131" s="72"/>
      <c r="AV131" s="72"/>
      <c r="AW131" s="72"/>
      <c r="AX131" s="926" t="s">
        <v>439</v>
      </c>
      <c r="AY131" s="692"/>
      <c r="AZ131" s="692"/>
      <c r="BA131" s="692"/>
      <c r="BB131" s="692"/>
      <c r="BC131" s="692"/>
      <c r="BD131" s="692"/>
      <c r="BE131" s="898"/>
      <c r="BF131" s="927" t="s">
        <v>216</v>
      </c>
      <c r="BG131" s="928"/>
      <c r="BH131" s="928"/>
      <c r="BI131" s="928"/>
      <c r="BJ131" s="928"/>
      <c r="BK131" s="928"/>
      <c r="BL131" s="929"/>
      <c r="BM131" s="927">
        <v>350</v>
      </c>
      <c r="BN131" s="928"/>
      <c r="BO131" s="928"/>
      <c r="BP131" s="928"/>
      <c r="BQ131" s="928"/>
      <c r="BR131" s="928"/>
      <c r="BS131" s="929"/>
      <c r="BT131" s="930"/>
      <c r="BU131" s="931"/>
      <c r="BV131" s="931"/>
      <c r="BW131" s="931"/>
      <c r="BX131" s="931"/>
      <c r="BY131" s="931"/>
      <c r="BZ131" s="932"/>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2">
      <c r="A132" s="1006" t="s">
        <v>33</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933" t="s">
        <v>471</v>
      </c>
      <c r="W132" s="933"/>
      <c r="X132" s="933"/>
      <c r="Y132" s="933"/>
      <c r="Z132" s="934"/>
      <c r="AA132" s="935">
        <v>2.097030835</v>
      </c>
      <c r="AB132" s="936"/>
      <c r="AC132" s="936"/>
      <c r="AD132" s="936"/>
      <c r="AE132" s="937"/>
      <c r="AF132" s="938">
        <v>2.3622323459999999</v>
      </c>
      <c r="AG132" s="936"/>
      <c r="AH132" s="936"/>
      <c r="AI132" s="936"/>
      <c r="AJ132" s="937"/>
      <c r="AK132" s="938">
        <v>3.0420406949999999</v>
      </c>
      <c r="AL132" s="936"/>
      <c r="AM132" s="936"/>
      <c r="AN132" s="936"/>
      <c r="AO132" s="937"/>
      <c r="AP132" s="853"/>
      <c r="AQ132" s="854"/>
      <c r="AR132" s="854"/>
      <c r="AS132" s="854"/>
      <c r="AT132" s="939"/>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2">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40" t="s">
        <v>97</v>
      </c>
      <c r="W133" s="940"/>
      <c r="X133" s="940"/>
      <c r="Y133" s="940"/>
      <c r="Z133" s="941"/>
      <c r="AA133" s="942">
        <v>2</v>
      </c>
      <c r="AB133" s="943"/>
      <c r="AC133" s="943"/>
      <c r="AD133" s="943"/>
      <c r="AE133" s="944"/>
      <c r="AF133" s="942">
        <v>2</v>
      </c>
      <c r="AG133" s="943"/>
      <c r="AH133" s="943"/>
      <c r="AI133" s="943"/>
      <c r="AJ133" s="944"/>
      <c r="AK133" s="942">
        <v>2.5</v>
      </c>
      <c r="AL133" s="943"/>
      <c r="AM133" s="943"/>
      <c r="AN133" s="943"/>
      <c r="AO133" s="944"/>
      <c r="AP133" s="878"/>
      <c r="AQ133" s="879"/>
      <c r="AR133" s="879"/>
      <c r="AS133" s="879"/>
      <c r="AT133" s="945"/>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 hidden="1" x14ac:dyDescent="0.2">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91fpjOGisjDHoGBj2lp598KAVs80fpTv4mwguXi+SPEqQoaDkkic40jCsANL+tLNhfBC49brfoJ5BEhMX+aVcw==" saltValue="Fe897NMrJoTrbDt4vAo6U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82" customWidth="1"/>
    <col min="121" max="121" width="0" style="83" hidden="1" customWidth="1"/>
    <col min="122" max="122" width="9" style="83" hidden="1" customWidth="1"/>
    <col min="123" max="16384" width="9" style="83" hidden="1"/>
  </cols>
  <sheetData>
    <row r="1" spans="1:120" ht="13"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83"/>
    </row>
    <row r="17" spans="119:120" ht="13" x14ac:dyDescent="0.2">
      <c r="DP17" s="83"/>
    </row>
    <row r="18" spans="119:120" ht="13" x14ac:dyDescent="0.2"/>
    <row r="19" spans="119:120" ht="13" x14ac:dyDescent="0.2"/>
    <row r="20" spans="119:120" ht="13" x14ac:dyDescent="0.2">
      <c r="DO20" s="83"/>
      <c r="DP20" s="83"/>
    </row>
    <row r="21" spans="119:120" ht="13" x14ac:dyDescent="0.2">
      <c r="DP21" s="83"/>
    </row>
    <row r="22" spans="119:120" ht="13" x14ac:dyDescent="0.2"/>
    <row r="23" spans="119:120" ht="13" x14ac:dyDescent="0.2">
      <c r="DO23" s="83"/>
      <c r="DP23" s="83"/>
    </row>
    <row r="24" spans="119:120" ht="13" x14ac:dyDescent="0.2">
      <c r="DP24" s="83"/>
    </row>
    <row r="25" spans="119:120" ht="13" x14ac:dyDescent="0.2">
      <c r="DP25" s="83"/>
    </row>
    <row r="26" spans="119:120" ht="13" x14ac:dyDescent="0.2">
      <c r="DO26" s="83"/>
      <c r="DP26" s="83"/>
    </row>
    <row r="27" spans="119:120" ht="13" x14ac:dyDescent="0.2"/>
    <row r="28" spans="119:120" ht="13" x14ac:dyDescent="0.2">
      <c r="DO28" s="83"/>
      <c r="DP28" s="83"/>
    </row>
    <row r="29" spans="119:120" ht="13" x14ac:dyDescent="0.2">
      <c r="DP29" s="83"/>
    </row>
    <row r="30" spans="119:120" ht="13" x14ac:dyDescent="0.2"/>
    <row r="31" spans="119:120" ht="13" x14ac:dyDescent="0.2">
      <c r="DO31" s="83"/>
      <c r="DP31" s="83"/>
    </row>
    <row r="32" spans="119:120" ht="13" x14ac:dyDescent="0.2"/>
    <row r="33" spans="98:120" ht="13" x14ac:dyDescent="0.2">
      <c r="DO33" s="83"/>
      <c r="DP33" s="83"/>
    </row>
    <row r="34" spans="98:120" ht="13" x14ac:dyDescent="0.2">
      <c r="DM34" s="83"/>
    </row>
    <row r="35" spans="98:120" ht="13" x14ac:dyDescent="0.2">
      <c r="CT35" s="83"/>
      <c r="CU35" s="83"/>
      <c r="CV35" s="83"/>
      <c r="CY35" s="83"/>
      <c r="CZ35" s="83"/>
      <c r="DA35" s="83"/>
      <c r="DD35" s="83"/>
      <c r="DE35" s="83"/>
      <c r="DF35" s="83"/>
      <c r="DI35" s="83"/>
      <c r="DJ35" s="83"/>
      <c r="DK35" s="83"/>
      <c r="DM35" s="83"/>
      <c r="DN35" s="83"/>
      <c r="DO35" s="83"/>
      <c r="DP35" s="83"/>
    </row>
    <row r="36" spans="98:120" ht="13" x14ac:dyDescent="0.2"/>
    <row r="37" spans="98:120" ht="13" x14ac:dyDescent="0.2">
      <c r="CW37" s="83"/>
      <c r="DB37" s="83"/>
      <c r="DG37" s="83"/>
      <c r="DL37" s="83"/>
      <c r="DP37" s="83"/>
    </row>
    <row r="38" spans="98:120" ht="13" x14ac:dyDescent="0.2">
      <c r="CT38" s="83"/>
      <c r="CU38" s="83"/>
      <c r="CV38" s="83"/>
      <c r="CW38" s="83"/>
      <c r="CY38" s="83"/>
      <c r="CZ38" s="83"/>
      <c r="DA38" s="83"/>
      <c r="DB38" s="83"/>
      <c r="DD38" s="83"/>
      <c r="DE38" s="83"/>
      <c r="DF38" s="83"/>
      <c r="DG38" s="83"/>
      <c r="DI38" s="83"/>
      <c r="DJ38" s="83"/>
      <c r="DK38" s="83"/>
      <c r="DL38" s="83"/>
      <c r="DN38" s="83"/>
      <c r="DO38" s="83"/>
      <c r="DP38" s="8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83"/>
      <c r="DO49" s="83"/>
      <c r="DP49" s="8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83"/>
      <c r="CS63" s="83"/>
      <c r="CX63" s="83"/>
      <c r="DC63" s="83"/>
      <c r="DH63" s="83"/>
    </row>
    <row r="64" spans="22:120" ht="13" x14ac:dyDescent="0.2">
      <c r="V64" s="83"/>
    </row>
    <row r="65" spans="15:120" ht="13" x14ac:dyDescent="0.2">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ht="13" x14ac:dyDescent="0.2">
      <c r="Q66" s="83"/>
      <c r="S66" s="83"/>
      <c r="U66" s="83"/>
      <c r="DM66" s="83"/>
    </row>
    <row r="67" spans="15:120" ht="13" x14ac:dyDescent="0.2">
      <c r="O67" s="83"/>
      <c r="P67" s="83"/>
      <c r="R67" s="83"/>
      <c r="T67" s="83"/>
      <c r="Y67" s="83"/>
      <c r="CT67" s="83"/>
      <c r="CV67" s="83"/>
      <c r="CW67" s="83"/>
      <c r="CY67" s="83"/>
      <c r="DA67" s="83"/>
      <c r="DB67" s="83"/>
      <c r="DD67" s="83"/>
      <c r="DF67" s="83"/>
      <c r="DG67" s="83"/>
      <c r="DI67" s="83"/>
      <c r="DK67" s="83"/>
      <c r="DL67" s="83"/>
      <c r="DN67" s="83"/>
      <c r="DO67" s="83"/>
      <c r="DP67" s="83"/>
    </row>
    <row r="68" spans="15:120" ht="13" x14ac:dyDescent="0.2"/>
    <row r="69" spans="15:120" ht="13" x14ac:dyDescent="0.2"/>
    <row r="70" spans="15:120" ht="13" x14ac:dyDescent="0.2"/>
    <row r="71" spans="15:120" ht="13" x14ac:dyDescent="0.2"/>
    <row r="72" spans="15:120" ht="13" x14ac:dyDescent="0.2">
      <c r="DP72" s="83"/>
    </row>
    <row r="73" spans="15:120" ht="13" x14ac:dyDescent="0.2">
      <c r="DP73" s="8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83"/>
      <c r="CX96" s="83"/>
      <c r="DC96" s="83"/>
      <c r="DH96" s="83"/>
    </row>
    <row r="97" spans="24:120" ht="13" x14ac:dyDescent="0.2">
      <c r="CS97" s="83"/>
      <c r="CX97" s="83"/>
      <c r="DC97" s="83"/>
      <c r="DH97" s="83"/>
      <c r="DP97" s="82" t="s">
        <v>110</v>
      </c>
    </row>
    <row r="98" spans="24:120" ht="13" hidden="1" x14ac:dyDescent="0.2">
      <c r="CS98" s="83"/>
      <c r="CX98" s="83"/>
      <c r="DC98" s="83"/>
      <c r="DH98" s="83"/>
    </row>
    <row r="99" spans="24:120" ht="13" hidden="1" x14ac:dyDescent="0.2">
      <c r="CS99" s="83"/>
      <c r="CX99" s="83"/>
      <c r="DC99" s="83"/>
      <c r="DH99" s="83"/>
    </row>
    <row r="101" spans="24:120" ht="12" hidden="1" customHeight="1" x14ac:dyDescent="0.2">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2">
      <c r="CU102" s="83"/>
      <c r="CZ102" s="83"/>
      <c r="DE102" s="83"/>
      <c r="DJ102" s="83"/>
      <c r="DM102" s="83"/>
    </row>
    <row r="103" spans="24:120" ht="13" hidden="1" x14ac:dyDescent="0.2">
      <c r="CT103" s="83"/>
      <c r="CV103" s="83"/>
      <c r="CW103" s="83"/>
      <c r="CY103" s="83"/>
      <c r="DA103" s="83"/>
      <c r="DB103" s="83"/>
      <c r="DD103" s="83"/>
      <c r="DF103" s="83"/>
      <c r="DG103" s="83"/>
      <c r="DI103" s="83"/>
      <c r="DK103" s="83"/>
      <c r="DL103" s="83"/>
      <c r="DM103" s="83"/>
      <c r="DN103" s="83"/>
      <c r="DO103" s="83"/>
      <c r="DP103" s="83"/>
    </row>
    <row r="104" spans="24:120" ht="13" hidden="1" x14ac:dyDescent="0.2">
      <c r="CV104" s="83"/>
      <c r="CW104" s="83"/>
      <c r="DA104" s="83"/>
      <c r="DB104" s="83"/>
      <c r="DF104" s="83"/>
      <c r="DG104" s="83"/>
      <c r="DK104" s="83"/>
      <c r="DL104" s="83"/>
      <c r="DN104" s="83"/>
      <c r="DO104" s="83"/>
      <c r="DP104" s="83"/>
    </row>
    <row r="105" spans="24:120" ht="12.75" hidden="1" customHeight="1" x14ac:dyDescent="0.2"/>
  </sheetData>
  <phoneticPr fontId="6"/>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82" customWidth="1"/>
    <col min="117" max="117" width="9" style="83" hidden="1" customWidth="1"/>
    <col min="118" max="16384" width="9" style="83" hidden="1"/>
  </cols>
  <sheetData>
    <row r="1" spans="2:116"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2"/>
    <row r="3" spans="2:116" ht="13.5" customHeight="1" x14ac:dyDescent="0.2"/>
    <row r="4" spans="2:116" ht="13.5" customHeight="1" x14ac:dyDescent="0.2">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2">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2"/>
    <row r="20" spans="9:116" ht="13.5" customHeight="1" x14ac:dyDescent="0.2"/>
    <row r="21" spans="9:116" ht="13.5" customHeight="1" x14ac:dyDescent="0.2">
      <c r="DL21" s="83"/>
    </row>
    <row r="22" spans="9:116" ht="13.5" customHeight="1" x14ac:dyDescent="0.2">
      <c r="DI22" s="83"/>
      <c r="DJ22" s="83"/>
      <c r="DK22" s="83"/>
      <c r="DL22" s="83"/>
    </row>
    <row r="23" spans="9:116" ht="13.5" customHeight="1" x14ac:dyDescent="0.2">
      <c r="CY23" s="83"/>
      <c r="CZ23" s="83"/>
      <c r="DA23" s="83"/>
      <c r="DB23" s="83"/>
      <c r="DC23" s="83"/>
      <c r="DD23" s="83"/>
      <c r="DE23" s="83"/>
      <c r="DF23" s="83"/>
      <c r="DG23" s="83"/>
      <c r="DH23" s="83"/>
      <c r="DI23" s="83"/>
      <c r="DJ23" s="83"/>
      <c r="DK23" s="83"/>
      <c r="DL23" s="83"/>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3"/>
      <c r="DA35" s="83"/>
      <c r="DB35" s="83"/>
      <c r="DC35" s="83"/>
      <c r="DD35" s="83"/>
      <c r="DE35" s="83"/>
      <c r="DF35" s="83"/>
      <c r="DG35" s="83"/>
      <c r="DH35" s="83"/>
      <c r="DI35" s="83"/>
      <c r="DJ35" s="83"/>
      <c r="DK35" s="83"/>
      <c r="DL35" s="83"/>
    </row>
    <row r="36" spans="15:116" ht="13.5" customHeight="1" x14ac:dyDescent="0.2"/>
    <row r="37" spans="15:116" ht="13.5" customHeight="1" x14ac:dyDescent="0.2">
      <c r="DL37" s="83"/>
    </row>
    <row r="38" spans="15:116" ht="13.5" customHeight="1" x14ac:dyDescent="0.2">
      <c r="DI38" s="83"/>
      <c r="DJ38" s="83"/>
      <c r="DK38" s="83"/>
      <c r="DL38" s="83"/>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2">
      <c r="DL44" s="83"/>
    </row>
    <row r="45" spans="15:116" ht="13.5" customHeight="1" x14ac:dyDescent="0.2"/>
    <row r="46" spans="15:116" ht="13.5" customHeight="1" x14ac:dyDescent="0.2">
      <c r="DA46" s="83"/>
      <c r="DB46" s="83"/>
      <c r="DC46" s="83"/>
      <c r="DD46" s="83"/>
      <c r="DE46" s="83"/>
      <c r="DF46" s="83"/>
      <c r="DG46" s="83"/>
      <c r="DH46" s="83"/>
      <c r="DI46" s="83"/>
      <c r="DJ46" s="83"/>
      <c r="DK46" s="83"/>
      <c r="DL46" s="83"/>
    </row>
    <row r="47" spans="15:116" ht="13.5" customHeight="1" x14ac:dyDescent="0.2"/>
    <row r="48" spans="15:116" ht="13.5" customHeight="1" x14ac:dyDescent="0.2"/>
    <row r="49" spans="104:116" ht="13.5" customHeight="1" x14ac:dyDescent="0.2"/>
    <row r="50" spans="104:116" ht="13.5" customHeight="1" x14ac:dyDescent="0.2">
      <c r="CZ50" s="83"/>
      <c r="DA50" s="83"/>
      <c r="DB50" s="83"/>
      <c r="DC50" s="83"/>
      <c r="DD50" s="83"/>
      <c r="DE50" s="83"/>
      <c r="DF50" s="83"/>
      <c r="DG50" s="83"/>
      <c r="DH50" s="83"/>
      <c r="DI50" s="83"/>
      <c r="DJ50" s="83"/>
      <c r="DK50" s="83"/>
      <c r="DL50" s="83"/>
    </row>
    <row r="51" spans="104:116" ht="13.5" customHeight="1" x14ac:dyDescent="0.2"/>
    <row r="52" spans="104:116" ht="13.5" customHeight="1" x14ac:dyDescent="0.2"/>
    <row r="53" spans="104:116" ht="13.5" customHeight="1" x14ac:dyDescent="0.2">
      <c r="DL53" s="83"/>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3"/>
      <c r="DD67" s="83"/>
      <c r="DE67" s="83"/>
      <c r="DF67" s="83"/>
      <c r="DG67" s="83"/>
      <c r="DH67" s="83"/>
      <c r="DI67" s="83"/>
      <c r="DJ67" s="83"/>
      <c r="DK67" s="83"/>
      <c r="DL67" s="83"/>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cptnB7N+W2kuFP0KWVM2ntOlc1woiN8XYEjYvglFqHfVz57U6pc0EZvfsenfuhJaTAFfh8E5KPcTn8J5Cs8x1Q==" saltValue="6gH7C0khWVK7jtkQSb9oq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84" customWidth="1"/>
    <col min="46" max="46" width="3" style="85"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95"/>
      <c r="AT1" s="95"/>
    </row>
    <row r="2" spans="1:46" ht="13" x14ac:dyDescent="0.2">
      <c r="AS2" s="95"/>
      <c r="AT2" s="95"/>
    </row>
    <row r="3" spans="1:46" ht="13" x14ac:dyDescent="0.2">
      <c r="AS3" s="95"/>
      <c r="AT3" s="95"/>
    </row>
    <row r="4" spans="1:46" ht="13" x14ac:dyDescent="0.2">
      <c r="AS4" s="95"/>
      <c r="AT4" s="95"/>
    </row>
    <row r="5" spans="1:46" ht="16.5" x14ac:dyDescent="0.2">
      <c r="A5" s="87" t="s">
        <v>472</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ht="13" x14ac:dyDescent="0.2">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337</v>
      </c>
      <c r="AL6" s="96"/>
      <c r="AM6" s="96"/>
      <c r="AN6" s="96"/>
      <c r="AO6" s="95"/>
      <c r="AP6" s="95"/>
      <c r="AQ6" s="95"/>
      <c r="AR6" s="95"/>
    </row>
    <row r="7" spans="1:46" ht="13.5" customHeight="1" x14ac:dyDescent="0.2">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47" t="s">
        <v>98</v>
      </c>
      <c r="AP7" s="132"/>
      <c r="AQ7" s="143" t="s">
        <v>473</v>
      </c>
      <c r="AR7" s="157"/>
    </row>
    <row r="8" spans="1:46" ht="13" x14ac:dyDescent="0.2">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48"/>
      <c r="AP8" s="133" t="s">
        <v>475</v>
      </c>
      <c r="AQ8" s="144" t="s">
        <v>476</v>
      </c>
      <c r="AR8" s="158" t="s">
        <v>20</v>
      </c>
    </row>
    <row r="9" spans="1:46" ht="13" x14ac:dyDescent="0.2">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25" t="s">
        <v>477</v>
      </c>
      <c r="AL9" s="1026"/>
      <c r="AM9" s="1026"/>
      <c r="AN9" s="1027"/>
      <c r="AO9" s="122">
        <v>407919</v>
      </c>
      <c r="AP9" s="122">
        <v>249339</v>
      </c>
      <c r="AQ9" s="145">
        <v>194778</v>
      </c>
      <c r="AR9" s="159">
        <v>28</v>
      </c>
    </row>
    <row r="10" spans="1:46" ht="13.5" customHeight="1" x14ac:dyDescent="0.2">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25" t="s">
        <v>222</v>
      </c>
      <c r="AL10" s="1026"/>
      <c r="AM10" s="1026"/>
      <c r="AN10" s="1027"/>
      <c r="AO10" s="123">
        <v>83978</v>
      </c>
      <c r="AP10" s="123">
        <v>51331</v>
      </c>
      <c r="AQ10" s="146">
        <v>26112</v>
      </c>
      <c r="AR10" s="160">
        <v>96.6</v>
      </c>
    </row>
    <row r="11" spans="1:46" ht="13.5" customHeight="1" x14ac:dyDescent="0.2">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25" t="s">
        <v>383</v>
      </c>
      <c r="AL11" s="1026"/>
      <c r="AM11" s="1026"/>
      <c r="AN11" s="1027"/>
      <c r="AO11" s="123">
        <v>26124</v>
      </c>
      <c r="AP11" s="123">
        <v>15968</v>
      </c>
      <c r="AQ11" s="146">
        <v>390</v>
      </c>
      <c r="AR11" s="160">
        <v>3994.4</v>
      </c>
    </row>
    <row r="12" spans="1:46" ht="13.5" customHeight="1" x14ac:dyDescent="0.2">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25" t="s">
        <v>235</v>
      </c>
      <c r="AL12" s="1026"/>
      <c r="AM12" s="1026"/>
      <c r="AN12" s="1027"/>
      <c r="AO12" s="123" t="s">
        <v>216</v>
      </c>
      <c r="AP12" s="123" t="s">
        <v>216</v>
      </c>
      <c r="AQ12" s="146" t="s">
        <v>216</v>
      </c>
      <c r="AR12" s="160" t="s">
        <v>216</v>
      </c>
    </row>
    <row r="13" spans="1:46" ht="13.5" customHeight="1" x14ac:dyDescent="0.2">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25" t="s">
        <v>478</v>
      </c>
      <c r="AL13" s="1026"/>
      <c r="AM13" s="1026"/>
      <c r="AN13" s="1027"/>
      <c r="AO13" s="123">
        <v>32180</v>
      </c>
      <c r="AP13" s="123">
        <v>19670</v>
      </c>
      <c r="AQ13" s="146">
        <v>7005</v>
      </c>
      <c r="AR13" s="160">
        <v>180.8</v>
      </c>
    </row>
    <row r="14" spans="1:46" ht="13.5" customHeight="1" x14ac:dyDescent="0.2">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25" t="s">
        <v>479</v>
      </c>
      <c r="AL14" s="1026"/>
      <c r="AM14" s="1026"/>
      <c r="AN14" s="1027"/>
      <c r="AO14" s="123">
        <v>7758</v>
      </c>
      <c r="AP14" s="123">
        <v>4742</v>
      </c>
      <c r="AQ14" s="146">
        <v>3736</v>
      </c>
      <c r="AR14" s="160">
        <v>26.9</v>
      </c>
    </row>
    <row r="15" spans="1:46" ht="13.5" customHeight="1" x14ac:dyDescent="0.2">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28" t="s">
        <v>321</v>
      </c>
      <c r="AL15" s="1029"/>
      <c r="AM15" s="1029"/>
      <c r="AN15" s="1030"/>
      <c r="AO15" s="123">
        <v>-30934</v>
      </c>
      <c r="AP15" s="123">
        <v>-18908</v>
      </c>
      <c r="AQ15" s="146">
        <v>-14789</v>
      </c>
      <c r="AR15" s="160">
        <v>27.9</v>
      </c>
    </row>
    <row r="16" spans="1:46" ht="13" x14ac:dyDescent="0.2">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28" t="s">
        <v>289</v>
      </c>
      <c r="AL16" s="1029"/>
      <c r="AM16" s="1029"/>
      <c r="AN16" s="1030"/>
      <c r="AO16" s="123">
        <v>527025</v>
      </c>
      <c r="AP16" s="123">
        <v>322142</v>
      </c>
      <c r="AQ16" s="146">
        <v>217232</v>
      </c>
      <c r="AR16" s="160">
        <v>48.3</v>
      </c>
    </row>
    <row r="17" spans="1:46" ht="13" x14ac:dyDescent="0.2">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ht="13" x14ac:dyDescent="0.2">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ht="13" x14ac:dyDescent="0.2">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199</v>
      </c>
      <c r="AL19" s="95"/>
      <c r="AM19" s="95"/>
      <c r="AN19" s="95"/>
      <c r="AO19" s="95"/>
      <c r="AP19" s="95"/>
      <c r="AQ19" s="95"/>
      <c r="AR19" s="95"/>
    </row>
    <row r="20" spans="1:46" ht="13" x14ac:dyDescent="0.2">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480</v>
      </c>
      <c r="AP20" s="134" t="s">
        <v>209</v>
      </c>
      <c r="AQ20" s="147" t="s">
        <v>48</v>
      </c>
      <c r="AR20" s="161"/>
    </row>
    <row r="21" spans="1:46" s="86" customFormat="1" ht="13" x14ac:dyDescent="0.2">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31" t="s">
        <v>481</v>
      </c>
      <c r="AL21" s="1032"/>
      <c r="AM21" s="1032"/>
      <c r="AN21" s="1033"/>
      <c r="AO21" s="125">
        <v>26.89</v>
      </c>
      <c r="AP21" s="135">
        <v>19.260000000000002</v>
      </c>
      <c r="AQ21" s="148">
        <v>7.63</v>
      </c>
      <c r="AR21" s="96"/>
      <c r="AS21" s="167"/>
      <c r="AT21" s="88"/>
    </row>
    <row r="22" spans="1:46" s="86" customFormat="1" ht="13" x14ac:dyDescent="0.2">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31" t="s">
        <v>482</v>
      </c>
      <c r="AL22" s="1032"/>
      <c r="AM22" s="1032"/>
      <c r="AN22" s="1033"/>
      <c r="AO22" s="126">
        <v>92.9</v>
      </c>
      <c r="AP22" s="136">
        <v>95.2</v>
      </c>
      <c r="AQ22" s="149">
        <v>-2.2999999999999998</v>
      </c>
      <c r="AR22" s="137"/>
      <c r="AS22" s="167"/>
      <c r="AT22" s="88"/>
    </row>
    <row r="23" spans="1:46" s="86" customFormat="1" ht="13" x14ac:dyDescent="0.2">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ht="13" x14ac:dyDescent="0.2">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ht="13" x14ac:dyDescent="0.2">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ht="13" x14ac:dyDescent="0.2">
      <c r="A26" s="1034" t="s">
        <v>483</v>
      </c>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1034"/>
      <c r="AS26" s="1034"/>
      <c r="AT26" s="96"/>
    </row>
    <row r="27" spans="1:46" ht="13" x14ac:dyDescent="0.2">
      <c r="A27" s="90"/>
      <c r="AO27" s="95"/>
      <c r="AP27" s="95"/>
      <c r="AQ27" s="95"/>
      <c r="AR27" s="95"/>
      <c r="AS27" s="95"/>
      <c r="AT27" s="95"/>
    </row>
    <row r="28" spans="1:46" ht="16.5" x14ac:dyDescent="0.2">
      <c r="A28" s="87" t="s">
        <v>279</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ht="13" x14ac:dyDescent="0.2">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69</v>
      </c>
      <c r="AL29" s="96"/>
      <c r="AM29" s="96"/>
      <c r="AN29" s="96"/>
      <c r="AO29" s="95"/>
      <c r="AP29" s="95"/>
      <c r="AQ29" s="95"/>
      <c r="AR29" s="95"/>
      <c r="AS29" s="170"/>
    </row>
    <row r="30" spans="1:46" ht="13.5" customHeight="1" x14ac:dyDescent="0.2">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47" t="s">
        <v>98</v>
      </c>
      <c r="AP30" s="132"/>
      <c r="AQ30" s="143" t="s">
        <v>473</v>
      </c>
      <c r="AR30" s="157"/>
    </row>
    <row r="31" spans="1:46" ht="13" x14ac:dyDescent="0.2">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48"/>
      <c r="AP31" s="133" t="s">
        <v>475</v>
      </c>
      <c r="AQ31" s="144" t="s">
        <v>476</v>
      </c>
      <c r="AR31" s="158" t="s">
        <v>20</v>
      </c>
    </row>
    <row r="32" spans="1:46" ht="27" customHeight="1" x14ac:dyDescent="0.2">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35" t="s">
        <v>484</v>
      </c>
      <c r="AL32" s="1036"/>
      <c r="AM32" s="1036"/>
      <c r="AN32" s="1037"/>
      <c r="AO32" s="123">
        <v>186036</v>
      </c>
      <c r="AP32" s="123">
        <v>113714</v>
      </c>
      <c r="AQ32" s="150">
        <v>113550</v>
      </c>
      <c r="AR32" s="160">
        <v>0.1</v>
      </c>
    </row>
    <row r="33" spans="1:46" ht="13.5" customHeight="1" x14ac:dyDescent="0.2">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35" t="s">
        <v>485</v>
      </c>
      <c r="AL33" s="1036"/>
      <c r="AM33" s="1036"/>
      <c r="AN33" s="1037"/>
      <c r="AO33" s="123" t="s">
        <v>216</v>
      </c>
      <c r="AP33" s="123" t="s">
        <v>216</v>
      </c>
      <c r="AQ33" s="150" t="s">
        <v>216</v>
      </c>
      <c r="AR33" s="160" t="s">
        <v>216</v>
      </c>
    </row>
    <row r="34" spans="1:46" ht="27" customHeight="1" x14ac:dyDescent="0.2">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35" t="s">
        <v>73</v>
      </c>
      <c r="AL34" s="1036"/>
      <c r="AM34" s="1036"/>
      <c r="AN34" s="1037"/>
      <c r="AO34" s="123" t="s">
        <v>216</v>
      </c>
      <c r="AP34" s="123" t="s">
        <v>216</v>
      </c>
      <c r="AQ34" s="150" t="s">
        <v>216</v>
      </c>
      <c r="AR34" s="160" t="s">
        <v>216</v>
      </c>
    </row>
    <row r="35" spans="1:46" ht="27" customHeight="1" x14ac:dyDescent="0.2">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35" t="s">
        <v>486</v>
      </c>
      <c r="AL35" s="1036"/>
      <c r="AM35" s="1036"/>
      <c r="AN35" s="1037"/>
      <c r="AO35" s="123">
        <v>3182</v>
      </c>
      <c r="AP35" s="123">
        <v>1945</v>
      </c>
      <c r="AQ35" s="150">
        <v>31148</v>
      </c>
      <c r="AR35" s="160">
        <v>-93.8</v>
      </c>
    </row>
    <row r="36" spans="1:46" ht="27" customHeight="1" x14ac:dyDescent="0.2">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35" t="s">
        <v>43</v>
      </c>
      <c r="AL36" s="1036"/>
      <c r="AM36" s="1036"/>
      <c r="AN36" s="1037"/>
      <c r="AO36" s="123">
        <v>12294</v>
      </c>
      <c r="AP36" s="123">
        <v>7515</v>
      </c>
      <c r="AQ36" s="150">
        <v>2793</v>
      </c>
      <c r="AR36" s="160">
        <v>169.1</v>
      </c>
    </row>
    <row r="37" spans="1:46" ht="13.5" customHeight="1" x14ac:dyDescent="0.2">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35" t="s">
        <v>352</v>
      </c>
      <c r="AL37" s="1036"/>
      <c r="AM37" s="1036"/>
      <c r="AN37" s="1037"/>
      <c r="AO37" s="123" t="s">
        <v>216</v>
      </c>
      <c r="AP37" s="123" t="s">
        <v>216</v>
      </c>
      <c r="AQ37" s="150">
        <v>608</v>
      </c>
      <c r="AR37" s="160" t="s">
        <v>216</v>
      </c>
    </row>
    <row r="38" spans="1:46" ht="27" customHeight="1" x14ac:dyDescent="0.2">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38" t="s">
        <v>487</v>
      </c>
      <c r="AL38" s="1039"/>
      <c r="AM38" s="1039"/>
      <c r="AN38" s="1040"/>
      <c r="AO38" s="127" t="s">
        <v>216</v>
      </c>
      <c r="AP38" s="127" t="s">
        <v>216</v>
      </c>
      <c r="AQ38" s="151">
        <v>12</v>
      </c>
      <c r="AR38" s="149" t="s">
        <v>216</v>
      </c>
      <c r="AS38" s="170"/>
    </row>
    <row r="39" spans="1:46" ht="13" x14ac:dyDescent="0.2">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38" t="s">
        <v>95</v>
      </c>
      <c r="AL39" s="1039"/>
      <c r="AM39" s="1039"/>
      <c r="AN39" s="1040"/>
      <c r="AO39" s="123">
        <v>-910</v>
      </c>
      <c r="AP39" s="123">
        <v>-556</v>
      </c>
      <c r="AQ39" s="150">
        <v>-2283</v>
      </c>
      <c r="AR39" s="160">
        <v>-75.599999999999994</v>
      </c>
      <c r="AS39" s="170"/>
    </row>
    <row r="40" spans="1:46" ht="27" customHeight="1" x14ac:dyDescent="0.2">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35" t="s">
        <v>488</v>
      </c>
      <c r="AL40" s="1036"/>
      <c r="AM40" s="1036"/>
      <c r="AN40" s="1037"/>
      <c r="AO40" s="123">
        <v>-156449</v>
      </c>
      <c r="AP40" s="123">
        <v>-95629</v>
      </c>
      <c r="AQ40" s="150">
        <v>-109335</v>
      </c>
      <c r="AR40" s="160">
        <v>-12.5</v>
      </c>
      <c r="AS40" s="170"/>
    </row>
    <row r="41" spans="1:46" ht="13" x14ac:dyDescent="0.2">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041" t="s">
        <v>375</v>
      </c>
      <c r="AL41" s="1042"/>
      <c r="AM41" s="1042"/>
      <c r="AN41" s="1043"/>
      <c r="AO41" s="123">
        <v>44153</v>
      </c>
      <c r="AP41" s="123">
        <v>26988</v>
      </c>
      <c r="AQ41" s="150">
        <v>36494</v>
      </c>
      <c r="AR41" s="160">
        <v>-26</v>
      </c>
      <c r="AS41" s="170"/>
    </row>
    <row r="42" spans="1:46" ht="13" x14ac:dyDescent="0.2">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385</v>
      </c>
      <c r="AL42" s="95"/>
      <c r="AM42" s="95"/>
      <c r="AN42" s="95"/>
      <c r="AO42" s="95"/>
      <c r="AP42" s="95"/>
      <c r="AQ42" s="137"/>
      <c r="AR42" s="137"/>
      <c r="AS42" s="170"/>
    </row>
    <row r="43" spans="1:46" ht="13" x14ac:dyDescent="0.2">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ht="13" x14ac:dyDescent="0.2">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ht="13"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ht="13"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2">
      <c r="A47" s="93" t="s">
        <v>489</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ht="13" x14ac:dyDescent="0.2">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490</v>
      </c>
      <c r="AL48" s="92"/>
      <c r="AM48" s="92"/>
      <c r="AN48" s="92"/>
      <c r="AO48" s="92"/>
      <c r="AP48" s="92"/>
      <c r="AQ48" s="138"/>
      <c r="AR48" s="92"/>
    </row>
    <row r="49" spans="1:44" ht="13.5" customHeight="1" x14ac:dyDescent="0.2">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49" t="s">
        <v>98</v>
      </c>
      <c r="AN49" s="1044" t="s">
        <v>418</v>
      </c>
      <c r="AO49" s="1045"/>
      <c r="AP49" s="1045"/>
      <c r="AQ49" s="1045"/>
      <c r="AR49" s="1046"/>
    </row>
    <row r="50" spans="1:44" ht="13" x14ac:dyDescent="0.2">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50"/>
      <c r="AN50" s="119" t="s">
        <v>463</v>
      </c>
      <c r="AO50" s="129" t="s">
        <v>464</v>
      </c>
      <c r="AP50" s="140" t="s">
        <v>491</v>
      </c>
      <c r="AQ50" s="153" t="s">
        <v>370</v>
      </c>
      <c r="AR50" s="163" t="s">
        <v>492</v>
      </c>
    </row>
    <row r="51" spans="1:44" ht="13" x14ac:dyDescent="0.2">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247</v>
      </c>
      <c r="AL51" s="108"/>
      <c r="AM51" s="113">
        <v>808879</v>
      </c>
      <c r="AN51" s="120">
        <v>418025</v>
      </c>
      <c r="AO51" s="130">
        <v>139.4</v>
      </c>
      <c r="AP51" s="141">
        <v>267911</v>
      </c>
      <c r="AQ51" s="154">
        <v>12.6</v>
      </c>
      <c r="AR51" s="164">
        <v>126.8</v>
      </c>
    </row>
    <row r="52" spans="1:44" ht="13" x14ac:dyDescent="0.2">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291</v>
      </c>
      <c r="AM52" s="114">
        <v>649392</v>
      </c>
      <c r="AN52" s="121">
        <v>335603</v>
      </c>
      <c r="AO52" s="131">
        <v>200.7</v>
      </c>
      <c r="AP52" s="142">
        <v>106425</v>
      </c>
      <c r="AQ52" s="155">
        <v>-3.6</v>
      </c>
      <c r="AR52" s="165">
        <v>204.3</v>
      </c>
    </row>
    <row r="53" spans="1:44" ht="13" x14ac:dyDescent="0.2">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474</v>
      </c>
      <c r="AL53" s="108"/>
      <c r="AM53" s="113">
        <v>588765</v>
      </c>
      <c r="AN53" s="120">
        <v>313673</v>
      </c>
      <c r="AO53" s="130">
        <v>-25</v>
      </c>
      <c r="AP53" s="141">
        <v>228215</v>
      </c>
      <c r="AQ53" s="154">
        <v>-14.8</v>
      </c>
      <c r="AR53" s="164">
        <v>-10.199999999999999</v>
      </c>
    </row>
    <row r="54" spans="1:44" ht="13" x14ac:dyDescent="0.2">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291</v>
      </c>
      <c r="AM54" s="114">
        <v>262852</v>
      </c>
      <c r="AN54" s="121">
        <v>140038</v>
      </c>
      <c r="AO54" s="131">
        <v>-58.3</v>
      </c>
      <c r="AP54" s="142">
        <v>117571</v>
      </c>
      <c r="AQ54" s="155">
        <v>10.5</v>
      </c>
      <c r="AR54" s="165">
        <v>-68.8</v>
      </c>
    </row>
    <row r="55" spans="1:44" ht="13" x14ac:dyDescent="0.2">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493</v>
      </c>
      <c r="AL55" s="108"/>
      <c r="AM55" s="113">
        <v>234187</v>
      </c>
      <c r="AN55" s="120">
        <v>131124</v>
      </c>
      <c r="AO55" s="130">
        <v>-58.2</v>
      </c>
      <c r="AP55" s="141">
        <v>264232</v>
      </c>
      <c r="AQ55" s="154">
        <v>15.8</v>
      </c>
      <c r="AR55" s="164">
        <v>-74</v>
      </c>
    </row>
    <row r="56" spans="1:44" ht="13" x14ac:dyDescent="0.2">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291</v>
      </c>
      <c r="AM56" s="114">
        <v>184844</v>
      </c>
      <c r="AN56" s="121">
        <v>103496</v>
      </c>
      <c r="AO56" s="131">
        <v>-26.1</v>
      </c>
      <c r="AP56" s="142">
        <v>133959</v>
      </c>
      <c r="AQ56" s="155">
        <v>13.9</v>
      </c>
      <c r="AR56" s="165">
        <v>-40</v>
      </c>
    </row>
    <row r="57" spans="1:44" ht="13" x14ac:dyDescent="0.2">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444</v>
      </c>
      <c r="AL57" s="108"/>
      <c r="AM57" s="113">
        <v>193786</v>
      </c>
      <c r="AN57" s="120">
        <v>112863</v>
      </c>
      <c r="AO57" s="130">
        <v>-13.9</v>
      </c>
      <c r="AP57" s="141">
        <v>263613</v>
      </c>
      <c r="AQ57" s="154">
        <v>-0.2</v>
      </c>
      <c r="AR57" s="164">
        <v>-13.7</v>
      </c>
    </row>
    <row r="58" spans="1:44" ht="13" x14ac:dyDescent="0.2">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291</v>
      </c>
      <c r="AM58" s="114">
        <v>178073</v>
      </c>
      <c r="AN58" s="121">
        <v>103712</v>
      </c>
      <c r="AO58" s="131">
        <v>0.2</v>
      </c>
      <c r="AP58" s="142">
        <v>128823</v>
      </c>
      <c r="AQ58" s="155">
        <v>-3.8</v>
      </c>
      <c r="AR58" s="165">
        <v>4</v>
      </c>
    </row>
    <row r="59" spans="1:44" ht="13" x14ac:dyDescent="0.2">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327</v>
      </c>
      <c r="AL59" s="108"/>
      <c r="AM59" s="113">
        <v>178477</v>
      </c>
      <c r="AN59" s="120">
        <v>109094</v>
      </c>
      <c r="AO59" s="130">
        <v>-3.3</v>
      </c>
      <c r="AP59" s="141">
        <v>330026</v>
      </c>
      <c r="AQ59" s="154">
        <v>25.2</v>
      </c>
      <c r="AR59" s="164">
        <v>-28.5</v>
      </c>
    </row>
    <row r="60" spans="1:44" ht="13" x14ac:dyDescent="0.2">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291</v>
      </c>
      <c r="AM60" s="114">
        <v>135040</v>
      </c>
      <c r="AN60" s="121">
        <v>82543</v>
      </c>
      <c r="AO60" s="131">
        <v>-20.399999999999999</v>
      </c>
      <c r="AP60" s="142">
        <v>141075</v>
      </c>
      <c r="AQ60" s="155">
        <v>9.5</v>
      </c>
      <c r="AR60" s="165">
        <v>-29.9</v>
      </c>
    </row>
    <row r="61" spans="1:44" ht="13" x14ac:dyDescent="0.2">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409</v>
      </c>
      <c r="AL61" s="111"/>
      <c r="AM61" s="113">
        <v>400819</v>
      </c>
      <c r="AN61" s="120">
        <v>216956</v>
      </c>
      <c r="AO61" s="130">
        <v>7.8</v>
      </c>
      <c r="AP61" s="141">
        <v>270799</v>
      </c>
      <c r="AQ61" s="156">
        <v>7.7</v>
      </c>
      <c r="AR61" s="164">
        <v>0.1</v>
      </c>
    </row>
    <row r="62" spans="1:44" ht="13" x14ac:dyDescent="0.2">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291</v>
      </c>
      <c r="AM62" s="114">
        <v>282040</v>
      </c>
      <c r="AN62" s="121">
        <v>153078</v>
      </c>
      <c r="AO62" s="131">
        <v>19.2</v>
      </c>
      <c r="AP62" s="142">
        <v>125571</v>
      </c>
      <c r="AQ62" s="155">
        <v>5.3</v>
      </c>
      <c r="AR62" s="165">
        <v>13.9</v>
      </c>
    </row>
    <row r="63" spans="1:44" ht="13" x14ac:dyDescent="0.2">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ht="13" x14ac:dyDescent="0.2">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ht="13" x14ac:dyDescent="0.2">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ht="13" x14ac:dyDescent="0.2">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2">
      <c r="AK67" s="95"/>
      <c r="AL67" s="95"/>
      <c r="AM67" s="95"/>
      <c r="AN67" s="95"/>
      <c r="AO67" s="95"/>
      <c r="AP67" s="95"/>
      <c r="AQ67" s="95"/>
      <c r="AR67" s="95"/>
      <c r="AS67" s="95"/>
      <c r="AT67" s="95"/>
    </row>
    <row r="68" spans="1:46" ht="13.5" hidden="1" customHeight="1" x14ac:dyDescent="0.2">
      <c r="AK68" s="95"/>
      <c r="AL68" s="95"/>
      <c r="AM68" s="95"/>
      <c r="AN68" s="95"/>
      <c r="AO68" s="95"/>
      <c r="AP68" s="95"/>
      <c r="AQ68" s="95"/>
      <c r="AR68" s="95"/>
    </row>
    <row r="69" spans="1:46" ht="13.5" hidden="1" customHeight="1" x14ac:dyDescent="0.2">
      <c r="AK69" s="95"/>
      <c r="AL69" s="95"/>
      <c r="AM69" s="95"/>
      <c r="AN69" s="95"/>
      <c r="AO69" s="95"/>
      <c r="AP69" s="95"/>
      <c r="AQ69" s="95"/>
      <c r="AR69" s="95"/>
    </row>
    <row r="70" spans="1:46" ht="13" hidden="1" x14ac:dyDescent="0.2">
      <c r="AK70" s="95"/>
      <c r="AL70" s="95"/>
      <c r="AM70" s="95"/>
      <c r="AN70" s="95"/>
      <c r="AO70" s="95"/>
      <c r="AP70" s="95"/>
      <c r="AQ70" s="95"/>
      <c r="AR70" s="95"/>
    </row>
    <row r="71" spans="1:46" ht="13" hidden="1" x14ac:dyDescent="0.2">
      <c r="AK71" s="95"/>
      <c r="AL71" s="95"/>
      <c r="AM71" s="95"/>
      <c r="AN71" s="95"/>
      <c r="AO71" s="95"/>
      <c r="AP71" s="95"/>
      <c r="AQ71" s="95"/>
      <c r="AR71" s="95"/>
    </row>
    <row r="72" spans="1:46" ht="13" hidden="1" x14ac:dyDescent="0.2">
      <c r="AK72" s="95"/>
      <c r="AL72" s="95"/>
      <c r="AM72" s="95"/>
      <c r="AN72" s="95"/>
      <c r="AO72" s="95"/>
      <c r="AP72" s="95"/>
      <c r="AQ72" s="95"/>
      <c r="AR72" s="95"/>
    </row>
    <row r="73" spans="1:46" ht="13" hidden="1" x14ac:dyDescent="0.2">
      <c r="AK73" s="95"/>
      <c r="AL73" s="95"/>
      <c r="AM73" s="95"/>
      <c r="AN73" s="95"/>
      <c r="AO73" s="95"/>
      <c r="AP73" s="95"/>
      <c r="AQ73" s="95"/>
      <c r="AR73" s="95"/>
    </row>
  </sheetData>
  <sheetProtection algorithmName="SHA-512" hashValue="uuM7VFfIEMKc01xb2l3SWkM2R2U5iyko2/a+VGMhbp5b4W+YNUQGbLQajQJroEhp+vGi8JojcLcCAFtsRtCqjg==" saltValue="6oL+f/R7wC+waLcULYKP1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82" customWidth="1"/>
    <col min="126" max="126" width="9" style="83" hidden="1" customWidth="1"/>
    <col min="127" max="16384" width="9" style="83" hidden="1"/>
  </cols>
  <sheetData>
    <row r="1" spans="2:125"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ht="13" x14ac:dyDescent="0.2">
      <c r="B2" s="83"/>
      <c r="DG2" s="83"/>
    </row>
    <row r="3" spans="2:125" ht="13" x14ac:dyDescent="0.2">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ht="13" x14ac:dyDescent="0.2"/>
    <row r="5" spans="2:125" ht="13" x14ac:dyDescent="0.2"/>
    <row r="6" spans="2:125" ht="13" x14ac:dyDescent="0.2"/>
    <row r="7" spans="2:125" ht="13" x14ac:dyDescent="0.2"/>
    <row r="8" spans="2:125" ht="13" x14ac:dyDescent="0.2"/>
    <row r="9" spans="2:125" ht="13" x14ac:dyDescent="0.2">
      <c r="DU9" s="8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83"/>
    </row>
    <row r="18" spans="125:125" ht="13" x14ac:dyDescent="0.2"/>
    <row r="19" spans="125:125" ht="13" x14ac:dyDescent="0.2"/>
    <row r="20" spans="125:125" ht="13" x14ac:dyDescent="0.2">
      <c r="DU20" s="83"/>
    </row>
    <row r="21" spans="125:125" ht="13" x14ac:dyDescent="0.2">
      <c r="DU21" s="8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83"/>
    </row>
    <row r="29" spans="125:125" ht="13" x14ac:dyDescent="0.2"/>
    <row r="30" spans="125:125" ht="13" x14ac:dyDescent="0.2"/>
    <row r="31" spans="125:125" ht="13" x14ac:dyDescent="0.2"/>
    <row r="32" spans="125:125" ht="13" x14ac:dyDescent="0.2"/>
    <row r="33" spans="2:125" ht="13" x14ac:dyDescent="0.2">
      <c r="B33" s="83"/>
      <c r="G33" s="83"/>
      <c r="I33" s="83"/>
    </row>
    <row r="34" spans="2:125" ht="13" x14ac:dyDescent="0.2">
      <c r="C34" s="83"/>
      <c r="P34" s="83"/>
      <c r="DE34" s="83"/>
      <c r="DH34" s="83"/>
    </row>
    <row r="35" spans="2:125" ht="13" x14ac:dyDescent="0.2">
      <c r="D35" s="83"/>
      <c r="E35" s="83"/>
      <c r="DG35" s="83"/>
      <c r="DJ35" s="83"/>
      <c r="DP35" s="83"/>
      <c r="DQ35" s="83"/>
      <c r="DR35" s="83"/>
      <c r="DS35" s="83"/>
      <c r="DT35" s="83"/>
      <c r="DU35" s="83"/>
    </row>
    <row r="36" spans="2:125" ht="13" x14ac:dyDescent="0.2">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ht="13" x14ac:dyDescent="0.2">
      <c r="DU37" s="83"/>
    </row>
    <row r="38" spans="2:125" ht="13" x14ac:dyDescent="0.2">
      <c r="DT38" s="83"/>
      <c r="DU38" s="83"/>
    </row>
    <row r="39" spans="2:125" ht="13" x14ac:dyDescent="0.2"/>
    <row r="40" spans="2:125" ht="13" x14ac:dyDescent="0.2">
      <c r="DH40" s="83"/>
    </row>
    <row r="41" spans="2:125" ht="13" x14ac:dyDescent="0.2">
      <c r="DE41" s="83"/>
    </row>
    <row r="42" spans="2:125" ht="13" x14ac:dyDescent="0.2">
      <c r="DG42" s="83"/>
      <c r="DJ42" s="83"/>
    </row>
    <row r="43" spans="2:125" ht="13" x14ac:dyDescent="0.2">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ht="13" x14ac:dyDescent="0.2">
      <c r="DU44" s="83"/>
    </row>
    <row r="45" spans="2:125" ht="13" x14ac:dyDescent="0.2"/>
    <row r="46" spans="2:125" ht="13" x14ac:dyDescent="0.2"/>
    <row r="47" spans="2:125" ht="13" x14ac:dyDescent="0.2"/>
    <row r="48" spans="2:125" ht="13" x14ac:dyDescent="0.2">
      <c r="DT48" s="83"/>
      <c r="DU48" s="83"/>
    </row>
    <row r="49" spans="120:125" ht="13" x14ac:dyDescent="0.2">
      <c r="DU49" s="83"/>
    </row>
    <row r="50" spans="120:125" ht="13" x14ac:dyDescent="0.2">
      <c r="DU50" s="83"/>
    </row>
    <row r="51" spans="120:125" ht="13" x14ac:dyDescent="0.2">
      <c r="DP51" s="83"/>
      <c r="DQ51" s="83"/>
      <c r="DR51" s="83"/>
      <c r="DS51" s="83"/>
      <c r="DT51" s="83"/>
      <c r="DU51" s="83"/>
    </row>
    <row r="52" spans="120:125" ht="13" x14ac:dyDescent="0.2"/>
    <row r="53" spans="120:125" ht="13" x14ac:dyDescent="0.2"/>
    <row r="54" spans="120:125" ht="13" x14ac:dyDescent="0.2">
      <c r="DU54" s="83"/>
    </row>
    <row r="55" spans="120:125" ht="13" x14ac:dyDescent="0.2"/>
    <row r="56" spans="120:125" ht="13" x14ac:dyDescent="0.2"/>
    <row r="57" spans="120:125" ht="13" x14ac:dyDescent="0.2"/>
    <row r="58" spans="120:125" ht="13" x14ac:dyDescent="0.2">
      <c r="DU58" s="83"/>
    </row>
    <row r="59" spans="120:125" ht="13" x14ac:dyDescent="0.2"/>
    <row r="60" spans="120:125" ht="13" x14ac:dyDescent="0.2"/>
    <row r="61" spans="120:125" ht="13" x14ac:dyDescent="0.2"/>
    <row r="62" spans="120:125" ht="13" x14ac:dyDescent="0.2"/>
    <row r="63" spans="120:125" ht="13" x14ac:dyDescent="0.2">
      <c r="DU63" s="83"/>
    </row>
    <row r="64" spans="120:125" ht="13" x14ac:dyDescent="0.2">
      <c r="DT64" s="83"/>
      <c r="DU64" s="83"/>
    </row>
    <row r="65" spans="123:125" ht="13" x14ac:dyDescent="0.2"/>
    <row r="66" spans="123:125" ht="13" x14ac:dyDescent="0.2"/>
    <row r="67" spans="123:125" ht="13" x14ac:dyDescent="0.2"/>
    <row r="68" spans="123:125" ht="13" x14ac:dyDescent="0.2"/>
    <row r="69" spans="123:125" ht="13" x14ac:dyDescent="0.2">
      <c r="DS69" s="83"/>
      <c r="DT69" s="83"/>
      <c r="DU69" s="8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83"/>
    </row>
    <row r="83" spans="116:125" ht="13" x14ac:dyDescent="0.2">
      <c r="DM83" s="83"/>
      <c r="DN83" s="83"/>
      <c r="DO83" s="83"/>
      <c r="DP83" s="83"/>
      <c r="DQ83" s="83"/>
      <c r="DR83" s="83"/>
      <c r="DS83" s="83"/>
      <c r="DT83" s="83"/>
      <c r="DU83" s="83"/>
    </row>
    <row r="84" spans="116:125" ht="13" x14ac:dyDescent="0.2"/>
    <row r="85" spans="116:125" ht="13" x14ac:dyDescent="0.2"/>
    <row r="86" spans="116:125" ht="13" x14ac:dyDescent="0.2"/>
    <row r="87" spans="116:125" ht="13" x14ac:dyDescent="0.2"/>
    <row r="88" spans="116:125" ht="13" x14ac:dyDescent="0.2">
      <c r="DU88" s="8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83"/>
      <c r="DT94" s="83"/>
      <c r="DU94" s="83"/>
    </row>
    <row r="95" spans="116:125" ht="13.5" customHeight="1" x14ac:dyDescent="0.2">
      <c r="DU95" s="8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3"/>
    </row>
    <row r="102" spans="124:125" ht="13.5" customHeight="1" x14ac:dyDescent="0.2"/>
    <row r="103" spans="124:125" ht="13.5" customHeight="1" x14ac:dyDescent="0.2"/>
    <row r="104" spans="124:125" ht="13.5" customHeight="1" x14ac:dyDescent="0.2">
      <c r="DT104" s="83"/>
      <c r="DU104" s="8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3" t="s">
        <v>110</v>
      </c>
    </row>
    <row r="121" spans="125:125" ht="13.5" hidden="1" customHeight="1" x14ac:dyDescent="0.2">
      <c r="DU121" s="83"/>
    </row>
  </sheetData>
  <sheetProtection algorithmName="SHA-512" hashValue="9aGfY3awMP7ASewUbChlmKAJwwkf+YKdK39iMbRirbBJ2zvMBuYlA/w2SYxLf4hVNGoYtV6wa1MF6gF4d7W/BQ==" saltValue="Wrw66+bNd7rMuQ+jdFOiY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82" customWidth="1"/>
    <col min="126" max="142" width="0" style="83" hidden="1" customWidth="1"/>
    <col min="143" max="143" width="9" style="83" hidden="1" customWidth="1"/>
    <col min="144" max="16384" width="9" style="83" hidden="1"/>
  </cols>
  <sheetData>
    <row r="1" spans="1:125"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ht="13" x14ac:dyDescent="0.2">
      <c r="B2" s="83"/>
      <c r="T2" s="83"/>
    </row>
    <row r="3" spans="1:125" ht="13"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83"/>
      <c r="G33" s="83"/>
      <c r="I33" s="83"/>
    </row>
    <row r="34" spans="2:125" ht="13" x14ac:dyDescent="0.2">
      <c r="C34" s="83"/>
      <c r="P34" s="83"/>
      <c r="R34" s="83"/>
      <c r="U34" s="83"/>
    </row>
    <row r="35" spans="2:125" ht="13" x14ac:dyDescent="0.2">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ht="13" x14ac:dyDescent="0.2">
      <c r="F36" s="83"/>
      <c r="H36" s="83"/>
      <c r="J36" s="83"/>
      <c r="K36" s="83"/>
      <c r="L36" s="83"/>
      <c r="M36" s="83"/>
      <c r="N36" s="83"/>
      <c r="O36" s="83"/>
      <c r="Q36" s="83"/>
      <c r="S36" s="83"/>
      <c r="V36" s="83"/>
    </row>
    <row r="37" spans="2:125" ht="13" x14ac:dyDescent="0.2"/>
    <row r="38" spans="2:125" ht="13" x14ac:dyDescent="0.2"/>
    <row r="39" spans="2:125" ht="13" x14ac:dyDescent="0.2"/>
    <row r="40" spans="2:125" ht="13" x14ac:dyDescent="0.2">
      <c r="U40" s="83"/>
    </row>
    <row r="41" spans="2:125" ht="13" x14ac:dyDescent="0.2">
      <c r="R41" s="83"/>
    </row>
    <row r="42" spans="2:125" ht="13" x14ac:dyDescent="0.2">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ht="13" x14ac:dyDescent="0.2">
      <c r="Q43" s="83"/>
      <c r="S43" s="83"/>
      <c r="V43" s="8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110</v>
      </c>
    </row>
  </sheetData>
  <sheetProtection algorithmName="SHA-512" hashValue="iVikoLw3j3BRKc9AuJe8BjjrwVvqksMLvEGWFYVmP4M6TO704rpqVRCnD2R7HMiAk0d9zYNRhIpPSgUkpJHs4Q==" saltValue="zAbydPHrr6WWWf4wvlccT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90"/>
      <c r="C45" s="90"/>
      <c r="D45" s="90"/>
      <c r="E45" s="90"/>
      <c r="F45" s="90"/>
      <c r="G45" s="90"/>
      <c r="H45" s="90"/>
      <c r="I45" s="90"/>
      <c r="J45" s="186" t="s">
        <v>4</v>
      </c>
    </row>
    <row r="46" spans="2:10" ht="29.25" customHeight="1" x14ac:dyDescent="0.25">
      <c r="B46" s="172" t="s">
        <v>10</v>
      </c>
      <c r="C46" s="176"/>
      <c r="D46" s="176"/>
      <c r="E46" s="177" t="s">
        <v>18</v>
      </c>
      <c r="F46" s="178" t="s">
        <v>395</v>
      </c>
      <c r="G46" s="182" t="s">
        <v>360</v>
      </c>
      <c r="H46" s="182" t="s">
        <v>5</v>
      </c>
      <c r="I46" s="182" t="s">
        <v>495</v>
      </c>
      <c r="J46" s="187" t="s">
        <v>447</v>
      </c>
    </row>
    <row r="47" spans="2:10" ht="57.75" customHeight="1" x14ac:dyDescent="0.2">
      <c r="B47" s="173"/>
      <c r="C47" s="1051" t="s">
        <v>1</v>
      </c>
      <c r="D47" s="1051"/>
      <c r="E47" s="1052"/>
      <c r="F47" s="179">
        <v>52.51</v>
      </c>
      <c r="G47" s="183">
        <v>54.09</v>
      </c>
      <c r="H47" s="183">
        <v>55.86</v>
      </c>
      <c r="I47" s="183">
        <v>62.2</v>
      </c>
      <c r="J47" s="188">
        <v>63.18</v>
      </c>
    </row>
    <row r="48" spans="2:10" ht="57.75" customHeight="1" x14ac:dyDescent="0.2">
      <c r="B48" s="174"/>
      <c r="C48" s="1053" t="s">
        <v>11</v>
      </c>
      <c r="D48" s="1053"/>
      <c r="E48" s="1054"/>
      <c r="F48" s="180">
        <v>8.5</v>
      </c>
      <c r="G48" s="184">
        <v>9.67</v>
      </c>
      <c r="H48" s="184">
        <v>13.73</v>
      </c>
      <c r="I48" s="184">
        <v>12.74</v>
      </c>
      <c r="J48" s="189">
        <v>13.64</v>
      </c>
    </row>
    <row r="49" spans="2:10" ht="57.75" customHeight="1" x14ac:dyDescent="0.2">
      <c r="B49" s="175"/>
      <c r="C49" s="1055" t="s">
        <v>17</v>
      </c>
      <c r="D49" s="1055"/>
      <c r="E49" s="1056"/>
      <c r="F49" s="181" t="s">
        <v>458</v>
      </c>
      <c r="G49" s="185" t="s">
        <v>46</v>
      </c>
      <c r="H49" s="185">
        <v>0.54</v>
      </c>
      <c r="I49" s="185">
        <v>2.41</v>
      </c>
      <c r="J49" s="190">
        <v>2.0299999999999998</v>
      </c>
    </row>
    <row r="50" spans="2:10" ht="13" x14ac:dyDescent="0.2"/>
  </sheetData>
  <sheetProtection algorithmName="SHA-512" hashValue="YJlOyJtsUNNyye9TR4/0QVKdawQcCoibIpXfC46YVQgnmCDuQ6DPaGl5VXG7YRaKwTFsm+lbFASGDhq2M6kJgg==" saltValue="rFJxebTS7YIu4ye8kJBsQ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191"/>
      <c r="B1" s="191"/>
      <c r="C1" s="191"/>
      <c r="D1" s="191"/>
      <c r="E1" s="191"/>
      <c r="F1" s="191"/>
      <c r="G1" s="191"/>
      <c r="H1" s="191"/>
      <c r="I1" s="191"/>
      <c r="J1" s="191"/>
      <c r="K1" s="191"/>
      <c r="L1" s="191"/>
      <c r="M1" s="191"/>
      <c r="N1" s="191"/>
      <c r="O1" s="191"/>
      <c r="P1" s="191"/>
    </row>
    <row r="2" spans="1:16" ht="16.5" customHeight="1" x14ac:dyDescent="0.2">
      <c r="A2" s="191"/>
      <c r="B2" s="191"/>
      <c r="C2" s="191"/>
      <c r="D2" s="191"/>
      <c r="E2" s="191"/>
      <c r="F2" s="191"/>
      <c r="G2" s="191"/>
      <c r="H2" s="191"/>
      <c r="I2" s="191"/>
      <c r="J2" s="191"/>
      <c r="K2" s="191"/>
      <c r="L2" s="191"/>
      <c r="M2" s="191"/>
      <c r="N2" s="191"/>
      <c r="O2" s="191"/>
      <c r="P2" s="191"/>
    </row>
    <row r="3" spans="1:16" ht="16.5" customHeight="1" x14ac:dyDescent="0.2">
      <c r="A3" s="191"/>
      <c r="B3" s="191"/>
      <c r="C3" s="191"/>
      <c r="D3" s="191"/>
      <c r="E3" s="191"/>
      <c r="F3" s="191"/>
      <c r="G3" s="191"/>
      <c r="H3" s="191"/>
      <c r="I3" s="191"/>
      <c r="J3" s="191"/>
      <c r="K3" s="191"/>
      <c r="L3" s="191"/>
      <c r="M3" s="191"/>
      <c r="N3" s="191"/>
      <c r="O3" s="191"/>
      <c r="P3" s="191"/>
    </row>
    <row r="4" spans="1:16" ht="16.5" customHeight="1" x14ac:dyDescent="0.2">
      <c r="A4" s="191"/>
      <c r="B4" s="191"/>
      <c r="C4" s="191"/>
      <c r="D4" s="191"/>
      <c r="E4" s="191"/>
      <c r="F4" s="191"/>
      <c r="G4" s="191"/>
      <c r="H4" s="191"/>
      <c r="I4" s="191"/>
      <c r="J4" s="191"/>
      <c r="K4" s="191"/>
      <c r="L4" s="191"/>
      <c r="M4" s="191"/>
      <c r="N4" s="191"/>
      <c r="O4" s="191"/>
      <c r="P4" s="191"/>
    </row>
    <row r="5" spans="1:16" ht="16.5" customHeight="1" x14ac:dyDescent="0.2">
      <c r="A5" s="191"/>
      <c r="B5" s="191"/>
      <c r="C5" s="191"/>
      <c r="D5" s="191"/>
      <c r="E5" s="191"/>
      <c r="F5" s="191"/>
      <c r="G5" s="191"/>
      <c r="H5" s="191"/>
      <c r="I5" s="191"/>
      <c r="J5" s="191"/>
      <c r="K5" s="191"/>
      <c r="L5" s="191"/>
      <c r="M5" s="191"/>
      <c r="N5" s="191"/>
      <c r="O5" s="191"/>
      <c r="P5" s="191"/>
    </row>
    <row r="6" spans="1:16" ht="16.5" customHeight="1" x14ac:dyDescent="0.2">
      <c r="A6" s="191"/>
      <c r="B6" s="191"/>
      <c r="C6" s="191"/>
      <c r="D6" s="191"/>
      <c r="E6" s="191"/>
      <c r="F6" s="191"/>
      <c r="G6" s="191"/>
      <c r="H6" s="191"/>
      <c r="I6" s="191"/>
      <c r="J6" s="191"/>
      <c r="K6" s="191"/>
      <c r="L6" s="191"/>
      <c r="M6" s="191"/>
      <c r="N6" s="191"/>
      <c r="O6" s="191"/>
      <c r="P6" s="191"/>
    </row>
    <row r="7" spans="1:16" ht="16.5" customHeight="1" x14ac:dyDescent="0.2">
      <c r="A7" s="191"/>
      <c r="B7" s="191"/>
      <c r="C7" s="191"/>
      <c r="D7" s="191"/>
      <c r="E7" s="191"/>
      <c r="F7" s="191"/>
      <c r="G7" s="191"/>
      <c r="H7" s="191"/>
      <c r="I7" s="191"/>
      <c r="J7" s="191"/>
      <c r="K7" s="191"/>
      <c r="L7" s="191"/>
      <c r="M7" s="191"/>
      <c r="N7" s="191"/>
      <c r="O7" s="191"/>
      <c r="P7" s="191"/>
    </row>
    <row r="8" spans="1:16" ht="16.5" customHeight="1" x14ac:dyDescent="0.2">
      <c r="A8" s="191"/>
      <c r="B8" s="191"/>
      <c r="C8" s="191"/>
      <c r="D8" s="191"/>
      <c r="E8" s="191"/>
      <c r="F8" s="191"/>
      <c r="G8" s="191"/>
      <c r="H8" s="191"/>
      <c r="I8" s="191"/>
      <c r="J8" s="191"/>
      <c r="K8" s="191"/>
      <c r="L8" s="191"/>
      <c r="M8" s="191"/>
      <c r="N8" s="191"/>
      <c r="O8" s="191"/>
      <c r="P8" s="191"/>
    </row>
    <row r="9" spans="1:16" ht="16.5" customHeight="1" x14ac:dyDescent="0.2">
      <c r="A9" s="191"/>
      <c r="B9" s="191"/>
      <c r="C9" s="191"/>
      <c r="D9" s="191"/>
      <c r="E9" s="191"/>
      <c r="F9" s="191"/>
      <c r="G9" s="191"/>
      <c r="H9" s="191"/>
      <c r="I9" s="191"/>
      <c r="J9" s="191"/>
      <c r="K9" s="191"/>
      <c r="L9" s="191"/>
      <c r="M9" s="191"/>
      <c r="N9" s="191"/>
      <c r="O9" s="191"/>
      <c r="P9" s="191"/>
    </row>
    <row r="10" spans="1:16" ht="16.5" customHeight="1" x14ac:dyDescent="0.2">
      <c r="A10" s="191"/>
      <c r="B10" s="191"/>
      <c r="C10" s="191"/>
      <c r="D10" s="191"/>
      <c r="E10" s="191"/>
      <c r="F10" s="191"/>
      <c r="G10" s="191"/>
      <c r="H10" s="191"/>
      <c r="I10" s="191"/>
      <c r="J10" s="191"/>
      <c r="K10" s="191"/>
      <c r="L10" s="191"/>
      <c r="M10" s="191"/>
      <c r="N10" s="191"/>
      <c r="O10" s="191"/>
      <c r="P10" s="191"/>
    </row>
    <row r="11" spans="1:16" ht="16.5" customHeight="1" x14ac:dyDescent="0.2">
      <c r="A11" s="191"/>
      <c r="B11" s="191"/>
      <c r="C11" s="191"/>
      <c r="D11" s="191"/>
      <c r="E11" s="191"/>
      <c r="F11" s="191"/>
      <c r="G11" s="191"/>
      <c r="H11" s="191"/>
      <c r="I11" s="191"/>
      <c r="J11" s="191"/>
      <c r="K11" s="191"/>
      <c r="L11" s="191"/>
      <c r="M11" s="191"/>
      <c r="N11" s="191"/>
      <c r="O11" s="191"/>
      <c r="P11" s="191"/>
    </row>
    <row r="12" spans="1:16" ht="16.5" customHeight="1" x14ac:dyDescent="0.2">
      <c r="A12" s="191"/>
      <c r="B12" s="191"/>
      <c r="C12" s="191"/>
      <c r="D12" s="191"/>
      <c r="E12" s="191"/>
      <c r="F12" s="191"/>
      <c r="G12" s="191"/>
      <c r="H12" s="191"/>
      <c r="I12" s="191"/>
      <c r="J12" s="191"/>
      <c r="K12" s="191"/>
      <c r="L12" s="191"/>
      <c r="M12" s="191"/>
      <c r="N12" s="191"/>
      <c r="O12" s="191"/>
      <c r="P12" s="191"/>
    </row>
    <row r="13" spans="1:16" ht="16.5" customHeight="1" x14ac:dyDescent="0.2">
      <c r="A13" s="191"/>
      <c r="B13" s="191"/>
      <c r="C13" s="191"/>
      <c r="D13" s="191"/>
      <c r="E13" s="191"/>
      <c r="F13" s="191"/>
      <c r="G13" s="191"/>
      <c r="H13" s="191"/>
      <c r="I13" s="191"/>
      <c r="J13" s="191"/>
      <c r="K13" s="191"/>
      <c r="L13" s="191"/>
      <c r="M13" s="191"/>
      <c r="N13" s="191"/>
      <c r="O13" s="191"/>
      <c r="P13" s="191"/>
    </row>
    <row r="14" spans="1:16" ht="16.5" customHeight="1" x14ac:dyDescent="0.2">
      <c r="A14" s="191"/>
      <c r="B14" s="191"/>
      <c r="C14" s="191"/>
      <c r="D14" s="191"/>
      <c r="E14" s="191"/>
      <c r="F14" s="191"/>
      <c r="G14" s="191"/>
      <c r="H14" s="191"/>
      <c r="I14" s="191"/>
      <c r="J14" s="191"/>
      <c r="K14" s="191"/>
      <c r="L14" s="191"/>
      <c r="M14" s="191"/>
      <c r="N14" s="191"/>
      <c r="O14" s="191"/>
      <c r="P14" s="191"/>
    </row>
    <row r="15" spans="1:16" ht="16.5" customHeight="1" x14ac:dyDescent="0.2">
      <c r="A15" s="191"/>
      <c r="B15" s="191"/>
      <c r="C15" s="191"/>
      <c r="D15" s="191"/>
      <c r="E15" s="191"/>
      <c r="F15" s="191"/>
      <c r="G15" s="191"/>
      <c r="H15" s="191"/>
      <c r="I15" s="191"/>
      <c r="J15" s="191"/>
      <c r="K15" s="191"/>
      <c r="L15" s="191"/>
      <c r="M15" s="191"/>
      <c r="N15" s="191"/>
      <c r="O15" s="191"/>
      <c r="P15" s="191"/>
    </row>
    <row r="16" spans="1:16" ht="16.5" customHeight="1" x14ac:dyDescent="0.2">
      <c r="A16" s="191"/>
      <c r="B16" s="191"/>
      <c r="C16" s="191"/>
      <c r="D16" s="191"/>
      <c r="E16" s="191"/>
      <c r="F16" s="191"/>
      <c r="G16" s="191"/>
      <c r="H16" s="191"/>
      <c r="I16" s="191"/>
      <c r="J16" s="191"/>
      <c r="K16" s="191"/>
      <c r="L16" s="191"/>
      <c r="M16" s="191"/>
      <c r="N16" s="191"/>
      <c r="O16" s="191"/>
      <c r="P16" s="191"/>
    </row>
    <row r="17" spans="1:16" ht="16.5" customHeight="1" x14ac:dyDescent="0.2">
      <c r="A17" s="191"/>
      <c r="B17" s="191"/>
      <c r="C17" s="191"/>
      <c r="D17" s="191"/>
      <c r="E17" s="191"/>
      <c r="F17" s="191"/>
      <c r="G17" s="191"/>
      <c r="H17" s="191"/>
      <c r="I17" s="191"/>
      <c r="J17" s="191"/>
      <c r="K17" s="191"/>
      <c r="L17" s="191"/>
      <c r="M17" s="191"/>
      <c r="N17" s="191"/>
      <c r="O17" s="191"/>
      <c r="P17" s="191"/>
    </row>
    <row r="18" spans="1:16" ht="16.5" customHeight="1" x14ac:dyDescent="0.2">
      <c r="A18" s="191"/>
      <c r="B18" s="191"/>
      <c r="C18" s="191"/>
      <c r="D18" s="191"/>
      <c r="E18" s="191"/>
      <c r="F18" s="191"/>
      <c r="G18" s="191"/>
      <c r="H18" s="191"/>
      <c r="I18" s="191"/>
      <c r="J18" s="191"/>
      <c r="K18" s="191"/>
      <c r="L18" s="191"/>
      <c r="M18" s="191"/>
      <c r="N18" s="191"/>
      <c r="O18" s="191"/>
      <c r="P18" s="191"/>
    </row>
    <row r="19" spans="1:16" ht="16.5" customHeight="1" x14ac:dyDescent="0.2">
      <c r="A19" s="191"/>
      <c r="B19" s="191"/>
      <c r="C19" s="191"/>
      <c r="D19" s="191"/>
      <c r="E19" s="191"/>
      <c r="F19" s="191"/>
      <c r="G19" s="191"/>
      <c r="H19" s="191"/>
      <c r="I19" s="191"/>
      <c r="J19" s="191"/>
      <c r="K19" s="191"/>
      <c r="L19" s="191"/>
      <c r="M19" s="191"/>
      <c r="N19" s="191"/>
      <c r="O19" s="191"/>
      <c r="P19" s="191"/>
    </row>
    <row r="20" spans="1:16" ht="16.5" customHeight="1" x14ac:dyDescent="0.2">
      <c r="A20" s="191"/>
      <c r="B20" s="191"/>
      <c r="C20" s="191"/>
      <c r="D20" s="191"/>
      <c r="E20" s="191"/>
      <c r="F20" s="191"/>
      <c r="G20" s="191"/>
      <c r="H20" s="191"/>
      <c r="I20" s="191"/>
      <c r="J20" s="191"/>
      <c r="K20" s="191"/>
      <c r="L20" s="191"/>
      <c r="M20" s="191"/>
      <c r="N20" s="191"/>
      <c r="O20" s="191"/>
      <c r="P20" s="191"/>
    </row>
    <row r="21" spans="1:16" ht="16.5" customHeight="1" x14ac:dyDescent="0.2">
      <c r="A21" s="191"/>
      <c r="B21" s="191"/>
      <c r="C21" s="191"/>
      <c r="D21" s="191"/>
      <c r="E21" s="191"/>
      <c r="F21" s="191"/>
      <c r="G21" s="191"/>
      <c r="H21" s="191"/>
      <c r="I21" s="191"/>
      <c r="J21" s="191"/>
      <c r="K21" s="191"/>
      <c r="L21" s="191"/>
      <c r="M21" s="191"/>
      <c r="N21" s="191"/>
      <c r="O21" s="191"/>
      <c r="P21" s="191"/>
    </row>
    <row r="22" spans="1:16" ht="16.5" customHeight="1" x14ac:dyDescent="0.2">
      <c r="A22" s="191"/>
      <c r="B22" s="191"/>
      <c r="C22" s="191"/>
      <c r="D22" s="191"/>
      <c r="E22" s="191"/>
      <c r="F22" s="191"/>
      <c r="G22" s="191"/>
      <c r="H22" s="191"/>
      <c r="I22" s="191"/>
      <c r="J22" s="191"/>
      <c r="K22" s="191"/>
      <c r="L22" s="191"/>
      <c r="M22" s="191"/>
      <c r="N22" s="191"/>
      <c r="O22" s="191"/>
      <c r="P22" s="191"/>
    </row>
    <row r="23" spans="1:16" ht="16.5" customHeight="1" x14ac:dyDescent="0.2">
      <c r="A23" s="191"/>
      <c r="B23" s="191"/>
      <c r="C23" s="191"/>
      <c r="D23" s="191"/>
      <c r="E23" s="191"/>
      <c r="F23" s="191"/>
      <c r="G23" s="191"/>
      <c r="H23" s="191"/>
      <c r="I23" s="191"/>
      <c r="J23" s="191"/>
      <c r="K23" s="191"/>
      <c r="L23" s="191"/>
      <c r="M23" s="191"/>
      <c r="N23" s="191"/>
      <c r="O23" s="191"/>
      <c r="P23" s="191"/>
    </row>
    <row r="24" spans="1:16" ht="16.5" customHeight="1" x14ac:dyDescent="0.2">
      <c r="A24" s="191"/>
      <c r="B24" s="191"/>
      <c r="C24" s="191"/>
      <c r="D24" s="191"/>
      <c r="E24" s="191"/>
      <c r="F24" s="191"/>
      <c r="G24" s="191"/>
      <c r="H24" s="191"/>
      <c r="I24" s="191"/>
      <c r="J24" s="191"/>
      <c r="K24" s="191"/>
      <c r="L24" s="191"/>
      <c r="M24" s="191"/>
      <c r="N24" s="191"/>
      <c r="O24" s="191"/>
      <c r="P24" s="191"/>
    </row>
    <row r="25" spans="1:16" ht="16.5" customHeight="1" x14ac:dyDescent="0.2">
      <c r="A25" s="191"/>
      <c r="B25" s="191"/>
      <c r="C25" s="191"/>
      <c r="D25" s="191"/>
      <c r="E25" s="191"/>
      <c r="F25" s="191"/>
      <c r="G25" s="191"/>
      <c r="H25" s="191"/>
      <c r="I25" s="191"/>
      <c r="J25" s="191"/>
      <c r="K25" s="191"/>
      <c r="L25" s="191"/>
      <c r="M25" s="191"/>
      <c r="N25" s="191"/>
      <c r="O25" s="191"/>
      <c r="P25" s="191"/>
    </row>
    <row r="26" spans="1:16" ht="16.5" customHeight="1" x14ac:dyDescent="0.2">
      <c r="A26" s="191"/>
      <c r="B26" s="191"/>
      <c r="C26" s="191"/>
      <c r="D26" s="191"/>
      <c r="E26" s="191"/>
      <c r="F26" s="191"/>
      <c r="G26" s="191"/>
      <c r="H26" s="191"/>
      <c r="I26" s="191"/>
      <c r="J26" s="191"/>
      <c r="K26" s="191"/>
      <c r="L26" s="191"/>
      <c r="M26" s="191"/>
      <c r="N26" s="191"/>
      <c r="O26" s="191"/>
      <c r="P26" s="191"/>
    </row>
    <row r="27" spans="1:16" ht="16.5" customHeight="1" x14ac:dyDescent="0.2">
      <c r="A27" s="191"/>
      <c r="B27" s="191"/>
      <c r="C27" s="191"/>
      <c r="D27" s="191"/>
      <c r="E27" s="191"/>
      <c r="F27" s="191"/>
      <c r="G27" s="191"/>
      <c r="H27" s="191"/>
      <c r="I27" s="191"/>
      <c r="J27" s="191"/>
      <c r="K27" s="191"/>
      <c r="L27" s="191"/>
      <c r="M27" s="191"/>
      <c r="N27" s="191"/>
      <c r="O27" s="191"/>
      <c r="P27" s="191"/>
    </row>
    <row r="28" spans="1:16" ht="16.5" customHeight="1" x14ac:dyDescent="0.2">
      <c r="A28" s="191"/>
      <c r="B28" s="191"/>
      <c r="C28" s="191"/>
      <c r="D28" s="191"/>
      <c r="E28" s="191"/>
      <c r="F28" s="191"/>
      <c r="G28" s="191"/>
      <c r="H28" s="191"/>
      <c r="I28" s="191"/>
      <c r="J28" s="191"/>
      <c r="K28" s="191"/>
      <c r="L28" s="191"/>
      <c r="M28" s="191"/>
      <c r="N28" s="191"/>
      <c r="O28" s="191"/>
      <c r="P28" s="191"/>
    </row>
    <row r="29" spans="1:16" ht="16.5" customHeight="1" x14ac:dyDescent="0.2">
      <c r="A29" s="191"/>
      <c r="B29" s="191"/>
      <c r="C29" s="191"/>
      <c r="D29" s="191"/>
      <c r="E29" s="191"/>
      <c r="F29" s="191"/>
      <c r="G29" s="191"/>
      <c r="H29" s="191"/>
      <c r="I29" s="191"/>
      <c r="J29" s="191"/>
      <c r="K29" s="191"/>
      <c r="L29" s="191"/>
      <c r="M29" s="191"/>
      <c r="N29" s="191"/>
      <c r="O29" s="191"/>
      <c r="P29" s="191"/>
    </row>
    <row r="30" spans="1:16" ht="16.5" customHeight="1" x14ac:dyDescent="0.2">
      <c r="A30" s="191"/>
      <c r="B30" s="191"/>
      <c r="C30" s="191"/>
      <c r="D30" s="191"/>
      <c r="E30" s="191"/>
      <c r="F30" s="191"/>
      <c r="G30" s="191"/>
      <c r="H30" s="191"/>
      <c r="I30" s="191"/>
      <c r="J30" s="191"/>
      <c r="K30" s="191"/>
      <c r="L30" s="191"/>
      <c r="M30" s="191"/>
      <c r="N30" s="191"/>
      <c r="O30" s="191"/>
      <c r="P30" s="191"/>
    </row>
    <row r="31" spans="1:16" ht="16.5" customHeight="1" x14ac:dyDescent="0.2">
      <c r="A31" s="191"/>
      <c r="B31" s="191"/>
      <c r="C31" s="191"/>
      <c r="D31" s="191"/>
      <c r="E31" s="191"/>
      <c r="F31" s="191"/>
      <c r="G31" s="191"/>
      <c r="H31" s="191"/>
      <c r="I31" s="191"/>
      <c r="J31" s="191"/>
      <c r="K31" s="191"/>
      <c r="L31" s="191"/>
      <c r="M31" s="191"/>
      <c r="N31" s="191"/>
      <c r="O31" s="191"/>
      <c r="P31" s="191"/>
    </row>
    <row r="32" spans="1:16" ht="31.5" customHeight="1" x14ac:dyDescent="0.2">
      <c r="A32" s="191"/>
      <c r="B32" s="191"/>
      <c r="C32" s="191"/>
      <c r="D32" s="191"/>
      <c r="E32" s="191"/>
      <c r="F32" s="191"/>
      <c r="G32" s="191"/>
      <c r="H32" s="191"/>
      <c r="I32" s="191"/>
      <c r="J32" s="186" t="s">
        <v>4</v>
      </c>
      <c r="K32" s="191"/>
      <c r="L32" s="191"/>
      <c r="M32" s="191"/>
      <c r="N32" s="191"/>
      <c r="O32" s="191"/>
      <c r="P32" s="191"/>
    </row>
    <row r="33" spans="1:16" ht="39" customHeight="1" x14ac:dyDescent="0.25">
      <c r="A33" s="191"/>
      <c r="B33" s="192" t="s">
        <v>15</v>
      </c>
      <c r="C33" s="198"/>
      <c r="D33" s="198"/>
      <c r="E33" s="200" t="s">
        <v>18</v>
      </c>
      <c r="F33" s="201" t="s">
        <v>395</v>
      </c>
      <c r="G33" s="206" t="s">
        <v>360</v>
      </c>
      <c r="H33" s="206" t="s">
        <v>5</v>
      </c>
      <c r="I33" s="206" t="s">
        <v>495</v>
      </c>
      <c r="J33" s="210" t="s">
        <v>447</v>
      </c>
      <c r="K33" s="191"/>
      <c r="L33" s="191"/>
      <c r="M33" s="191"/>
      <c r="N33" s="191"/>
      <c r="O33" s="191"/>
      <c r="P33" s="191"/>
    </row>
    <row r="34" spans="1:16" ht="39" customHeight="1" x14ac:dyDescent="0.2">
      <c r="A34" s="191"/>
      <c r="B34" s="193"/>
      <c r="C34" s="1057" t="s">
        <v>274</v>
      </c>
      <c r="D34" s="1057"/>
      <c r="E34" s="1058"/>
      <c r="F34" s="202">
        <v>8.5</v>
      </c>
      <c r="G34" s="207">
        <v>9.67</v>
      </c>
      <c r="H34" s="207">
        <v>13.72</v>
      </c>
      <c r="I34" s="207">
        <v>12.74</v>
      </c>
      <c r="J34" s="211">
        <v>13.63</v>
      </c>
      <c r="K34" s="191"/>
      <c r="L34" s="191"/>
      <c r="M34" s="191"/>
      <c r="N34" s="191"/>
      <c r="O34" s="191"/>
      <c r="P34" s="191"/>
    </row>
    <row r="35" spans="1:16" ht="39" customHeight="1" x14ac:dyDescent="0.2">
      <c r="A35" s="191"/>
      <c r="B35" s="194"/>
      <c r="C35" s="1059" t="s">
        <v>30</v>
      </c>
      <c r="D35" s="1059"/>
      <c r="E35" s="1060"/>
      <c r="F35" s="203">
        <v>0.01</v>
      </c>
      <c r="G35" s="208">
        <v>0</v>
      </c>
      <c r="H35" s="208">
        <v>0.04</v>
      </c>
      <c r="I35" s="208">
        <v>0</v>
      </c>
      <c r="J35" s="212">
        <v>1</v>
      </c>
      <c r="K35" s="191"/>
      <c r="L35" s="191"/>
      <c r="M35" s="191"/>
      <c r="N35" s="191"/>
      <c r="O35" s="191"/>
      <c r="P35" s="191"/>
    </row>
    <row r="36" spans="1:16" ht="39" customHeight="1" x14ac:dyDescent="0.2">
      <c r="A36" s="191"/>
      <c r="B36" s="194"/>
      <c r="C36" s="1059" t="s">
        <v>251</v>
      </c>
      <c r="D36" s="1059"/>
      <c r="E36" s="1060"/>
      <c r="F36" s="203">
        <v>1.64</v>
      </c>
      <c r="G36" s="208">
        <v>0.68</v>
      </c>
      <c r="H36" s="208">
        <v>0.22</v>
      </c>
      <c r="I36" s="208">
        <v>0.66</v>
      </c>
      <c r="J36" s="212">
        <v>0.35</v>
      </c>
      <c r="K36" s="191"/>
      <c r="L36" s="191"/>
      <c r="M36" s="191"/>
      <c r="N36" s="191"/>
      <c r="O36" s="191"/>
      <c r="P36" s="191"/>
    </row>
    <row r="37" spans="1:16" ht="39" customHeight="1" x14ac:dyDescent="0.2">
      <c r="A37" s="191"/>
      <c r="B37" s="194"/>
      <c r="C37" s="1059" t="s">
        <v>240</v>
      </c>
      <c r="D37" s="1059"/>
      <c r="E37" s="1060"/>
      <c r="F37" s="203">
        <v>0</v>
      </c>
      <c r="G37" s="208">
        <v>0</v>
      </c>
      <c r="H37" s="208">
        <v>0</v>
      </c>
      <c r="I37" s="208">
        <v>0</v>
      </c>
      <c r="J37" s="212">
        <v>0</v>
      </c>
      <c r="K37" s="191"/>
      <c r="L37" s="191"/>
      <c r="M37" s="191"/>
      <c r="N37" s="191"/>
      <c r="O37" s="191"/>
      <c r="P37" s="191"/>
    </row>
    <row r="38" spans="1:16" ht="39" customHeight="1" x14ac:dyDescent="0.2">
      <c r="A38" s="191"/>
      <c r="B38" s="194"/>
      <c r="C38" s="1059" t="s">
        <v>160</v>
      </c>
      <c r="D38" s="1059"/>
      <c r="E38" s="1060"/>
      <c r="F38" s="203">
        <v>0.11</v>
      </c>
      <c r="G38" s="208">
        <v>0</v>
      </c>
      <c r="H38" s="208">
        <v>0</v>
      </c>
      <c r="I38" s="208">
        <v>0</v>
      </c>
      <c r="J38" s="212">
        <v>0</v>
      </c>
      <c r="K38" s="191"/>
      <c r="L38" s="191"/>
      <c r="M38" s="191"/>
      <c r="N38" s="191"/>
      <c r="O38" s="191"/>
      <c r="P38" s="191"/>
    </row>
    <row r="39" spans="1:16" ht="39" customHeight="1" x14ac:dyDescent="0.2">
      <c r="A39" s="191"/>
      <c r="B39" s="194"/>
      <c r="C39" s="1059" t="s">
        <v>392</v>
      </c>
      <c r="D39" s="1059"/>
      <c r="E39" s="1060"/>
      <c r="F39" s="203">
        <v>0</v>
      </c>
      <c r="G39" s="208">
        <v>0</v>
      </c>
      <c r="H39" s="208">
        <v>0</v>
      </c>
      <c r="I39" s="208">
        <v>0</v>
      </c>
      <c r="J39" s="212">
        <v>0</v>
      </c>
      <c r="K39" s="191"/>
      <c r="L39" s="191"/>
      <c r="M39" s="191"/>
      <c r="N39" s="191"/>
      <c r="O39" s="191"/>
      <c r="P39" s="191"/>
    </row>
    <row r="40" spans="1:16" ht="39" customHeight="1" x14ac:dyDescent="0.2">
      <c r="A40" s="191"/>
      <c r="B40" s="194"/>
      <c r="C40" s="1059" t="s">
        <v>26</v>
      </c>
      <c r="D40" s="1059"/>
      <c r="E40" s="1060"/>
      <c r="F40" s="203">
        <v>0</v>
      </c>
      <c r="G40" s="208">
        <v>0</v>
      </c>
      <c r="H40" s="208">
        <v>0</v>
      </c>
      <c r="I40" s="208">
        <v>0</v>
      </c>
      <c r="J40" s="212">
        <v>0</v>
      </c>
      <c r="K40" s="191"/>
      <c r="L40" s="191"/>
      <c r="M40" s="191"/>
      <c r="N40" s="191"/>
      <c r="O40" s="191"/>
      <c r="P40" s="191"/>
    </row>
    <row r="41" spans="1:16" ht="39" customHeight="1" x14ac:dyDescent="0.2">
      <c r="A41" s="191"/>
      <c r="B41" s="194"/>
      <c r="C41" s="1059"/>
      <c r="D41" s="1059"/>
      <c r="E41" s="1060"/>
      <c r="F41" s="203"/>
      <c r="G41" s="208"/>
      <c r="H41" s="208"/>
      <c r="I41" s="208"/>
      <c r="J41" s="212"/>
      <c r="K41" s="191"/>
      <c r="L41" s="191"/>
      <c r="M41" s="191"/>
      <c r="N41" s="191"/>
      <c r="O41" s="191"/>
      <c r="P41" s="191"/>
    </row>
    <row r="42" spans="1:16" ht="39" customHeight="1" x14ac:dyDescent="0.2">
      <c r="A42" s="191"/>
      <c r="B42" s="195"/>
      <c r="C42" s="1059" t="s">
        <v>496</v>
      </c>
      <c r="D42" s="1059"/>
      <c r="E42" s="1060"/>
      <c r="F42" s="203" t="s">
        <v>216</v>
      </c>
      <c r="G42" s="208" t="s">
        <v>216</v>
      </c>
      <c r="H42" s="208" t="s">
        <v>216</v>
      </c>
      <c r="I42" s="208" t="s">
        <v>216</v>
      </c>
      <c r="J42" s="212" t="s">
        <v>216</v>
      </c>
      <c r="K42" s="191"/>
      <c r="L42" s="191"/>
      <c r="M42" s="191"/>
      <c r="N42" s="191"/>
      <c r="O42" s="191"/>
      <c r="P42" s="191"/>
    </row>
    <row r="43" spans="1:16" ht="39" customHeight="1" x14ac:dyDescent="0.2">
      <c r="A43" s="191"/>
      <c r="B43" s="196"/>
      <c r="C43" s="1061" t="s">
        <v>457</v>
      </c>
      <c r="D43" s="1061"/>
      <c r="E43" s="1062"/>
      <c r="F43" s="204" t="s">
        <v>216</v>
      </c>
      <c r="G43" s="209" t="s">
        <v>216</v>
      </c>
      <c r="H43" s="209" t="s">
        <v>216</v>
      </c>
      <c r="I43" s="209" t="s">
        <v>216</v>
      </c>
      <c r="J43" s="213" t="s">
        <v>216</v>
      </c>
      <c r="K43" s="191"/>
      <c r="L43" s="191"/>
      <c r="M43" s="191"/>
      <c r="N43" s="191"/>
      <c r="O43" s="191"/>
      <c r="P43" s="191"/>
    </row>
    <row r="44" spans="1:16" ht="39" customHeight="1" x14ac:dyDescent="0.2">
      <c r="A44" s="191"/>
      <c r="B44" s="197" t="s">
        <v>19</v>
      </c>
      <c r="C44" s="199"/>
      <c r="D44" s="199"/>
      <c r="E44" s="199"/>
      <c r="F44" s="205"/>
      <c r="G44" s="205"/>
      <c r="H44" s="205"/>
      <c r="I44" s="205"/>
      <c r="J44" s="205"/>
      <c r="K44" s="191"/>
      <c r="L44" s="191"/>
      <c r="M44" s="191"/>
      <c r="N44" s="191"/>
      <c r="O44" s="191"/>
      <c r="P44" s="191"/>
    </row>
    <row r="45" spans="1:16" ht="16.5" x14ac:dyDescent="0.2">
      <c r="A45" s="191"/>
      <c r="B45" s="191"/>
      <c r="C45" s="191"/>
      <c r="D45" s="191"/>
      <c r="E45" s="191"/>
      <c r="F45" s="191"/>
      <c r="G45" s="191"/>
      <c r="H45" s="191"/>
      <c r="I45" s="191"/>
      <c r="J45" s="191"/>
      <c r="K45" s="191"/>
      <c r="L45" s="191"/>
      <c r="M45" s="191"/>
      <c r="N45" s="191"/>
      <c r="O45" s="191"/>
      <c r="P45" s="191"/>
    </row>
  </sheetData>
  <sheetProtection algorithmName="SHA-512" hashValue="dI7X9QmHDBHKqw0E4eBLbbk8tfsvbXOxc2+3qj7m77RTks6Ry3gBHk0RGUyYFqKROCKuRSOMYVKQxCmmGZLbRA==" saltValue="cT+XVEAHGEDoeh2tLmdr1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90"/>
      <c r="B1" s="90"/>
      <c r="C1" s="90"/>
      <c r="D1" s="90"/>
      <c r="E1" s="90"/>
      <c r="F1" s="90"/>
      <c r="G1" s="90"/>
      <c r="H1" s="90"/>
      <c r="I1" s="90"/>
      <c r="J1" s="90"/>
      <c r="K1" s="90"/>
      <c r="L1" s="90"/>
      <c r="M1" s="90"/>
      <c r="N1" s="90"/>
      <c r="O1" s="90"/>
      <c r="P1" s="90"/>
      <c r="Q1" s="90"/>
      <c r="R1" s="90"/>
      <c r="S1" s="90"/>
      <c r="T1" s="90"/>
      <c r="U1" s="90"/>
    </row>
    <row r="2" spans="1:21" ht="13.5" customHeight="1" x14ac:dyDescent="0.2">
      <c r="A2" s="90"/>
      <c r="B2" s="90"/>
      <c r="C2" s="90"/>
      <c r="D2" s="90"/>
      <c r="E2" s="90"/>
      <c r="F2" s="90"/>
      <c r="G2" s="90"/>
      <c r="H2" s="90"/>
      <c r="I2" s="90"/>
      <c r="J2" s="90"/>
      <c r="K2" s="90"/>
      <c r="L2" s="90"/>
      <c r="M2" s="90"/>
      <c r="N2" s="90"/>
      <c r="O2" s="90"/>
      <c r="P2" s="90"/>
      <c r="Q2" s="90"/>
      <c r="R2" s="90"/>
      <c r="S2" s="90"/>
      <c r="T2" s="90"/>
      <c r="U2" s="90"/>
    </row>
    <row r="3" spans="1:21" ht="13.5" customHeight="1" x14ac:dyDescent="0.2">
      <c r="A3" s="90"/>
      <c r="B3" s="90"/>
      <c r="C3" s="90"/>
      <c r="D3" s="90"/>
      <c r="E3" s="90"/>
      <c r="F3" s="90"/>
      <c r="G3" s="90"/>
      <c r="H3" s="90"/>
      <c r="I3" s="90"/>
      <c r="J3" s="90"/>
      <c r="K3" s="90"/>
      <c r="L3" s="90"/>
      <c r="M3" s="90"/>
      <c r="N3" s="90"/>
      <c r="O3" s="90"/>
      <c r="P3" s="90"/>
      <c r="Q3" s="90"/>
      <c r="R3" s="90"/>
      <c r="S3" s="90"/>
      <c r="T3" s="90"/>
      <c r="U3" s="90"/>
    </row>
    <row r="4" spans="1:21" ht="13.5" customHeight="1" x14ac:dyDescent="0.2">
      <c r="A4" s="90"/>
      <c r="B4" s="90"/>
      <c r="C4" s="90"/>
      <c r="D4" s="90"/>
      <c r="E4" s="90"/>
      <c r="F4" s="90"/>
      <c r="G4" s="90"/>
      <c r="H4" s="90"/>
      <c r="I4" s="90"/>
      <c r="J4" s="90"/>
      <c r="K4" s="90"/>
      <c r="L4" s="90"/>
      <c r="M4" s="90"/>
      <c r="N4" s="90"/>
      <c r="O4" s="90"/>
      <c r="P4" s="90"/>
      <c r="Q4" s="90"/>
      <c r="R4" s="90"/>
      <c r="S4" s="90"/>
      <c r="T4" s="90"/>
      <c r="U4" s="90"/>
    </row>
    <row r="5" spans="1:21" ht="13.5" customHeight="1" x14ac:dyDescent="0.2">
      <c r="A5" s="90"/>
      <c r="B5" s="90"/>
      <c r="C5" s="90"/>
      <c r="D5" s="90"/>
      <c r="E5" s="90"/>
      <c r="F5" s="90"/>
      <c r="G5" s="90"/>
      <c r="H5" s="90"/>
      <c r="I5" s="90"/>
      <c r="J5" s="90"/>
      <c r="K5" s="90"/>
      <c r="L5" s="90"/>
      <c r="M5" s="90"/>
      <c r="N5" s="90"/>
      <c r="O5" s="90"/>
      <c r="P5" s="90"/>
      <c r="Q5" s="90"/>
      <c r="R5" s="90"/>
      <c r="S5" s="90"/>
      <c r="T5" s="90"/>
      <c r="U5" s="90"/>
    </row>
    <row r="6" spans="1:21" ht="13.5" customHeight="1" x14ac:dyDescent="0.2">
      <c r="A6" s="90"/>
      <c r="B6" s="90"/>
      <c r="C6" s="90"/>
      <c r="D6" s="90"/>
      <c r="E6" s="90"/>
      <c r="F6" s="90"/>
      <c r="G6" s="90"/>
      <c r="H6" s="90"/>
      <c r="I6" s="90"/>
      <c r="J6" s="90"/>
      <c r="K6" s="90"/>
      <c r="L6" s="90"/>
      <c r="M6" s="90"/>
      <c r="N6" s="90"/>
      <c r="O6" s="90"/>
      <c r="P6" s="90"/>
      <c r="Q6" s="90"/>
      <c r="R6" s="90"/>
      <c r="S6" s="90"/>
      <c r="T6" s="90"/>
      <c r="U6" s="90"/>
    </row>
    <row r="7" spans="1:21" ht="13.5" customHeight="1" x14ac:dyDescent="0.2">
      <c r="A7" s="90"/>
      <c r="B7" s="90"/>
      <c r="C7" s="90"/>
      <c r="D7" s="90"/>
      <c r="E7" s="90"/>
      <c r="F7" s="90"/>
      <c r="G7" s="90"/>
      <c r="H7" s="90"/>
      <c r="I7" s="90"/>
      <c r="J7" s="90"/>
      <c r="K7" s="90"/>
      <c r="L7" s="90"/>
      <c r="M7" s="90"/>
      <c r="N7" s="90"/>
      <c r="O7" s="90"/>
      <c r="P7" s="90"/>
      <c r="Q7" s="90"/>
      <c r="R7" s="90"/>
      <c r="S7" s="90"/>
      <c r="T7" s="90"/>
      <c r="U7" s="90"/>
    </row>
    <row r="8" spans="1:21" ht="13.5" customHeight="1" x14ac:dyDescent="0.2">
      <c r="A8" s="90"/>
      <c r="B8" s="90"/>
      <c r="C8" s="90"/>
      <c r="D8" s="90"/>
      <c r="E8" s="90"/>
      <c r="F8" s="90"/>
      <c r="G8" s="90"/>
      <c r="H8" s="90"/>
      <c r="I8" s="90"/>
      <c r="J8" s="90"/>
      <c r="K8" s="90"/>
      <c r="L8" s="90"/>
      <c r="M8" s="90"/>
      <c r="N8" s="90"/>
      <c r="O8" s="90"/>
      <c r="P8" s="90"/>
      <c r="Q8" s="90"/>
      <c r="R8" s="90"/>
      <c r="S8" s="90"/>
      <c r="T8" s="90"/>
      <c r="U8" s="90"/>
    </row>
    <row r="9" spans="1:21" ht="13.5" customHeight="1" x14ac:dyDescent="0.2">
      <c r="A9" s="90"/>
      <c r="B9" s="90"/>
      <c r="C9" s="90"/>
      <c r="D9" s="90"/>
      <c r="E9" s="90"/>
      <c r="F9" s="90"/>
      <c r="G9" s="90"/>
      <c r="H9" s="90"/>
      <c r="I9" s="90"/>
      <c r="J9" s="90"/>
      <c r="K9" s="90"/>
      <c r="L9" s="90"/>
      <c r="M9" s="90"/>
      <c r="N9" s="90"/>
      <c r="O9" s="90"/>
      <c r="P9" s="90"/>
      <c r="Q9" s="90"/>
      <c r="R9" s="90"/>
      <c r="S9" s="90"/>
      <c r="T9" s="90"/>
      <c r="U9" s="90"/>
    </row>
    <row r="10" spans="1:21" ht="13.5" customHeight="1" x14ac:dyDescent="0.2">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2">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2">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2">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2">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2">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2">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2">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2">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2">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2">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2">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2">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2">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2">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2">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2">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2">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2">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2">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2">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2">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2">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2">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2">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2">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2">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2">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2">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2">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2">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2">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2">
      <c r="A43" s="90"/>
      <c r="B43" s="90"/>
      <c r="C43" s="90"/>
      <c r="D43" s="90"/>
      <c r="E43" s="90"/>
      <c r="F43" s="90"/>
      <c r="G43" s="90"/>
      <c r="H43" s="90"/>
      <c r="I43" s="90"/>
      <c r="J43" s="90"/>
      <c r="K43" s="90"/>
      <c r="L43" s="90"/>
      <c r="M43" s="90"/>
      <c r="N43" s="90"/>
      <c r="O43" s="248" t="s">
        <v>23</v>
      </c>
      <c r="P43" s="90"/>
      <c r="Q43" s="90"/>
      <c r="R43" s="90"/>
      <c r="S43" s="90"/>
      <c r="T43" s="90"/>
      <c r="U43" s="90"/>
    </row>
    <row r="44" spans="1:21" ht="30.75" customHeight="1" x14ac:dyDescent="0.25">
      <c r="A44" s="90"/>
      <c r="B44" s="214" t="s">
        <v>28</v>
      </c>
      <c r="C44" s="220"/>
      <c r="D44" s="220"/>
      <c r="E44" s="228"/>
      <c r="F44" s="228"/>
      <c r="G44" s="228"/>
      <c r="H44" s="228"/>
      <c r="I44" s="228"/>
      <c r="J44" s="231" t="s">
        <v>18</v>
      </c>
      <c r="K44" s="233" t="s">
        <v>395</v>
      </c>
      <c r="L44" s="241" t="s">
        <v>360</v>
      </c>
      <c r="M44" s="241" t="s">
        <v>5</v>
      </c>
      <c r="N44" s="241" t="s">
        <v>495</v>
      </c>
      <c r="O44" s="249" t="s">
        <v>447</v>
      </c>
      <c r="P44" s="90"/>
      <c r="Q44" s="90"/>
      <c r="R44" s="90"/>
      <c r="S44" s="90"/>
      <c r="T44" s="90"/>
      <c r="U44" s="90"/>
    </row>
    <row r="45" spans="1:21" ht="30.75" customHeight="1" x14ac:dyDescent="0.2">
      <c r="A45" s="90"/>
      <c r="B45" s="1083" t="s">
        <v>29</v>
      </c>
      <c r="C45" s="1084"/>
      <c r="D45" s="223"/>
      <c r="E45" s="1063" t="s">
        <v>25</v>
      </c>
      <c r="F45" s="1063"/>
      <c r="G45" s="1063"/>
      <c r="H45" s="1063"/>
      <c r="I45" s="1063"/>
      <c r="J45" s="1064"/>
      <c r="K45" s="234">
        <v>204</v>
      </c>
      <c r="L45" s="242">
        <v>178</v>
      </c>
      <c r="M45" s="242">
        <v>175</v>
      </c>
      <c r="N45" s="242">
        <v>177</v>
      </c>
      <c r="O45" s="250">
        <v>186</v>
      </c>
      <c r="P45" s="90"/>
      <c r="Q45" s="90"/>
      <c r="R45" s="90"/>
      <c r="S45" s="90"/>
      <c r="T45" s="90"/>
      <c r="U45" s="90"/>
    </row>
    <row r="46" spans="1:21" ht="30.75" customHeight="1" x14ac:dyDescent="0.2">
      <c r="A46" s="90"/>
      <c r="B46" s="1085"/>
      <c r="C46" s="1086"/>
      <c r="D46" s="224"/>
      <c r="E46" s="1065" t="s">
        <v>34</v>
      </c>
      <c r="F46" s="1065"/>
      <c r="G46" s="1065"/>
      <c r="H46" s="1065"/>
      <c r="I46" s="1065"/>
      <c r="J46" s="1066"/>
      <c r="K46" s="235" t="s">
        <v>216</v>
      </c>
      <c r="L46" s="243" t="s">
        <v>216</v>
      </c>
      <c r="M46" s="243" t="s">
        <v>216</v>
      </c>
      <c r="N46" s="243" t="s">
        <v>216</v>
      </c>
      <c r="O46" s="251" t="s">
        <v>216</v>
      </c>
      <c r="P46" s="90"/>
      <c r="Q46" s="90"/>
      <c r="R46" s="90"/>
      <c r="S46" s="90"/>
      <c r="T46" s="90"/>
      <c r="U46" s="90"/>
    </row>
    <row r="47" spans="1:21" ht="30.75" customHeight="1" x14ac:dyDescent="0.2">
      <c r="A47" s="90"/>
      <c r="B47" s="1085"/>
      <c r="C47" s="1086"/>
      <c r="D47" s="224"/>
      <c r="E47" s="1065" t="s">
        <v>37</v>
      </c>
      <c r="F47" s="1065"/>
      <c r="G47" s="1065"/>
      <c r="H47" s="1065"/>
      <c r="I47" s="1065"/>
      <c r="J47" s="1066"/>
      <c r="K47" s="235" t="s">
        <v>216</v>
      </c>
      <c r="L47" s="243" t="s">
        <v>216</v>
      </c>
      <c r="M47" s="243" t="s">
        <v>216</v>
      </c>
      <c r="N47" s="243" t="s">
        <v>216</v>
      </c>
      <c r="O47" s="251" t="s">
        <v>216</v>
      </c>
      <c r="P47" s="90"/>
      <c r="Q47" s="90"/>
      <c r="R47" s="90"/>
      <c r="S47" s="90"/>
      <c r="T47" s="90"/>
      <c r="U47" s="90"/>
    </row>
    <row r="48" spans="1:21" ht="30.75" customHeight="1" x14ac:dyDescent="0.2">
      <c r="A48" s="90"/>
      <c r="B48" s="1085"/>
      <c r="C48" s="1086"/>
      <c r="D48" s="224"/>
      <c r="E48" s="1065" t="s">
        <v>44</v>
      </c>
      <c r="F48" s="1065"/>
      <c r="G48" s="1065"/>
      <c r="H48" s="1065"/>
      <c r="I48" s="1065"/>
      <c r="J48" s="1066"/>
      <c r="K48" s="235">
        <v>6</v>
      </c>
      <c r="L48" s="243">
        <v>4</v>
      </c>
      <c r="M48" s="243">
        <v>4</v>
      </c>
      <c r="N48" s="243">
        <v>4</v>
      </c>
      <c r="O48" s="251">
        <v>3</v>
      </c>
      <c r="P48" s="90"/>
      <c r="Q48" s="90"/>
      <c r="R48" s="90"/>
      <c r="S48" s="90"/>
      <c r="T48" s="90"/>
      <c r="U48" s="90"/>
    </row>
    <row r="49" spans="1:21" ht="30.75" customHeight="1" x14ac:dyDescent="0.2">
      <c r="A49" s="90"/>
      <c r="B49" s="1085"/>
      <c r="C49" s="1086"/>
      <c r="D49" s="224"/>
      <c r="E49" s="1065" t="s">
        <v>2</v>
      </c>
      <c r="F49" s="1065"/>
      <c r="G49" s="1065"/>
      <c r="H49" s="1065"/>
      <c r="I49" s="1065"/>
      <c r="J49" s="1066"/>
      <c r="K49" s="235">
        <v>9</v>
      </c>
      <c r="L49" s="243">
        <v>10</v>
      </c>
      <c r="M49" s="243">
        <v>11</v>
      </c>
      <c r="N49" s="243">
        <v>11</v>
      </c>
      <c r="O49" s="251">
        <v>12</v>
      </c>
      <c r="P49" s="90"/>
      <c r="Q49" s="90"/>
      <c r="R49" s="90"/>
      <c r="S49" s="90"/>
      <c r="T49" s="90"/>
      <c r="U49" s="90"/>
    </row>
    <row r="50" spans="1:21" ht="30.75" customHeight="1" x14ac:dyDescent="0.2">
      <c r="A50" s="90"/>
      <c r="B50" s="1085"/>
      <c r="C50" s="1086"/>
      <c r="D50" s="224"/>
      <c r="E50" s="1065" t="s">
        <v>47</v>
      </c>
      <c r="F50" s="1065"/>
      <c r="G50" s="1065"/>
      <c r="H50" s="1065"/>
      <c r="I50" s="1065"/>
      <c r="J50" s="1066"/>
      <c r="K50" s="235" t="s">
        <v>216</v>
      </c>
      <c r="L50" s="243" t="s">
        <v>216</v>
      </c>
      <c r="M50" s="243" t="s">
        <v>216</v>
      </c>
      <c r="N50" s="243" t="s">
        <v>216</v>
      </c>
      <c r="O50" s="251" t="s">
        <v>216</v>
      </c>
      <c r="P50" s="90"/>
      <c r="Q50" s="90"/>
      <c r="R50" s="90"/>
      <c r="S50" s="90"/>
      <c r="T50" s="90"/>
      <c r="U50" s="90"/>
    </row>
    <row r="51" spans="1:21" ht="30.75" customHeight="1" x14ac:dyDescent="0.2">
      <c r="A51" s="90"/>
      <c r="B51" s="1087"/>
      <c r="C51" s="1088"/>
      <c r="D51" s="225"/>
      <c r="E51" s="1065" t="s">
        <v>54</v>
      </c>
      <c r="F51" s="1065"/>
      <c r="G51" s="1065"/>
      <c r="H51" s="1065"/>
      <c r="I51" s="1065"/>
      <c r="J51" s="1066"/>
      <c r="K51" s="235" t="s">
        <v>216</v>
      </c>
      <c r="L51" s="243" t="s">
        <v>216</v>
      </c>
      <c r="M51" s="243" t="s">
        <v>216</v>
      </c>
      <c r="N51" s="243" t="s">
        <v>216</v>
      </c>
      <c r="O51" s="251" t="s">
        <v>216</v>
      </c>
      <c r="P51" s="90"/>
      <c r="Q51" s="90"/>
      <c r="R51" s="90"/>
      <c r="S51" s="90"/>
      <c r="T51" s="90"/>
      <c r="U51" s="90"/>
    </row>
    <row r="52" spans="1:21" ht="30.75" customHeight="1" x14ac:dyDescent="0.2">
      <c r="A52" s="90"/>
      <c r="B52" s="1067" t="s">
        <v>57</v>
      </c>
      <c r="C52" s="1068"/>
      <c r="D52" s="225"/>
      <c r="E52" s="1065" t="s">
        <v>58</v>
      </c>
      <c r="F52" s="1065"/>
      <c r="G52" s="1065"/>
      <c r="H52" s="1065"/>
      <c r="I52" s="1065"/>
      <c r="J52" s="1066"/>
      <c r="K52" s="235">
        <v>192</v>
      </c>
      <c r="L52" s="243">
        <v>172</v>
      </c>
      <c r="M52" s="243">
        <v>163</v>
      </c>
      <c r="N52" s="243">
        <v>161</v>
      </c>
      <c r="O52" s="251">
        <v>158</v>
      </c>
      <c r="P52" s="90"/>
      <c r="Q52" s="90"/>
      <c r="R52" s="90"/>
      <c r="S52" s="90"/>
      <c r="T52" s="90"/>
      <c r="U52" s="90"/>
    </row>
    <row r="53" spans="1:21" ht="30.75" customHeight="1" x14ac:dyDescent="0.2">
      <c r="A53" s="90"/>
      <c r="B53" s="1069" t="s">
        <v>59</v>
      </c>
      <c r="C53" s="1070"/>
      <c r="D53" s="226"/>
      <c r="E53" s="1071" t="s">
        <v>62</v>
      </c>
      <c r="F53" s="1071"/>
      <c r="G53" s="1071"/>
      <c r="H53" s="1071"/>
      <c r="I53" s="1071"/>
      <c r="J53" s="1072"/>
      <c r="K53" s="236">
        <v>27</v>
      </c>
      <c r="L53" s="244">
        <v>20</v>
      </c>
      <c r="M53" s="244">
        <v>27</v>
      </c>
      <c r="N53" s="244">
        <v>31</v>
      </c>
      <c r="O53" s="252">
        <v>43</v>
      </c>
      <c r="P53" s="90"/>
      <c r="Q53" s="90"/>
      <c r="R53" s="90"/>
      <c r="S53" s="90"/>
      <c r="T53" s="90"/>
      <c r="U53" s="90"/>
    </row>
    <row r="54" spans="1:21" ht="24" customHeight="1" x14ac:dyDescent="0.25">
      <c r="A54" s="90"/>
      <c r="B54" s="215" t="s">
        <v>65</v>
      </c>
      <c r="C54" s="90"/>
      <c r="D54" s="90"/>
      <c r="E54" s="90"/>
      <c r="F54" s="90"/>
      <c r="G54" s="90"/>
      <c r="H54" s="90"/>
      <c r="I54" s="90"/>
      <c r="J54" s="90"/>
      <c r="K54" s="90"/>
      <c r="L54" s="90"/>
      <c r="M54" s="90"/>
      <c r="N54" s="90"/>
      <c r="O54" s="90"/>
      <c r="P54" s="90"/>
      <c r="Q54" s="90"/>
      <c r="R54" s="90"/>
      <c r="S54" s="90"/>
      <c r="T54" s="90"/>
      <c r="U54" s="90"/>
    </row>
    <row r="55" spans="1:21" ht="24" customHeight="1" x14ac:dyDescent="0.25">
      <c r="A55" s="90"/>
      <c r="B55" s="216" t="s">
        <v>8</v>
      </c>
      <c r="C55" s="221"/>
      <c r="D55" s="221"/>
      <c r="E55" s="221"/>
      <c r="F55" s="221"/>
      <c r="G55" s="221"/>
      <c r="H55" s="221"/>
      <c r="I55" s="221"/>
      <c r="J55" s="221"/>
      <c r="K55" s="237"/>
      <c r="L55" s="237"/>
      <c r="M55" s="237"/>
      <c r="N55" s="237"/>
      <c r="O55" s="253" t="s">
        <v>497</v>
      </c>
      <c r="P55" s="90"/>
      <c r="Q55" s="90"/>
      <c r="R55" s="90"/>
      <c r="S55" s="90"/>
      <c r="T55" s="90"/>
      <c r="U55" s="90"/>
    </row>
    <row r="56" spans="1:21" ht="31.5" customHeight="1" x14ac:dyDescent="0.25">
      <c r="A56" s="90"/>
      <c r="B56" s="217"/>
      <c r="C56" s="222"/>
      <c r="D56" s="222"/>
      <c r="E56" s="229"/>
      <c r="F56" s="229"/>
      <c r="G56" s="229"/>
      <c r="H56" s="229"/>
      <c r="I56" s="229"/>
      <c r="J56" s="232" t="s">
        <v>18</v>
      </c>
      <c r="K56" s="238" t="s">
        <v>451</v>
      </c>
      <c r="L56" s="245" t="s">
        <v>357</v>
      </c>
      <c r="M56" s="245" t="s">
        <v>498</v>
      </c>
      <c r="N56" s="245" t="s">
        <v>499</v>
      </c>
      <c r="O56" s="254" t="s">
        <v>343</v>
      </c>
      <c r="P56" s="90"/>
      <c r="Q56" s="90"/>
      <c r="R56" s="90"/>
      <c r="S56" s="90"/>
      <c r="T56" s="90"/>
      <c r="U56" s="90"/>
    </row>
    <row r="57" spans="1:21" ht="31.5" customHeight="1" x14ac:dyDescent="0.2">
      <c r="B57" s="1079" t="s">
        <v>56</v>
      </c>
      <c r="C57" s="1080"/>
      <c r="D57" s="1073" t="s">
        <v>71</v>
      </c>
      <c r="E57" s="1074"/>
      <c r="F57" s="1074"/>
      <c r="G57" s="1074"/>
      <c r="H57" s="1074"/>
      <c r="I57" s="1074"/>
      <c r="J57" s="1075"/>
      <c r="K57" s="239"/>
      <c r="L57" s="246"/>
      <c r="M57" s="246"/>
      <c r="N57" s="246"/>
      <c r="O57" s="255"/>
    </row>
    <row r="58" spans="1:21" ht="31.5" customHeight="1" x14ac:dyDescent="0.2">
      <c r="B58" s="1081"/>
      <c r="C58" s="1082"/>
      <c r="D58" s="1076" t="s">
        <v>74</v>
      </c>
      <c r="E58" s="1077"/>
      <c r="F58" s="1077"/>
      <c r="G58" s="1077"/>
      <c r="H58" s="1077"/>
      <c r="I58" s="1077"/>
      <c r="J58" s="1078"/>
      <c r="K58" s="240"/>
      <c r="L58" s="247"/>
      <c r="M58" s="247"/>
      <c r="N58" s="247"/>
      <c r="O58" s="256"/>
    </row>
    <row r="59" spans="1:21" ht="24" customHeight="1" x14ac:dyDescent="0.2">
      <c r="B59" s="218"/>
      <c r="C59" s="218"/>
      <c r="D59" s="227" t="s">
        <v>52</v>
      </c>
      <c r="E59" s="230"/>
      <c r="F59" s="230"/>
      <c r="G59" s="230"/>
      <c r="H59" s="230"/>
      <c r="I59" s="230"/>
      <c r="J59" s="230"/>
      <c r="K59" s="230"/>
      <c r="L59" s="230"/>
      <c r="M59" s="230"/>
      <c r="N59" s="230"/>
      <c r="O59" s="230"/>
    </row>
    <row r="60" spans="1:21" ht="24" customHeight="1" x14ac:dyDescent="0.2">
      <c r="B60" s="219"/>
      <c r="C60" s="219"/>
      <c r="D60" s="227" t="s">
        <v>45</v>
      </c>
      <c r="E60" s="230"/>
      <c r="F60" s="230"/>
      <c r="G60" s="230"/>
      <c r="H60" s="230"/>
      <c r="I60" s="230"/>
      <c r="J60" s="230"/>
      <c r="K60" s="230"/>
      <c r="L60" s="230"/>
      <c r="M60" s="230"/>
      <c r="N60" s="230"/>
      <c r="O60" s="230"/>
    </row>
    <row r="61" spans="1:21" ht="24" customHeight="1" x14ac:dyDescent="0.25">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25">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0n4QRZ3jihD7SRmWF8hYVm8QyLcNyCXZpkyx4pSuBq5ITymjdMriePI9KXmATTqHiV5tb+UPJGXtxvmhCcW/dA==" saltValue="kEJh+MIEtLpmQVyr3wwyT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8" t="s">
        <v>23</v>
      </c>
    </row>
    <row r="40" spans="2:13" ht="27.75" customHeight="1" x14ac:dyDescent="0.25">
      <c r="B40" s="214" t="s">
        <v>28</v>
      </c>
      <c r="C40" s="220"/>
      <c r="D40" s="220"/>
      <c r="E40" s="228"/>
      <c r="F40" s="228"/>
      <c r="G40" s="228"/>
      <c r="H40" s="231" t="s">
        <v>18</v>
      </c>
      <c r="I40" s="233" t="s">
        <v>395</v>
      </c>
      <c r="J40" s="241" t="s">
        <v>360</v>
      </c>
      <c r="K40" s="241" t="s">
        <v>5</v>
      </c>
      <c r="L40" s="241" t="s">
        <v>495</v>
      </c>
      <c r="M40" s="268" t="s">
        <v>447</v>
      </c>
    </row>
    <row r="41" spans="2:13" ht="27.75" customHeight="1" x14ac:dyDescent="0.2">
      <c r="B41" s="1083" t="s">
        <v>40</v>
      </c>
      <c r="C41" s="1084"/>
      <c r="D41" s="223"/>
      <c r="E41" s="1089" t="s">
        <v>75</v>
      </c>
      <c r="F41" s="1089"/>
      <c r="G41" s="1089"/>
      <c r="H41" s="1090"/>
      <c r="I41" s="261">
        <v>1770</v>
      </c>
      <c r="J41" s="265">
        <v>1915</v>
      </c>
      <c r="K41" s="265">
        <v>1945</v>
      </c>
      <c r="L41" s="265">
        <v>1875</v>
      </c>
      <c r="M41" s="269">
        <v>1819</v>
      </c>
    </row>
    <row r="42" spans="2:13" ht="27.75" customHeight="1" x14ac:dyDescent="0.2">
      <c r="B42" s="1085"/>
      <c r="C42" s="1086"/>
      <c r="D42" s="224"/>
      <c r="E42" s="1091" t="s">
        <v>82</v>
      </c>
      <c r="F42" s="1091"/>
      <c r="G42" s="1091"/>
      <c r="H42" s="1092"/>
      <c r="I42" s="262" t="s">
        <v>216</v>
      </c>
      <c r="J42" s="266" t="s">
        <v>216</v>
      </c>
      <c r="K42" s="266" t="s">
        <v>216</v>
      </c>
      <c r="L42" s="266" t="s">
        <v>216</v>
      </c>
      <c r="M42" s="270" t="s">
        <v>216</v>
      </c>
    </row>
    <row r="43" spans="2:13" ht="27.75" customHeight="1" x14ac:dyDescent="0.2">
      <c r="B43" s="1085"/>
      <c r="C43" s="1086"/>
      <c r="D43" s="224"/>
      <c r="E43" s="1091" t="s">
        <v>83</v>
      </c>
      <c r="F43" s="1091"/>
      <c r="G43" s="1091"/>
      <c r="H43" s="1092"/>
      <c r="I43" s="262">
        <v>54</v>
      </c>
      <c r="J43" s="266">
        <v>39</v>
      </c>
      <c r="K43" s="266">
        <v>32</v>
      </c>
      <c r="L43" s="266">
        <v>24</v>
      </c>
      <c r="M43" s="270">
        <v>24</v>
      </c>
    </row>
    <row r="44" spans="2:13" ht="27.75" customHeight="1" x14ac:dyDescent="0.2">
      <c r="B44" s="1085"/>
      <c r="C44" s="1086"/>
      <c r="D44" s="224"/>
      <c r="E44" s="1091" t="s">
        <v>85</v>
      </c>
      <c r="F44" s="1091"/>
      <c r="G44" s="1091"/>
      <c r="H44" s="1092"/>
      <c r="I44" s="262">
        <v>80</v>
      </c>
      <c r="J44" s="266">
        <v>75</v>
      </c>
      <c r="K44" s="266">
        <v>77</v>
      </c>
      <c r="L44" s="266">
        <v>69</v>
      </c>
      <c r="M44" s="270">
        <v>59</v>
      </c>
    </row>
    <row r="45" spans="2:13" ht="27.75" customHeight="1" x14ac:dyDescent="0.2">
      <c r="B45" s="1085"/>
      <c r="C45" s="1086"/>
      <c r="D45" s="224"/>
      <c r="E45" s="1091" t="s">
        <v>87</v>
      </c>
      <c r="F45" s="1091"/>
      <c r="G45" s="1091"/>
      <c r="H45" s="1092"/>
      <c r="I45" s="262">
        <v>754</v>
      </c>
      <c r="J45" s="266">
        <v>726</v>
      </c>
      <c r="K45" s="266">
        <v>716</v>
      </c>
      <c r="L45" s="266">
        <v>716</v>
      </c>
      <c r="M45" s="270">
        <v>721</v>
      </c>
    </row>
    <row r="46" spans="2:13" ht="27.75" customHeight="1" x14ac:dyDescent="0.2">
      <c r="B46" s="1085"/>
      <c r="C46" s="1086"/>
      <c r="D46" s="225"/>
      <c r="E46" s="1091" t="s">
        <v>86</v>
      </c>
      <c r="F46" s="1091"/>
      <c r="G46" s="1091"/>
      <c r="H46" s="1092"/>
      <c r="I46" s="262" t="s">
        <v>216</v>
      </c>
      <c r="J46" s="266" t="s">
        <v>216</v>
      </c>
      <c r="K46" s="266" t="s">
        <v>216</v>
      </c>
      <c r="L46" s="266" t="s">
        <v>216</v>
      </c>
      <c r="M46" s="270" t="s">
        <v>216</v>
      </c>
    </row>
    <row r="47" spans="2:13" ht="27.75" customHeight="1" x14ac:dyDescent="0.2">
      <c r="B47" s="1085"/>
      <c r="C47" s="1086"/>
      <c r="D47" s="258"/>
      <c r="E47" s="1093" t="s">
        <v>90</v>
      </c>
      <c r="F47" s="1094"/>
      <c r="G47" s="1094"/>
      <c r="H47" s="1095"/>
      <c r="I47" s="262" t="s">
        <v>216</v>
      </c>
      <c r="J47" s="266" t="s">
        <v>216</v>
      </c>
      <c r="K47" s="266" t="s">
        <v>216</v>
      </c>
      <c r="L47" s="266" t="s">
        <v>216</v>
      </c>
      <c r="M47" s="270" t="s">
        <v>216</v>
      </c>
    </row>
    <row r="48" spans="2:13" ht="27.75" customHeight="1" x14ac:dyDescent="0.2">
      <c r="B48" s="1085"/>
      <c r="C48" s="1086"/>
      <c r="D48" s="224"/>
      <c r="E48" s="1091" t="s">
        <v>94</v>
      </c>
      <c r="F48" s="1091"/>
      <c r="G48" s="1091"/>
      <c r="H48" s="1092"/>
      <c r="I48" s="262" t="s">
        <v>216</v>
      </c>
      <c r="J48" s="266" t="s">
        <v>216</v>
      </c>
      <c r="K48" s="266" t="s">
        <v>216</v>
      </c>
      <c r="L48" s="266" t="s">
        <v>216</v>
      </c>
      <c r="M48" s="270" t="s">
        <v>216</v>
      </c>
    </row>
    <row r="49" spans="2:13" ht="27.75" customHeight="1" x14ac:dyDescent="0.2">
      <c r="B49" s="1087"/>
      <c r="C49" s="1088"/>
      <c r="D49" s="224"/>
      <c r="E49" s="1091" t="s">
        <v>100</v>
      </c>
      <c r="F49" s="1091"/>
      <c r="G49" s="1091"/>
      <c r="H49" s="1092"/>
      <c r="I49" s="262" t="s">
        <v>216</v>
      </c>
      <c r="J49" s="266" t="s">
        <v>216</v>
      </c>
      <c r="K49" s="266" t="s">
        <v>216</v>
      </c>
      <c r="L49" s="266" t="s">
        <v>216</v>
      </c>
      <c r="M49" s="270" t="s">
        <v>216</v>
      </c>
    </row>
    <row r="50" spans="2:13" ht="27.75" customHeight="1" x14ac:dyDescent="0.2">
      <c r="B50" s="1098" t="s">
        <v>102</v>
      </c>
      <c r="C50" s="1099"/>
      <c r="D50" s="259"/>
      <c r="E50" s="1091" t="s">
        <v>104</v>
      </c>
      <c r="F50" s="1091"/>
      <c r="G50" s="1091"/>
      <c r="H50" s="1092"/>
      <c r="I50" s="262">
        <v>1022</v>
      </c>
      <c r="J50" s="266">
        <v>1099</v>
      </c>
      <c r="K50" s="266">
        <v>1183</v>
      </c>
      <c r="L50" s="266">
        <v>1391</v>
      </c>
      <c r="M50" s="270">
        <v>1618</v>
      </c>
    </row>
    <row r="51" spans="2:13" ht="27.75" customHeight="1" x14ac:dyDescent="0.2">
      <c r="B51" s="1085"/>
      <c r="C51" s="1086"/>
      <c r="D51" s="224"/>
      <c r="E51" s="1091" t="s">
        <v>107</v>
      </c>
      <c r="F51" s="1091"/>
      <c r="G51" s="1091"/>
      <c r="H51" s="1092"/>
      <c r="I51" s="262">
        <v>8</v>
      </c>
      <c r="J51" s="266">
        <v>3</v>
      </c>
      <c r="K51" s="266">
        <v>1</v>
      </c>
      <c r="L51" s="266" t="s">
        <v>216</v>
      </c>
      <c r="M51" s="270">
        <v>14</v>
      </c>
    </row>
    <row r="52" spans="2:13" ht="27.75" customHeight="1" x14ac:dyDescent="0.2">
      <c r="B52" s="1087"/>
      <c r="C52" s="1088"/>
      <c r="D52" s="224"/>
      <c r="E52" s="1091" t="s">
        <v>49</v>
      </c>
      <c r="F52" s="1091"/>
      <c r="G52" s="1091"/>
      <c r="H52" s="1092"/>
      <c r="I52" s="262">
        <v>1624</v>
      </c>
      <c r="J52" s="266">
        <v>1703</v>
      </c>
      <c r="K52" s="266">
        <v>1687</v>
      </c>
      <c r="L52" s="266">
        <v>1617</v>
      </c>
      <c r="M52" s="270">
        <v>1554</v>
      </c>
    </row>
    <row r="53" spans="2:13" ht="27.75" customHeight="1" x14ac:dyDescent="0.2">
      <c r="B53" s="1069" t="s">
        <v>59</v>
      </c>
      <c r="C53" s="1070"/>
      <c r="D53" s="226"/>
      <c r="E53" s="1096" t="s">
        <v>109</v>
      </c>
      <c r="F53" s="1096"/>
      <c r="G53" s="1096"/>
      <c r="H53" s="1097"/>
      <c r="I53" s="263">
        <v>5</v>
      </c>
      <c r="J53" s="267">
        <v>-51</v>
      </c>
      <c r="K53" s="267">
        <v>-104</v>
      </c>
      <c r="L53" s="267">
        <v>-325</v>
      </c>
      <c r="M53" s="271">
        <v>-562</v>
      </c>
    </row>
    <row r="54" spans="2:13" ht="27.75" customHeight="1" x14ac:dyDescent="0.25">
      <c r="B54" s="257" t="s">
        <v>0</v>
      </c>
      <c r="C54" s="197"/>
      <c r="D54" s="197"/>
      <c r="E54" s="260"/>
      <c r="F54" s="260"/>
      <c r="G54" s="260"/>
      <c r="H54" s="260"/>
      <c r="I54" s="264"/>
      <c r="J54" s="264"/>
      <c r="K54" s="264"/>
      <c r="L54" s="264"/>
      <c r="M54" s="264"/>
    </row>
    <row r="55" spans="2:13" ht="13" x14ac:dyDescent="0.2"/>
  </sheetData>
  <sheetProtection algorithmName="SHA-512" hashValue="BXhYWl/M/cx4aYsW6FqaNtov+PgRIsNPL/wdCwE3ZOLJho2v6N/cQLMQCbncu8OI9x765oSqadZL8EWsBjg6iw==" saltValue="nDpqRpnsuzOx6gDhJHFLw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90"/>
      <c r="C53" s="90"/>
      <c r="D53" s="90"/>
      <c r="E53" s="90"/>
      <c r="F53" s="90"/>
      <c r="G53" s="90"/>
      <c r="H53" s="287" t="s">
        <v>105</v>
      </c>
    </row>
    <row r="54" spans="2:8" ht="29.25" customHeight="1" x14ac:dyDescent="0.3">
      <c r="B54" s="272" t="s">
        <v>10</v>
      </c>
      <c r="C54" s="278"/>
      <c r="D54" s="278"/>
      <c r="E54" s="279" t="s">
        <v>18</v>
      </c>
      <c r="F54" s="280" t="s">
        <v>5</v>
      </c>
      <c r="G54" s="280" t="s">
        <v>495</v>
      </c>
      <c r="H54" s="288" t="s">
        <v>447</v>
      </c>
    </row>
    <row r="55" spans="2:8" ht="52.5" customHeight="1" x14ac:dyDescent="0.2">
      <c r="B55" s="273"/>
      <c r="C55" s="1100" t="s">
        <v>113</v>
      </c>
      <c r="D55" s="1100"/>
      <c r="E55" s="1101"/>
      <c r="F55" s="281">
        <v>776</v>
      </c>
      <c r="G55" s="281">
        <v>915</v>
      </c>
      <c r="H55" s="289">
        <v>1016</v>
      </c>
    </row>
    <row r="56" spans="2:8" ht="52.5" customHeight="1" x14ac:dyDescent="0.2">
      <c r="B56" s="274"/>
      <c r="C56" s="1102" t="s">
        <v>116</v>
      </c>
      <c r="D56" s="1102"/>
      <c r="E56" s="1103"/>
      <c r="F56" s="282">
        <v>54</v>
      </c>
      <c r="G56" s="282">
        <v>54</v>
      </c>
      <c r="H56" s="290">
        <v>54</v>
      </c>
    </row>
    <row r="57" spans="2:8" ht="53.25" customHeight="1" x14ac:dyDescent="0.2">
      <c r="B57" s="274"/>
      <c r="C57" s="1104" t="s">
        <v>79</v>
      </c>
      <c r="D57" s="1104"/>
      <c r="E57" s="1105"/>
      <c r="F57" s="283">
        <v>196</v>
      </c>
      <c r="G57" s="283">
        <v>208</v>
      </c>
      <c r="H57" s="291">
        <v>352</v>
      </c>
    </row>
    <row r="58" spans="2:8" ht="45.75" customHeight="1" x14ac:dyDescent="0.2">
      <c r="B58" s="275"/>
      <c r="C58" s="1106" t="s">
        <v>504</v>
      </c>
      <c r="D58" s="1107"/>
      <c r="E58" s="1108"/>
      <c r="F58" s="284">
        <v>100</v>
      </c>
      <c r="G58" s="284">
        <v>100</v>
      </c>
      <c r="H58" s="292">
        <v>189</v>
      </c>
    </row>
    <row r="59" spans="2:8" ht="45.75" customHeight="1" x14ac:dyDescent="0.2">
      <c r="B59" s="275"/>
      <c r="C59" s="1106" t="s">
        <v>505</v>
      </c>
      <c r="D59" s="1107"/>
      <c r="E59" s="1108"/>
      <c r="F59" s="284">
        <v>28</v>
      </c>
      <c r="G59" s="284">
        <v>28</v>
      </c>
      <c r="H59" s="292">
        <v>78</v>
      </c>
    </row>
    <row r="60" spans="2:8" ht="45.75" customHeight="1" x14ac:dyDescent="0.2">
      <c r="B60" s="275"/>
      <c r="C60" s="1106" t="s">
        <v>506</v>
      </c>
      <c r="D60" s="1107"/>
      <c r="E60" s="1108"/>
      <c r="F60" s="284">
        <v>8</v>
      </c>
      <c r="G60" s="284">
        <v>17</v>
      </c>
      <c r="H60" s="292">
        <v>19</v>
      </c>
    </row>
    <row r="61" spans="2:8" ht="45.75" customHeight="1" x14ac:dyDescent="0.2">
      <c r="B61" s="275"/>
      <c r="C61" s="1106" t="s">
        <v>507</v>
      </c>
      <c r="D61" s="1107"/>
      <c r="E61" s="1108"/>
      <c r="F61" s="284">
        <v>18</v>
      </c>
      <c r="G61" s="284">
        <v>19</v>
      </c>
      <c r="H61" s="292">
        <v>21</v>
      </c>
    </row>
    <row r="62" spans="2:8" ht="45.75" customHeight="1" x14ac:dyDescent="0.2">
      <c r="B62" s="276"/>
      <c r="C62" s="1109" t="s">
        <v>198</v>
      </c>
      <c r="D62" s="1110"/>
      <c r="E62" s="1111"/>
      <c r="F62" s="285">
        <v>12</v>
      </c>
      <c r="G62" s="285">
        <v>14</v>
      </c>
      <c r="H62" s="293">
        <v>16</v>
      </c>
    </row>
    <row r="63" spans="2:8" ht="52.5" customHeight="1" x14ac:dyDescent="0.2">
      <c r="B63" s="277"/>
      <c r="C63" s="1112" t="s">
        <v>120</v>
      </c>
      <c r="D63" s="1112"/>
      <c r="E63" s="1113"/>
      <c r="F63" s="286">
        <v>1026</v>
      </c>
      <c r="G63" s="286">
        <v>1177</v>
      </c>
      <c r="H63" s="294">
        <v>1421</v>
      </c>
    </row>
    <row r="64" spans="2:8" ht="13" x14ac:dyDescent="0.2"/>
  </sheetData>
  <sheetProtection algorithmName="SHA-512" hashValue="xD9KB9vz9W3/j0T5wDdV6p+RnLRjFYYtL/mBM1N5lP55tLcqJHR84Cpd08fn+LuuFDYYV2t8bRorF3eHW1JZVg==" saltValue="IjHjmvtM1sx4/fZHCa5gr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5" customWidth="1"/>
    <col min="2" max="8" width="13.36328125" style="295" customWidth="1"/>
    <col min="9" max="16384" width="11.08984375" style="295"/>
  </cols>
  <sheetData>
    <row r="1" spans="1:8" x14ac:dyDescent="0.2">
      <c r="A1" s="102"/>
      <c r="B1" s="108"/>
      <c r="C1" s="112"/>
      <c r="D1" s="118"/>
      <c r="E1" s="128"/>
      <c r="F1" s="128"/>
      <c r="G1" s="128"/>
      <c r="H1" s="162"/>
    </row>
    <row r="2" spans="1:8" x14ac:dyDescent="0.2">
      <c r="A2" s="103"/>
      <c r="B2" s="109"/>
      <c r="C2" s="302"/>
      <c r="D2" s="119" t="s">
        <v>92</v>
      </c>
      <c r="E2" s="129"/>
      <c r="F2" s="310" t="s">
        <v>494</v>
      </c>
      <c r="G2" s="153"/>
      <c r="H2" s="163"/>
    </row>
    <row r="3" spans="1:8" x14ac:dyDescent="0.2">
      <c r="A3" s="119" t="s">
        <v>247</v>
      </c>
      <c r="B3" s="111"/>
      <c r="C3" s="303"/>
      <c r="D3" s="306">
        <v>418025</v>
      </c>
      <c r="E3" s="308"/>
      <c r="F3" s="311">
        <v>267911</v>
      </c>
      <c r="G3" s="313"/>
      <c r="H3" s="316"/>
    </row>
    <row r="4" spans="1:8" x14ac:dyDescent="0.2">
      <c r="A4" s="104"/>
      <c r="B4" s="110"/>
      <c r="C4" s="304"/>
      <c r="D4" s="307">
        <v>335603</v>
      </c>
      <c r="E4" s="309"/>
      <c r="F4" s="312">
        <v>106425</v>
      </c>
      <c r="G4" s="314"/>
      <c r="H4" s="317"/>
    </row>
    <row r="5" spans="1:8" x14ac:dyDescent="0.2">
      <c r="A5" s="119" t="s">
        <v>474</v>
      </c>
      <c r="B5" s="111"/>
      <c r="C5" s="303"/>
      <c r="D5" s="306">
        <v>313673</v>
      </c>
      <c r="E5" s="308"/>
      <c r="F5" s="311">
        <v>228215</v>
      </c>
      <c r="G5" s="313"/>
      <c r="H5" s="316"/>
    </row>
    <row r="6" spans="1:8" x14ac:dyDescent="0.2">
      <c r="A6" s="104"/>
      <c r="B6" s="110"/>
      <c r="C6" s="304"/>
      <c r="D6" s="307">
        <v>140038</v>
      </c>
      <c r="E6" s="309"/>
      <c r="F6" s="312">
        <v>117571</v>
      </c>
      <c r="G6" s="314"/>
      <c r="H6" s="317"/>
    </row>
    <row r="7" spans="1:8" x14ac:dyDescent="0.2">
      <c r="A7" s="119" t="s">
        <v>493</v>
      </c>
      <c r="B7" s="111"/>
      <c r="C7" s="303"/>
      <c r="D7" s="306">
        <v>131124</v>
      </c>
      <c r="E7" s="308"/>
      <c r="F7" s="311">
        <v>264232</v>
      </c>
      <c r="G7" s="313"/>
      <c r="H7" s="316"/>
    </row>
    <row r="8" spans="1:8" x14ac:dyDescent="0.2">
      <c r="A8" s="104"/>
      <c r="B8" s="110"/>
      <c r="C8" s="304"/>
      <c r="D8" s="307">
        <v>103496</v>
      </c>
      <c r="E8" s="309"/>
      <c r="F8" s="312">
        <v>133959</v>
      </c>
      <c r="G8" s="314"/>
      <c r="H8" s="317"/>
    </row>
    <row r="9" spans="1:8" x14ac:dyDescent="0.2">
      <c r="A9" s="119" t="s">
        <v>444</v>
      </c>
      <c r="B9" s="111"/>
      <c r="C9" s="303"/>
      <c r="D9" s="306">
        <v>112863</v>
      </c>
      <c r="E9" s="308"/>
      <c r="F9" s="311">
        <v>263613</v>
      </c>
      <c r="G9" s="313"/>
      <c r="H9" s="316"/>
    </row>
    <row r="10" spans="1:8" x14ac:dyDescent="0.2">
      <c r="A10" s="104"/>
      <c r="B10" s="110"/>
      <c r="C10" s="304"/>
      <c r="D10" s="307">
        <v>103712</v>
      </c>
      <c r="E10" s="309"/>
      <c r="F10" s="312">
        <v>128823</v>
      </c>
      <c r="G10" s="314"/>
      <c r="H10" s="317"/>
    </row>
    <row r="11" spans="1:8" x14ac:dyDescent="0.2">
      <c r="A11" s="119" t="s">
        <v>327</v>
      </c>
      <c r="B11" s="111"/>
      <c r="C11" s="303"/>
      <c r="D11" s="306">
        <v>109094</v>
      </c>
      <c r="E11" s="308"/>
      <c r="F11" s="311">
        <v>330026</v>
      </c>
      <c r="G11" s="313"/>
      <c r="H11" s="316"/>
    </row>
    <row r="12" spans="1:8" x14ac:dyDescent="0.2">
      <c r="A12" s="104"/>
      <c r="B12" s="110"/>
      <c r="C12" s="305"/>
      <c r="D12" s="307">
        <v>82543</v>
      </c>
      <c r="E12" s="309"/>
      <c r="F12" s="312">
        <v>141075</v>
      </c>
      <c r="G12" s="314"/>
      <c r="H12" s="317"/>
    </row>
    <row r="13" spans="1:8" x14ac:dyDescent="0.2">
      <c r="A13" s="119"/>
      <c r="B13" s="111"/>
      <c r="C13" s="303"/>
      <c r="D13" s="306">
        <v>216956</v>
      </c>
      <c r="E13" s="308"/>
      <c r="F13" s="311">
        <v>270799</v>
      </c>
      <c r="G13" s="315"/>
      <c r="H13" s="316"/>
    </row>
    <row r="14" spans="1:8" x14ac:dyDescent="0.2">
      <c r="A14" s="104"/>
      <c r="B14" s="110"/>
      <c r="C14" s="304"/>
      <c r="D14" s="307">
        <v>153078</v>
      </c>
      <c r="E14" s="309"/>
      <c r="F14" s="312">
        <v>125571</v>
      </c>
      <c r="G14" s="314"/>
      <c r="H14" s="317"/>
    </row>
    <row r="17" spans="1:11" x14ac:dyDescent="0.2">
      <c r="A17" s="295" t="s">
        <v>24</v>
      </c>
    </row>
    <row r="18" spans="1:11" x14ac:dyDescent="0.2">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2">
      <c r="A19" s="296" t="s">
        <v>99</v>
      </c>
      <c r="B19" s="296">
        <f>ROUND(VALUE(SUBSTITUTE(実質収支比率等に係る経年分析!F$48,"▲","-")),2)</f>
        <v>8.5</v>
      </c>
      <c r="C19" s="296">
        <f>ROUND(VALUE(SUBSTITUTE(実質収支比率等に係る経年分析!G$48,"▲","-")),2)</f>
        <v>9.67</v>
      </c>
      <c r="D19" s="296">
        <f>ROUND(VALUE(SUBSTITUTE(実質収支比率等に係る経年分析!H$48,"▲","-")),2)</f>
        <v>13.73</v>
      </c>
      <c r="E19" s="296">
        <f>ROUND(VALUE(SUBSTITUTE(実質収支比率等に係る経年分析!I$48,"▲","-")),2)</f>
        <v>12.74</v>
      </c>
      <c r="F19" s="296">
        <f>ROUND(VALUE(SUBSTITUTE(実質収支比率等に係る経年分析!J$48,"▲","-")),2)</f>
        <v>13.64</v>
      </c>
    </row>
    <row r="20" spans="1:11" x14ac:dyDescent="0.2">
      <c r="A20" s="296" t="s">
        <v>39</v>
      </c>
      <c r="B20" s="296">
        <f>ROUND(VALUE(SUBSTITUTE(実質収支比率等に係る経年分析!F$47,"▲","-")),2)</f>
        <v>52.51</v>
      </c>
      <c r="C20" s="296">
        <f>ROUND(VALUE(SUBSTITUTE(実質収支比率等に係る経年分析!G$47,"▲","-")),2)</f>
        <v>54.09</v>
      </c>
      <c r="D20" s="296">
        <f>ROUND(VALUE(SUBSTITUTE(実質収支比率等に係る経年分析!H$47,"▲","-")),2)</f>
        <v>55.86</v>
      </c>
      <c r="E20" s="296">
        <f>ROUND(VALUE(SUBSTITUTE(実質収支比率等に係る経年分析!I$47,"▲","-")),2)</f>
        <v>62.2</v>
      </c>
      <c r="F20" s="296">
        <f>ROUND(VALUE(SUBSTITUTE(実質収支比率等に係る経年分析!J$47,"▲","-")),2)</f>
        <v>63.18</v>
      </c>
    </row>
    <row r="21" spans="1:11" x14ac:dyDescent="0.2">
      <c r="A21" s="296" t="s">
        <v>125</v>
      </c>
      <c r="B21" s="296">
        <f>IF(ISNUMBER(VALUE(SUBSTITUTE(実質収支比率等に係る経年分析!F$49,"▲","-"))),ROUND(VALUE(SUBSTITUTE(実質収支比率等に係る経年分析!F$49,"▲","-")),2),NA())</f>
        <v>-16.23</v>
      </c>
      <c r="C21" s="296">
        <f>IF(ISNUMBER(VALUE(SUBSTITUTE(実質収支比率等に係る経年分析!G$49,"▲","-"))),ROUND(VALUE(SUBSTITUTE(実質収支比率等に係る経年分析!G$49,"▲","-")),2),NA())</f>
        <v>-4.1100000000000003</v>
      </c>
      <c r="D21" s="296">
        <f>IF(ISNUMBER(VALUE(SUBSTITUTE(実質収支比率等に係る経年分析!H$49,"▲","-"))),ROUND(VALUE(SUBSTITUTE(実質収支比率等に係る経年分析!H$49,"▲","-")),2),NA())</f>
        <v>0.54</v>
      </c>
      <c r="E21" s="296">
        <f>IF(ISNUMBER(VALUE(SUBSTITUTE(実質収支比率等に係る経年分析!I$49,"▲","-"))),ROUND(VALUE(SUBSTITUTE(実質収支比率等に係る経年分析!I$49,"▲","-")),2),NA())</f>
        <v>2.41</v>
      </c>
      <c r="F21" s="296">
        <f>IF(ISNUMBER(VALUE(SUBSTITUTE(実質収支比率等に係る経年分析!J$49,"▲","-"))),ROUND(VALUE(SUBSTITUTE(実質収支比率等に係る経年分析!J$49,"▲","-")),2),NA())</f>
        <v>2.0299999999999998</v>
      </c>
    </row>
    <row r="24" spans="1:11" x14ac:dyDescent="0.2">
      <c r="A24" s="295" t="s">
        <v>111</v>
      </c>
    </row>
    <row r="25" spans="1:11" x14ac:dyDescent="0.2">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2">
      <c r="A26" s="297"/>
      <c r="B26" s="297" t="s">
        <v>126</v>
      </c>
      <c r="C26" s="297" t="s">
        <v>77</v>
      </c>
      <c r="D26" s="297" t="s">
        <v>126</v>
      </c>
      <c r="E26" s="297" t="s">
        <v>77</v>
      </c>
      <c r="F26" s="297" t="s">
        <v>126</v>
      </c>
      <c r="G26" s="297" t="s">
        <v>77</v>
      </c>
      <c r="H26" s="297" t="s">
        <v>126</v>
      </c>
      <c r="I26" s="297" t="s">
        <v>77</v>
      </c>
      <c r="J26" s="297" t="s">
        <v>126</v>
      </c>
      <c r="K26" s="297" t="s">
        <v>77</v>
      </c>
    </row>
    <row r="27" spans="1:11" x14ac:dyDescent="0.2">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#VALUE!</v>
      </c>
      <c r="C27" s="297" t="e">
        <f>IF(ROUND(VALUE(SUBSTITUTE(連結実質赤字比率に係る赤字・黒字の構成分析!F$43,"▲","-")),2)&gt;=0,ABS(ROUND(VALUE(SUBSTITUTE(連結実質赤字比率に係る赤字・黒字の構成分析!F$43,"▲","-")),2)),NA())</f>
        <v>#VALUE!</v>
      </c>
      <c r="D27" s="297" t="e">
        <f>IF(ROUND(VALUE(SUBSTITUTE(連結実質赤字比率に係る赤字・黒字の構成分析!G$43,"▲","-")),2)&lt;0,ABS(ROUND(VALUE(SUBSTITUTE(連結実質赤字比率に係る赤字・黒字の構成分析!G$43,"▲","-")),2)),NA())</f>
        <v>#VALUE!</v>
      </c>
      <c r="E27" s="297" t="e">
        <f>IF(ROUND(VALUE(SUBSTITUTE(連結実質赤字比率に係る赤字・黒字の構成分析!G$43,"▲","-")),2)&gt;=0,ABS(ROUND(VALUE(SUBSTITUTE(連結実質赤字比率に係る赤字・黒字の構成分析!G$43,"▲","-")),2)),NA())</f>
        <v>#VALUE!</v>
      </c>
      <c r="F27" s="297" t="e">
        <f>IF(ROUND(VALUE(SUBSTITUTE(連結実質赤字比率に係る赤字・黒字の構成分析!H$43,"▲","-")),2)&lt;0,ABS(ROUND(VALUE(SUBSTITUTE(連結実質赤字比率に係る赤字・黒字の構成分析!H$43,"▲","-")),2)),NA())</f>
        <v>#VALUE!</v>
      </c>
      <c r="G27" s="297" t="e">
        <f>IF(ROUND(VALUE(SUBSTITUTE(連結実質赤字比率に係る赤字・黒字の構成分析!H$43,"▲","-")),2)&gt;=0,ABS(ROUND(VALUE(SUBSTITUTE(連結実質赤字比率に係る赤字・黒字の構成分析!H$43,"▲","-")),2)),NA())</f>
        <v>#VALUE!</v>
      </c>
      <c r="H27" s="297" t="e">
        <f>IF(ROUND(VALUE(SUBSTITUTE(連結実質赤字比率に係る赤字・黒字の構成分析!I$43,"▲","-")),2)&lt;0,ABS(ROUND(VALUE(SUBSTITUTE(連結実質赤字比率に係る赤字・黒字の構成分析!I$43,"▲","-")),2)),NA())</f>
        <v>#VALUE!</v>
      </c>
      <c r="I27" s="297" t="e">
        <f>IF(ROUND(VALUE(SUBSTITUTE(連結実質赤字比率に係る赤字・黒字の構成分析!I$43,"▲","-")),2)&gt;=0,ABS(ROUND(VALUE(SUBSTITUTE(連結実質赤字比率に係る赤字・黒字の構成分析!I$43,"▲","-")),2)),NA())</f>
        <v>#VALUE!</v>
      </c>
      <c r="J27" s="297" t="e">
        <f>IF(ROUND(VALUE(SUBSTITUTE(連結実質赤字比率に係る赤字・黒字の構成分析!J$43,"▲","-")),2)&lt;0,ABS(ROUND(VALUE(SUBSTITUTE(連結実質赤字比率に係る赤字・黒字の構成分析!J$43,"▲","-")),2)),NA())</f>
        <v>#VALUE!</v>
      </c>
      <c r="K27" s="297" t="e">
        <f>IF(ROUND(VALUE(SUBSTITUTE(連結実質赤字比率に係る赤字・黒字の構成分析!J$43,"▲","-")),2)&gt;=0,ABS(ROUND(VALUE(SUBSTITUTE(連結実質赤字比率に係る赤字・黒字の構成分析!J$43,"▲","-")),2)),NA())</f>
        <v>#VALUE!</v>
      </c>
    </row>
    <row r="28" spans="1:11" x14ac:dyDescent="0.2">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2">
      <c r="A29" s="297" t="e">
        <f>IF(連結実質赤字比率に係る赤字・黒字の構成分析!C$41="",NA(),連結実質赤字比率に係る赤字・黒字の構成分析!C$41)</f>
        <v>#N/A</v>
      </c>
      <c r="B29" s="297" t="e">
        <f>IF(ROUND(VALUE(SUBSTITUTE(連結実質赤字比率に係る赤字・黒字の構成分析!F$41,"▲","-")),2)&lt;0,ABS(ROUND(VALUE(SUBSTITUTE(連結実質赤字比率に係る赤字・黒字の構成分析!F$41,"▲","-")),2)),NA())</f>
        <v>#VALUE!</v>
      </c>
      <c r="C29" s="297" t="e">
        <f>IF(ROUND(VALUE(SUBSTITUTE(連結実質赤字比率に係る赤字・黒字の構成分析!F$41,"▲","-")),2)&gt;=0,ABS(ROUND(VALUE(SUBSTITUTE(連結実質赤字比率に係る赤字・黒字の構成分析!F$41,"▲","-")),2)),NA())</f>
        <v>#VALUE!</v>
      </c>
      <c r="D29" s="297" t="e">
        <f>IF(ROUND(VALUE(SUBSTITUTE(連結実質赤字比率に係る赤字・黒字の構成分析!G$41,"▲","-")),2)&lt;0,ABS(ROUND(VALUE(SUBSTITUTE(連結実質赤字比率に係る赤字・黒字の構成分析!G$41,"▲","-")),2)),NA())</f>
        <v>#VALUE!</v>
      </c>
      <c r="E29" s="297" t="e">
        <f>IF(ROUND(VALUE(SUBSTITUTE(連結実質赤字比率に係る赤字・黒字の構成分析!G$41,"▲","-")),2)&gt;=0,ABS(ROUND(VALUE(SUBSTITUTE(連結実質赤字比率に係る赤字・黒字の構成分析!G$41,"▲","-")),2)),NA())</f>
        <v>#VALUE!</v>
      </c>
      <c r="F29" s="297" t="e">
        <f>IF(ROUND(VALUE(SUBSTITUTE(連結実質赤字比率に係る赤字・黒字の構成分析!H$41,"▲","-")),2)&lt;0,ABS(ROUND(VALUE(SUBSTITUTE(連結実質赤字比率に係る赤字・黒字の構成分析!H$41,"▲","-")),2)),NA())</f>
        <v>#VALUE!</v>
      </c>
      <c r="G29" s="297" t="e">
        <f>IF(ROUND(VALUE(SUBSTITUTE(連結実質赤字比率に係る赤字・黒字の構成分析!H$41,"▲","-")),2)&gt;=0,ABS(ROUND(VALUE(SUBSTITUTE(連結実質赤字比率に係る赤字・黒字の構成分析!H$41,"▲","-")),2)),NA())</f>
        <v>#VALUE!</v>
      </c>
      <c r="H29" s="297" t="e">
        <f>IF(ROUND(VALUE(SUBSTITUTE(連結実質赤字比率に係る赤字・黒字の構成分析!I$41,"▲","-")),2)&lt;0,ABS(ROUND(VALUE(SUBSTITUTE(連結実質赤字比率に係る赤字・黒字の構成分析!I$41,"▲","-")),2)),NA())</f>
        <v>#VALUE!</v>
      </c>
      <c r="I29" s="297" t="e">
        <f>IF(ROUND(VALUE(SUBSTITUTE(連結実質赤字比率に係る赤字・黒字の構成分析!I$41,"▲","-")),2)&gt;=0,ABS(ROUND(VALUE(SUBSTITUTE(連結実質赤字比率に係る赤字・黒字の構成分析!I$41,"▲","-")),2)),NA())</f>
        <v>#VALUE!</v>
      </c>
      <c r="J29" s="297" t="e">
        <f>IF(ROUND(VALUE(SUBSTITUTE(連結実質赤字比率に係る赤字・黒字の構成分析!J$41,"▲","-")),2)&lt;0,ABS(ROUND(VALUE(SUBSTITUTE(連結実質赤字比率に係る赤字・黒字の構成分析!J$41,"▲","-")),2)),NA())</f>
        <v>#VALUE!</v>
      </c>
      <c r="K29" s="297" t="e">
        <f>IF(ROUND(VALUE(SUBSTITUTE(連結実質赤字比率に係る赤字・黒字の構成分析!J$41,"▲","-")),2)&gt;=0,ABS(ROUND(VALUE(SUBSTITUTE(連結実質赤字比率に係る赤字・黒字の構成分析!J$41,"▲","-")),2)),NA())</f>
        <v>#VALUE!</v>
      </c>
    </row>
    <row r="30" spans="1:11" x14ac:dyDescent="0.2">
      <c r="A30" s="297" t="str">
        <f>IF(連結実質赤字比率に係る赤字・黒字の構成分析!C$40="",NA(),連結実質赤字比率に係る赤字・黒字の構成分析!C$40)</f>
        <v>自然休養村特別会計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v>
      </c>
    </row>
    <row r="31" spans="1:11" x14ac:dyDescent="0.2">
      <c r="A31" s="297" t="str">
        <f>IF(連結実質赤字比率に係る赤字・黒字の構成分析!C$39="",NA(),連結実質赤字比率に係る赤字・黒字の構成分析!C$39)</f>
        <v>生活排水特別会計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0</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0</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0</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0</v>
      </c>
    </row>
    <row r="32" spans="1:11" x14ac:dyDescent="0.2">
      <c r="A32" s="297" t="str">
        <f>IF(連結実質赤字比率に係る赤字・黒字の構成分析!C$38="",NA(),連結実質赤字比率に係る赤字・黒字の構成分析!C$38)</f>
        <v>簡易水道特別会計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0.11</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v>
      </c>
    </row>
    <row r="33" spans="1:16" x14ac:dyDescent="0.2">
      <c r="A33" s="297" t="str">
        <f>IF(連結実質赤字比率に係る赤字・黒字の構成分析!C$37="",NA(),連結実質赤字比率に係る赤字・黒字の構成分析!C$37)</f>
        <v>後期高齢者医療特別会計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0</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0</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0</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0</v>
      </c>
    </row>
    <row r="34" spans="1:16" x14ac:dyDescent="0.2">
      <c r="A34" s="297" t="str">
        <f>IF(連結実質赤字比率に係る赤字・黒字の構成分析!C$36="",NA(),連結実質赤字比率に係る赤字・黒字の構成分析!C$36)</f>
        <v>国民健康保険特別会計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1.64</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0.68</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0.22</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0.66</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0.35</v>
      </c>
    </row>
    <row r="35" spans="1:16" x14ac:dyDescent="0.2">
      <c r="A35" s="297" t="str">
        <f>IF(連結実質赤字比率に係る赤字・黒字の構成分析!C$35="",NA(),連結実質赤字比率に係る赤字・黒字の構成分析!C$35)</f>
        <v>介護保険特別会計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0.01</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0</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0.04</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0</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1</v>
      </c>
    </row>
    <row r="36" spans="1:16" x14ac:dyDescent="0.2">
      <c r="A36" s="297" t="str">
        <f>IF(連結実質赤字比率に係る赤字・黒字の構成分析!C$34="",NA(),連結実質赤字比率に係る赤字・黒字の構成分析!C$34)</f>
        <v>一般会計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8.5</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9.67</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13.72</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12.74</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13.63</v>
      </c>
    </row>
    <row r="39" spans="1:16" x14ac:dyDescent="0.2">
      <c r="A39" s="295" t="s">
        <v>14</v>
      </c>
    </row>
    <row r="40" spans="1:16" x14ac:dyDescent="0.2">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2">
      <c r="A41" s="298"/>
      <c r="B41" s="298" t="s">
        <v>127</v>
      </c>
      <c r="C41" s="298"/>
      <c r="D41" s="298" t="s">
        <v>129</v>
      </c>
      <c r="E41" s="298" t="s">
        <v>127</v>
      </c>
      <c r="F41" s="298"/>
      <c r="G41" s="298" t="s">
        <v>129</v>
      </c>
      <c r="H41" s="298" t="s">
        <v>127</v>
      </c>
      <c r="I41" s="298"/>
      <c r="J41" s="298" t="s">
        <v>129</v>
      </c>
      <c r="K41" s="298" t="s">
        <v>127</v>
      </c>
      <c r="L41" s="298"/>
      <c r="M41" s="298" t="s">
        <v>129</v>
      </c>
      <c r="N41" s="298" t="s">
        <v>127</v>
      </c>
      <c r="O41" s="298"/>
      <c r="P41" s="298" t="s">
        <v>129</v>
      </c>
    </row>
    <row r="42" spans="1:16" x14ac:dyDescent="0.2">
      <c r="A42" s="298" t="s">
        <v>131</v>
      </c>
      <c r="B42" s="298"/>
      <c r="C42" s="298"/>
      <c r="D42" s="298">
        <f>'実質公債費比率（分子）の構造'!K$52</f>
        <v>192</v>
      </c>
      <c r="E42" s="298"/>
      <c r="F42" s="298"/>
      <c r="G42" s="298">
        <f>'実質公債費比率（分子）の構造'!L$52</f>
        <v>172</v>
      </c>
      <c r="H42" s="298"/>
      <c r="I42" s="298"/>
      <c r="J42" s="298">
        <f>'実質公債費比率（分子）の構造'!M$52</f>
        <v>163</v>
      </c>
      <c r="K42" s="298"/>
      <c r="L42" s="298"/>
      <c r="M42" s="298">
        <f>'実質公債費比率（分子）の構造'!N$52</f>
        <v>161</v>
      </c>
      <c r="N42" s="298"/>
      <c r="O42" s="298"/>
      <c r="P42" s="298">
        <f>'実質公債費比率（分子）の構造'!O$52</f>
        <v>158</v>
      </c>
    </row>
    <row r="43" spans="1:16" x14ac:dyDescent="0.2">
      <c r="A43" s="298" t="s">
        <v>54</v>
      </c>
      <c r="B43" s="298" t="str">
        <f>'実質公債費比率（分子）の構造'!K$51</f>
        <v>-</v>
      </c>
      <c r="C43" s="298"/>
      <c r="D43" s="298"/>
      <c r="E43" s="298" t="str">
        <f>'実質公債費比率（分子）の構造'!L$51</f>
        <v>-</v>
      </c>
      <c r="F43" s="298"/>
      <c r="G43" s="298"/>
      <c r="H43" s="298" t="str">
        <f>'実質公債費比率（分子）の構造'!M$51</f>
        <v>-</v>
      </c>
      <c r="I43" s="298"/>
      <c r="J43" s="298"/>
      <c r="K43" s="298" t="str">
        <f>'実質公債費比率（分子）の構造'!N$51</f>
        <v>-</v>
      </c>
      <c r="L43" s="298"/>
      <c r="M43" s="298"/>
      <c r="N43" s="298" t="str">
        <f>'実質公債費比率（分子）の構造'!O$51</f>
        <v>-</v>
      </c>
      <c r="O43" s="298"/>
      <c r="P43" s="298"/>
    </row>
    <row r="44" spans="1:16" x14ac:dyDescent="0.2">
      <c r="A44" s="298" t="s">
        <v>47</v>
      </c>
      <c r="B44" s="298" t="str">
        <f>'実質公債費比率（分子）の構造'!K$50</f>
        <v>-</v>
      </c>
      <c r="C44" s="298"/>
      <c r="D44" s="298"/>
      <c r="E44" s="298" t="str">
        <f>'実質公債費比率（分子）の構造'!L$50</f>
        <v>-</v>
      </c>
      <c r="F44" s="298"/>
      <c r="G44" s="298"/>
      <c r="H44" s="298" t="str">
        <f>'実質公債費比率（分子）の構造'!M$50</f>
        <v>-</v>
      </c>
      <c r="I44" s="298"/>
      <c r="J44" s="298"/>
      <c r="K44" s="298" t="str">
        <f>'実質公債費比率（分子）の構造'!N$50</f>
        <v>-</v>
      </c>
      <c r="L44" s="298"/>
      <c r="M44" s="298"/>
      <c r="N44" s="298" t="str">
        <f>'実質公債費比率（分子）の構造'!O$50</f>
        <v>-</v>
      </c>
      <c r="O44" s="298"/>
      <c r="P44" s="298"/>
    </row>
    <row r="45" spans="1:16" x14ac:dyDescent="0.2">
      <c r="A45" s="298" t="s">
        <v>2</v>
      </c>
      <c r="B45" s="298">
        <f>'実質公債費比率（分子）の構造'!K$49</f>
        <v>9</v>
      </c>
      <c r="C45" s="298"/>
      <c r="D45" s="298"/>
      <c r="E45" s="298">
        <f>'実質公債費比率（分子）の構造'!L$49</f>
        <v>10</v>
      </c>
      <c r="F45" s="298"/>
      <c r="G45" s="298"/>
      <c r="H45" s="298">
        <f>'実質公債費比率（分子）の構造'!M$49</f>
        <v>11</v>
      </c>
      <c r="I45" s="298"/>
      <c r="J45" s="298"/>
      <c r="K45" s="298">
        <f>'実質公債費比率（分子）の構造'!N$49</f>
        <v>11</v>
      </c>
      <c r="L45" s="298"/>
      <c r="M45" s="298"/>
      <c r="N45" s="298">
        <f>'実質公債費比率（分子）の構造'!O$49</f>
        <v>12</v>
      </c>
      <c r="O45" s="298"/>
      <c r="P45" s="298"/>
    </row>
    <row r="46" spans="1:16" x14ac:dyDescent="0.2">
      <c r="A46" s="298" t="s">
        <v>44</v>
      </c>
      <c r="B46" s="298">
        <f>'実質公債費比率（分子）の構造'!K$48</f>
        <v>6</v>
      </c>
      <c r="C46" s="298"/>
      <c r="D46" s="298"/>
      <c r="E46" s="298">
        <f>'実質公債費比率（分子）の構造'!L$48</f>
        <v>4</v>
      </c>
      <c r="F46" s="298"/>
      <c r="G46" s="298"/>
      <c r="H46" s="298">
        <f>'実質公債費比率（分子）の構造'!M$48</f>
        <v>4</v>
      </c>
      <c r="I46" s="298"/>
      <c r="J46" s="298"/>
      <c r="K46" s="298">
        <f>'実質公債費比率（分子）の構造'!N$48</f>
        <v>4</v>
      </c>
      <c r="L46" s="298"/>
      <c r="M46" s="298"/>
      <c r="N46" s="298">
        <f>'実質公債費比率（分子）の構造'!O$48</f>
        <v>3</v>
      </c>
      <c r="O46" s="298"/>
      <c r="P46" s="298"/>
    </row>
    <row r="47" spans="1:16" x14ac:dyDescent="0.2">
      <c r="A47" s="298" t="s">
        <v>37</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2">
      <c r="A48" s="298" t="s">
        <v>32</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2">
      <c r="A49" s="298" t="s">
        <v>25</v>
      </c>
      <c r="B49" s="298">
        <f>'実質公債費比率（分子）の構造'!K$45</f>
        <v>204</v>
      </c>
      <c r="C49" s="298"/>
      <c r="D49" s="298"/>
      <c r="E49" s="298">
        <f>'実質公債費比率（分子）の構造'!L$45</f>
        <v>178</v>
      </c>
      <c r="F49" s="298"/>
      <c r="G49" s="298"/>
      <c r="H49" s="298">
        <f>'実質公債費比率（分子）の構造'!M$45</f>
        <v>175</v>
      </c>
      <c r="I49" s="298"/>
      <c r="J49" s="298"/>
      <c r="K49" s="298">
        <f>'実質公債費比率（分子）の構造'!N$45</f>
        <v>177</v>
      </c>
      <c r="L49" s="298"/>
      <c r="M49" s="298"/>
      <c r="N49" s="298">
        <f>'実質公債費比率（分子）の構造'!O$45</f>
        <v>186</v>
      </c>
      <c r="O49" s="298"/>
      <c r="P49" s="298"/>
    </row>
    <row r="50" spans="1:16" x14ac:dyDescent="0.2">
      <c r="A50" s="298" t="s">
        <v>62</v>
      </c>
      <c r="B50" s="298" t="e">
        <f>NA()</f>
        <v>#N/A</v>
      </c>
      <c r="C50" s="298">
        <f>IF(ISNUMBER('実質公債費比率（分子）の構造'!K$53),'実質公債費比率（分子）の構造'!K$53,NA())</f>
        <v>27</v>
      </c>
      <c r="D50" s="298" t="e">
        <f>NA()</f>
        <v>#N/A</v>
      </c>
      <c r="E50" s="298" t="e">
        <f>NA()</f>
        <v>#N/A</v>
      </c>
      <c r="F50" s="298">
        <f>IF(ISNUMBER('実質公債費比率（分子）の構造'!L$53),'実質公債費比率（分子）の構造'!L$53,NA())</f>
        <v>20</v>
      </c>
      <c r="G50" s="298" t="e">
        <f>NA()</f>
        <v>#N/A</v>
      </c>
      <c r="H50" s="298" t="e">
        <f>NA()</f>
        <v>#N/A</v>
      </c>
      <c r="I50" s="298">
        <f>IF(ISNUMBER('実質公債費比率（分子）の構造'!M$53),'実質公債費比率（分子）の構造'!M$53,NA())</f>
        <v>27</v>
      </c>
      <c r="J50" s="298" t="e">
        <f>NA()</f>
        <v>#N/A</v>
      </c>
      <c r="K50" s="298" t="e">
        <f>NA()</f>
        <v>#N/A</v>
      </c>
      <c r="L50" s="298">
        <f>IF(ISNUMBER('実質公債費比率（分子）の構造'!N$53),'実質公債費比率（分子）の構造'!N$53,NA())</f>
        <v>31</v>
      </c>
      <c r="M50" s="298" t="e">
        <f>NA()</f>
        <v>#N/A</v>
      </c>
      <c r="N50" s="298" t="e">
        <f>NA()</f>
        <v>#N/A</v>
      </c>
      <c r="O50" s="298">
        <f>IF(ISNUMBER('実質公債費比率（分子）の構造'!O$53),'実質公債費比率（分子）の構造'!O$53,NA())</f>
        <v>43</v>
      </c>
      <c r="P50" s="298" t="e">
        <f>NA()</f>
        <v>#N/A</v>
      </c>
    </row>
    <row r="53" spans="1:16" x14ac:dyDescent="0.2">
      <c r="A53" s="295" t="s">
        <v>67</v>
      </c>
    </row>
    <row r="54" spans="1:16" x14ac:dyDescent="0.2">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2">
      <c r="A55" s="297"/>
      <c r="B55" s="297" t="s">
        <v>132</v>
      </c>
      <c r="C55" s="297"/>
      <c r="D55" s="297" t="s">
        <v>135</v>
      </c>
      <c r="E55" s="297" t="s">
        <v>132</v>
      </c>
      <c r="F55" s="297"/>
      <c r="G55" s="297" t="s">
        <v>135</v>
      </c>
      <c r="H55" s="297" t="s">
        <v>132</v>
      </c>
      <c r="I55" s="297"/>
      <c r="J55" s="297" t="s">
        <v>135</v>
      </c>
      <c r="K55" s="297" t="s">
        <v>132</v>
      </c>
      <c r="L55" s="297"/>
      <c r="M55" s="297" t="s">
        <v>135</v>
      </c>
      <c r="N55" s="297" t="s">
        <v>132</v>
      </c>
      <c r="O55" s="297"/>
      <c r="P55" s="297" t="s">
        <v>135</v>
      </c>
    </row>
    <row r="56" spans="1:16" x14ac:dyDescent="0.2">
      <c r="A56" s="297" t="s">
        <v>49</v>
      </c>
      <c r="B56" s="297"/>
      <c r="C56" s="297"/>
      <c r="D56" s="297">
        <f>'将来負担比率（分子）の構造'!I$52</f>
        <v>1624</v>
      </c>
      <c r="E56" s="297"/>
      <c r="F56" s="297"/>
      <c r="G56" s="297">
        <f>'将来負担比率（分子）の構造'!J$52</f>
        <v>1703</v>
      </c>
      <c r="H56" s="297"/>
      <c r="I56" s="297"/>
      <c r="J56" s="297">
        <f>'将来負担比率（分子）の構造'!K$52</f>
        <v>1687</v>
      </c>
      <c r="K56" s="297"/>
      <c r="L56" s="297"/>
      <c r="M56" s="297">
        <f>'将来負担比率（分子）の構造'!L$52</f>
        <v>1617</v>
      </c>
      <c r="N56" s="297"/>
      <c r="O56" s="297"/>
      <c r="P56" s="297">
        <f>'将来負担比率（分子）の構造'!M$52</f>
        <v>1554</v>
      </c>
    </row>
    <row r="57" spans="1:16" x14ac:dyDescent="0.2">
      <c r="A57" s="297" t="s">
        <v>107</v>
      </c>
      <c r="B57" s="297"/>
      <c r="C57" s="297"/>
      <c r="D57" s="297">
        <f>'将来負担比率（分子）の構造'!I$51</f>
        <v>8</v>
      </c>
      <c r="E57" s="297"/>
      <c r="F57" s="297"/>
      <c r="G57" s="297">
        <f>'将来負担比率（分子）の構造'!J$51</f>
        <v>3</v>
      </c>
      <c r="H57" s="297"/>
      <c r="I57" s="297"/>
      <c r="J57" s="297">
        <f>'将来負担比率（分子）の構造'!K$51</f>
        <v>1</v>
      </c>
      <c r="K57" s="297"/>
      <c r="L57" s="297"/>
      <c r="M57" s="297" t="str">
        <f>'将来負担比率（分子）の構造'!L$51</f>
        <v>-</v>
      </c>
      <c r="N57" s="297"/>
      <c r="O57" s="297"/>
      <c r="P57" s="297">
        <f>'将来負担比率（分子）の構造'!M$51</f>
        <v>14</v>
      </c>
    </row>
    <row r="58" spans="1:16" x14ac:dyDescent="0.2">
      <c r="A58" s="297" t="s">
        <v>104</v>
      </c>
      <c r="B58" s="297"/>
      <c r="C58" s="297"/>
      <c r="D58" s="297">
        <f>'将来負担比率（分子）の構造'!I$50</f>
        <v>1022</v>
      </c>
      <c r="E58" s="297"/>
      <c r="F58" s="297"/>
      <c r="G58" s="297">
        <f>'将来負担比率（分子）の構造'!J$50</f>
        <v>1099</v>
      </c>
      <c r="H58" s="297"/>
      <c r="I58" s="297"/>
      <c r="J58" s="297">
        <f>'将来負担比率（分子）の構造'!K$50</f>
        <v>1183</v>
      </c>
      <c r="K58" s="297"/>
      <c r="L58" s="297"/>
      <c r="M58" s="297">
        <f>'将来負担比率（分子）の構造'!L$50</f>
        <v>1391</v>
      </c>
      <c r="N58" s="297"/>
      <c r="O58" s="297"/>
      <c r="P58" s="297">
        <f>'将来負担比率（分子）の構造'!M$50</f>
        <v>1618</v>
      </c>
    </row>
    <row r="59" spans="1:16" x14ac:dyDescent="0.2">
      <c r="A59" s="297" t="s">
        <v>100</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2">
      <c r="A60" s="297" t="s">
        <v>94</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2">
      <c r="A61" s="297" t="s">
        <v>86</v>
      </c>
      <c r="B61" s="297" t="str">
        <f>'将来負担比率（分子）の構造'!I$46</f>
        <v>-</v>
      </c>
      <c r="C61" s="297"/>
      <c r="D61" s="297"/>
      <c r="E61" s="297" t="str">
        <f>'将来負担比率（分子）の構造'!J$46</f>
        <v>-</v>
      </c>
      <c r="F61" s="297"/>
      <c r="G61" s="297"/>
      <c r="H61" s="297" t="str">
        <f>'将来負担比率（分子）の構造'!K$46</f>
        <v>-</v>
      </c>
      <c r="I61" s="297"/>
      <c r="J61" s="297"/>
      <c r="K61" s="297" t="str">
        <f>'将来負担比率（分子）の構造'!L$46</f>
        <v>-</v>
      </c>
      <c r="L61" s="297"/>
      <c r="M61" s="297"/>
      <c r="N61" s="297" t="str">
        <f>'将来負担比率（分子）の構造'!M$46</f>
        <v>-</v>
      </c>
      <c r="O61" s="297"/>
      <c r="P61" s="297"/>
    </row>
    <row r="62" spans="1:16" x14ac:dyDescent="0.2">
      <c r="A62" s="297" t="s">
        <v>87</v>
      </c>
      <c r="B62" s="297">
        <f>'将来負担比率（分子）の構造'!I$45</f>
        <v>754</v>
      </c>
      <c r="C62" s="297"/>
      <c r="D62" s="297"/>
      <c r="E62" s="297">
        <f>'将来負担比率（分子）の構造'!J$45</f>
        <v>726</v>
      </c>
      <c r="F62" s="297"/>
      <c r="G62" s="297"/>
      <c r="H62" s="297">
        <f>'将来負担比率（分子）の構造'!K$45</f>
        <v>716</v>
      </c>
      <c r="I62" s="297"/>
      <c r="J62" s="297"/>
      <c r="K62" s="297">
        <f>'将来負担比率（分子）の構造'!L$45</f>
        <v>716</v>
      </c>
      <c r="L62" s="297"/>
      <c r="M62" s="297"/>
      <c r="N62" s="297">
        <f>'将来負担比率（分子）の構造'!M$45</f>
        <v>721</v>
      </c>
      <c r="O62" s="297"/>
      <c r="P62" s="297"/>
    </row>
    <row r="63" spans="1:16" x14ac:dyDescent="0.2">
      <c r="A63" s="297" t="s">
        <v>85</v>
      </c>
      <c r="B63" s="297">
        <f>'将来負担比率（分子）の構造'!I$44</f>
        <v>80</v>
      </c>
      <c r="C63" s="297"/>
      <c r="D63" s="297"/>
      <c r="E63" s="297">
        <f>'将来負担比率（分子）の構造'!J$44</f>
        <v>75</v>
      </c>
      <c r="F63" s="297"/>
      <c r="G63" s="297"/>
      <c r="H63" s="297">
        <f>'将来負担比率（分子）の構造'!K$44</f>
        <v>77</v>
      </c>
      <c r="I63" s="297"/>
      <c r="J63" s="297"/>
      <c r="K63" s="297">
        <f>'将来負担比率（分子）の構造'!L$44</f>
        <v>69</v>
      </c>
      <c r="L63" s="297"/>
      <c r="M63" s="297"/>
      <c r="N63" s="297">
        <f>'将来負担比率（分子）の構造'!M$44</f>
        <v>59</v>
      </c>
      <c r="O63" s="297"/>
      <c r="P63" s="297"/>
    </row>
    <row r="64" spans="1:16" x14ac:dyDescent="0.2">
      <c r="A64" s="297" t="s">
        <v>83</v>
      </c>
      <c r="B64" s="297">
        <f>'将来負担比率（分子）の構造'!I$43</f>
        <v>54</v>
      </c>
      <c r="C64" s="297"/>
      <c r="D64" s="297"/>
      <c r="E64" s="297">
        <f>'将来負担比率（分子）の構造'!J$43</f>
        <v>39</v>
      </c>
      <c r="F64" s="297"/>
      <c r="G64" s="297"/>
      <c r="H64" s="297">
        <f>'将来負担比率（分子）の構造'!K$43</f>
        <v>32</v>
      </c>
      <c r="I64" s="297"/>
      <c r="J64" s="297"/>
      <c r="K64" s="297">
        <f>'将来負担比率（分子）の構造'!L$43</f>
        <v>24</v>
      </c>
      <c r="L64" s="297"/>
      <c r="M64" s="297"/>
      <c r="N64" s="297">
        <f>'将来負担比率（分子）の構造'!M$43</f>
        <v>24</v>
      </c>
      <c r="O64" s="297"/>
      <c r="P64" s="297"/>
    </row>
    <row r="65" spans="1:16" x14ac:dyDescent="0.2">
      <c r="A65" s="297" t="s">
        <v>82</v>
      </c>
      <c r="B65" s="297" t="str">
        <f>'将来負担比率（分子）の構造'!I$42</f>
        <v>-</v>
      </c>
      <c r="C65" s="297"/>
      <c r="D65" s="297"/>
      <c r="E65" s="297" t="str">
        <f>'将来負担比率（分子）の構造'!J$42</f>
        <v>-</v>
      </c>
      <c r="F65" s="297"/>
      <c r="G65" s="297"/>
      <c r="H65" s="297" t="str">
        <f>'将来負担比率（分子）の構造'!K$42</f>
        <v>-</v>
      </c>
      <c r="I65" s="297"/>
      <c r="J65" s="297"/>
      <c r="K65" s="297" t="str">
        <f>'将来負担比率（分子）の構造'!L$42</f>
        <v>-</v>
      </c>
      <c r="L65" s="297"/>
      <c r="M65" s="297"/>
      <c r="N65" s="297" t="str">
        <f>'将来負担比率（分子）の構造'!M$42</f>
        <v>-</v>
      </c>
      <c r="O65" s="297"/>
      <c r="P65" s="297"/>
    </row>
    <row r="66" spans="1:16" x14ac:dyDescent="0.2">
      <c r="A66" s="297" t="s">
        <v>75</v>
      </c>
      <c r="B66" s="297">
        <f>'将来負担比率（分子）の構造'!I$41</f>
        <v>1770</v>
      </c>
      <c r="C66" s="297"/>
      <c r="D66" s="297"/>
      <c r="E66" s="297">
        <f>'将来負担比率（分子）の構造'!J$41</f>
        <v>1915</v>
      </c>
      <c r="F66" s="297"/>
      <c r="G66" s="297"/>
      <c r="H66" s="297">
        <f>'将来負担比率（分子）の構造'!K$41</f>
        <v>1945</v>
      </c>
      <c r="I66" s="297"/>
      <c r="J66" s="297"/>
      <c r="K66" s="297">
        <f>'将来負担比率（分子）の構造'!L$41</f>
        <v>1875</v>
      </c>
      <c r="L66" s="297"/>
      <c r="M66" s="297"/>
      <c r="N66" s="297">
        <f>'将来負担比率（分子）の構造'!M$41</f>
        <v>1819</v>
      </c>
      <c r="O66" s="297"/>
      <c r="P66" s="297"/>
    </row>
    <row r="67" spans="1:16" x14ac:dyDescent="0.2">
      <c r="A67" s="297" t="s">
        <v>109</v>
      </c>
      <c r="B67" s="297" t="e">
        <f>NA()</f>
        <v>#N/A</v>
      </c>
      <c r="C67" s="297">
        <f>IF(ISNUMBER('将来負担比率（分子）の構造'!I$53),IF('将来負担比率（分子）の構造'!I$53&lt;0,0,'将来負担比率（分子）の構造'!I$53),NA())</f>
        <v>5</v>
      </c>
      <c r="D67" s="297" t="e">
        <f>NA()</f>
        <v>#N/A</v>
      </c>
      <c r="E67" s="297" t="e">
        <f>NA()</f>
        <v>#N/A</v>
      </c>
      <c r="F67" s="297">
        <f>IF(ISNUMBER('将来負担比率（分子）の構造'!J$53),IF('将来負担比率（分子）の構造'!J$53&lt;0,0,'将来負担比率（分子）の構造'!J$53),NA())</f>
        <v>0</v>
      </c>
      <c r="G67" s="297" t="e">
        <f>NA()</f>
        <v>#N/A</v>
      </c>
      <c r="H67" s="297" t="e">
        <f>NA()</f>
        <v>#N/A</v>
      </c>
      <c r="I67" s="297">
        <f>IF(ISNUMBER('将来負担比率（分子）の構造'!K$53),IF('将来負担比率（分子）の構造'!K$53&lt;0,0,'将来負担比率（分子）の構造'!K$53),NA())</f>
        <v>0</v>
      </c>
      <c r="J67" s="297" t="e">
        <f>NA()</f>
        <v>#N/A</v>
      </c>
      <c r="K67" s="297" t="e">
        <f>NA()</f>
        <v>#N/A</v>
      </c>
      <c r="L67" s="297">
        <f>IF(ISNUMBER('将来負担比率（分子）の構造'!L$53),IF('将来負担比率（分子）の構造'!L$53&lt;0,0,'将来負担比率（分子）の構造'!L$53),NA())</f>
        <v>0</v>
      </c>
      <c r="M67" s="297" t="e">
        <f>NA()</f>
        <v>#N/A</v>
      </c>
      <c r="N67" s="297" t="e">
        <f>NA()</f>
        <v>#N/A</v>
      </c>
      <c r="O67" s="297">
        <f>IF(ISNUMBER('将来負担比率（分子）の構造'!M$53),IF('将来負担比率（分子）の構造'!M$53&lt;0,0,'将来負担比率（分子）の構造'!M$53),NA())</f>
        <v>0</v>
      </c>
      <c r="P67" s="297" t="e">
        <f>NA()</f>
        <v>#N/A</v>
      </c>
    </row>
    <row r="70" spans="1:16" x14ac:dyDescent="0.2">
      <c r="A70" s="300" t="s">
        <v>136</v>
      </c>
      <c r="B70" s="300"/>
      <c r="C70" s="300"/>
      <c r="D70" s="300"/>
      <c r="E70" s="300"/>
      <c r="F70" s="300"/>
    </row>
    <row r="71" spans="1:16" x14ac:dyDescent="0.2">
      <c r="A71" s="299"/>
      <c r="B71" s="299" t="str">
        <f>基金残高に係る経年分析!F54</f>
        <v>R01</v>
      </c>
      <c r="C71" s="299" t="str">
        <f>基金残高に係る経年分析!G54</f>
        <v>R02</v>
      </c>
      <c r="D71" s="299" t="str">
        <f>基金残高に係る経年分析!H54</f>
        <v>R03</v>
      </c>
    </row>
    <row r="72" spans="1:16" x14ac:dyDescent="0.2">
      <c r="A72" s="299" t="s">
        <v>137</v>
      </c>
      <c r="B72" s="301">
        <f>基金残高に係る経年分析!F55</f>
        <v>776</v>
      </c>
      <c r="C72" s="301">
        <f>基金残高に係る経年分析!G55</f>
        <v>915</v>
      </c>
      <c r="D72" s="301">
        <f>基金残高に係る経年分析!H55</f>
        <v>1016</v>
      </c>
    </row>
    <row r="73" spans="1:16" x14ac:dyDescent="0.2">
      <c r="A73" s="299" t="s">
        <v>138</v>
      </c>
      <c r="B73" s="301">
        <f>基金残高に係る経年分析!F56</f>
        <v>54</v>
      </c>
      <c r="C73" s="301">
        <f>基金残高に係る経年分析!G56</f>
        <v>54</v>
      </c>
      <c r="D73" s="301">
        <f>基金残高に係る経年分析!H56</f>
        <v>54</v>
      </c>
    </row>
    <row r="74" spans="1:16" x14ac:dyDescent="0.2">
      <c r="A74" s="299" t="s">
        <v>140</v>
      </c>
      <c r="B74" s="301">
        <f>基金残高に係る経年分析!F57</f>
        <v>196</v>
      </c>
      <c r="C74" s="301">
        <f>基金残高に係る経年分析!G57</f>
        <v>208</v>
      </c>
      <c r="D74" s="301">
        <f>基金残高に係る経年分析!H57</f>
        <v>352</v>
      </c>
    </row>
  </sheetData>
  <sheetProtection algorithmName="SHA-512" hashValue="iw5BIQbRwUE1hfW5/5/83lsLmaL3xJ+KMz+olTO4j3pI899ZqtO3R/O9Qtf+xvmSNPXbV5XwG5IPHcbrvLNFGw==" saltValue="NKnRyjm3d0KzMPbMbYJE+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6328125" style="51" customWidth="1"/>
    <col min="2" max="107" width="2.453125" style="51" customWidth="1"/>
    <col min="108" max="108" width="6.08984375" style="84" customWidth="1"/>
    <col min="109" max="109" width="5.90625" style="85" customWidth="1"/>
    <col min="110" max="110" width="8.6328125" style="51" hidden="1" customWidth="1"/>
    <col min="111" max="16384" width="8.6328125" style="51" hidden="1"/>
  </cols>
  <sheetData>
    <row r="1" spans="1:109" ht="42.75" customHeight="1" x14ac:dyDescent="0.2">
      <c r="A1" s="319"/>
      <c r="B1" s="321"/>
      <c r="DD1" s="95"/>
      <c r="DE1" s="95"/>
    </row>
    <row r="2" spans="1:109" ht="25.5" customHeight="1" x14ac:dyDescent="0.2">
      <c r="A2" s="320"/>
      <c r="C2" s="320"/>
      <c r="O2" s="320"/>
      <c r="P2" s="320"/>
      <c r="Q2" s="320"/>
      <c r="R2" s="320"/>
      <c r="S2" s="320"/>
      <c r="T2" s="320"/>
      <c r="U2" s="320"/>
      <c r="V2" s="320"/>
      <c r="W2" s="320"/>
      <c r="X2" s="320"/>
      <c r="Y2" s="320"/>
      <c r="Z2" s="320"/>
      <c r="AA2" s="320"/>
      <c r="AB2" s="320"/>
      <c r="AC2" s="320"/>
      <c r="AD2" s="320"/>
      <c r="AE2" s="320"/>
      <c r="AF2" s="320"/>
      <c r="AG2" s="320"/>
      <c r="AH2" s="320"/>
      <c r="AI2" s="320"/>
      <c r="AU2" s="320"/>
      <c r="BG2" s="320"/>
      <c r="BS2" s="320"/>
      <c r="CE2" s="320"/>
      <c r="CQ2" s="320"/>
      <c r="DD2" s="95"/>
      <c r="DE2" s="95"/>
    </row>
    <row r="3" spans="1:109" ht="25.5" customHeight="1" x14ac:dyDescent="0.2">
      <c r="A3" s="320"/>
      <c r="C3" s="320"/>
      <c r="O3" s="320"/>
      <c r="P3" s="320"/>
      <c r="Q3" s="320"/>
      <c r="R3" s="320"/>
      <c r="S3" s="320"/>
      <c r="T3" s="320"/>
      <c r="U3" s="320"/>
      <c r="V3" s="320"/>
      <c r="W3" s="320"/>
      <c r="X3" s="320"/>
      <c r="Y3" s="320"/>
      <c r="Z3" s="320"/>
      <c r="AA3" s="320"/>
      <c r="AB3" s="320"/>
      <c r="AC3" s="320"/>
      <c r="AD3" s="320"/>
      <c r="AE3" s="320"/>
      <c r="AF3" s="320"/>
      <c r="AG3" s="320"/>
      <c r="AH3" s="320"/>
      <c r="AI3" s="320"/>
      <c r="AU3" s="320"/>
      <c r="BG3" s="320"/>
      <c r="BS3" s="320"/>
      <c r="CE3" s="320"/>
      <c r="CQ3" s="320"/>
      <c r="DD3" s="95"/>
      <c r="DE3" s="95"/>
    </row>
    <row r="4" spans="1:109" s="83" customFormat="1" ht="13" x14ac:dyDescent="0.2">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41"/>
      <c r="DE4" s="341"/>
    </row>
    <row r="5" spans="1:109" s="83" customFormat="1" ht="13" x14ac:dyDescent="0.2">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41"/>
      <c r="DE5" s="341"/>
    </row>
    <row r="6" spans="1:109" s="83" customFormat="1" ht="13" x14ac:dyDescent="0.2">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41"/>
      <c r="DE6" s="341"/>
    </row>
    <row r="7" spans="1:109" s="83" customFormat="1" ht="13" x14ac:dyDescent="0.2">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41"/>
      <c r="DE7" s="341"/>
    </row>
    <row r="8" spans="1:109" s="83" customFormat="1" ht="13" x14ac:dyDescent="0.2">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41"/>
      <c r="DE8" s="341"/>
    </row>
    <row r="9" spans="1:109" s="83" customFormat="1" ht="13" x14ac:dyDescent="0.2">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41"/>
      <c r="DE9" s="341"/>
    </row>
    <row r="10" spans="1:109" s="83" customFormat="1" ht="13" x14ac:dyDescent="0.2">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41"/>
      <c r="DE10" s="341"/>
    </row>
    <row r="11" spans="1:109" s="83" customFormat="1" ht="13" x14ac:dyDescent="0.2">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41"/>
      <c r="DE11" s="341"/>
    </row>
    <row r="12" spans="1:109" s="83" customFormat="1" ht="13" x14ac:dyDescent="0.2">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41"/>
      <c r="DE12" s="341"/>
    </row>
    <row r="13" spans="1:109" s="83" customFormat="1" ht="13" x14ac:dyDescent="0.2">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41"/>
      <c r="DE13" s="341"/>
    </row>
    <row r="14" spans="1:109" s="83" customFormat="1" ht="13" x14ac:dyDescent="0.2">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41"/>
      <c r="DE14" s="341"/>
    </row>
    <row r="15" spans="1:109" s="83" customFormat="1" ht="13" x14ac:dyDescent="0.2">
      <c r="A15" s="51"/>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41"/>
      <c r="DE15" s="341"/>
    </row>
    <row r="16" spans="1:109" s="83" customFormat="1" ht="13" x14ac:dyDescent="0.2">
      <c r="A16" s="51"/>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41"/>
      <c r="DE16" s="341"/>
    </row>
    <row r="17" spans="1:109" s="83" customFormat="1" ht="13" x14ac:dyDescent="0.2">
      <c r="A17" s="51"/>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41"/>
      <c r="DE17" s="341"/>
    </row>
    <row r="18" spans="1:109" s="83" customFormat="1" ht="13" x14ac:dyDescent="0.2">
      <c r="A18" s="51"/>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41"/>
      <c r="DE18" s="341"/>
    </row>
    <row r="19" spans="1:109" ht="13" x14ac:dyDescent="0.2">
      <c r="DD19" s="95"/>
      <c r="DE19" s="95"/>
    </row>
    <row r="20" spans="1:109" ht="13" x14ac:dyDescent="0.2">
      <c r="DD20" s="95"/>
      <c r="DE20" s="95"/>
    </row>
    <row r="21" spans="1:109" ht="17.25" customHeight="1" x14ac:dyDescent="0.2">
      <c r="B21" s="322"/>
      <c r="C21" s="91"/>
      <c r="D21" s="91"/>
      <c r="E21" s="91"/>
      <c r="F21" s="91"/>
      <c r="G21" s="91"/>
      <c r="H21" s="91"/>
      <c r="I21" s="91"/>
      <c r="J21" s="91"/>
      <c r="K21" s="91"/>
      <c r="L21" s="91"/>
      <c r="M21" s="91"/>
      <c r="N21" s="339"/>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339"/>
      <c r="AU21" s="91"/>
      <c r="AV21" s="91"/>
      <c r="AW21" s="91"/>
      <c r="AX21" s="91"/>
      <c r="AY21" s="91"/>
      <c r="AZ21" s="91"/>
      <c r="BA21" s="91"/>
      <c r="BB21" s="91"/>
      <c r="BC21" s="91"/>
      <c r="BD21" s="91"/>
      <c r="BE21" s="91"/>
      <c r="BF21" s="339"/>
      <c r="BG21" s="91"/>
      <c r="BH21" s="91"/>
      <c r="BI21" s="91"/>
      <c r="BJ21" s="91"/>
      <c r="BK21" s="91"/>
      <c r="BL21" s="91"/>
      <c r="BM21" s="91"/>
      <c r="BN21" s="91"/>
      <c r="BO21" s="91"/>
      <c r="BP21" s="91"/>
      <c r="BQ21" s="91"/>
      <c r="BR21" s="339"/>
      <c r="BS21" s="91"/>
      <c r="BT21" s="91"/>
      <c r="BU21" s="91"/>
      <c r="BV21" s="91"/>
      <c r="BW21" s="91"/>
      <c r="BX21" s="91"/>
      <c r="BY21" s="91"/>
      <c r="BZ21" s="91"/>
      <c r="CA21" s="91"/>
      <c r="CB21" s="91"/>
      <c r="CC21" s="91"/>
      <c r="CD21" s="339"/>
      <c r="CE21" s="91"/>
      <c r="CF21" s="91"/>
      <c r="CG21" s="91"/>
      <c r="CH21" s="91"/>
      <c r="CI21" s="91"/>
      <c r="CJ21" s="91"/>
      <c r="CK21" s="91"/>
      <c r="CL21" s="91"/>
      <c r="CM21" s="91"/>
      <c r="CN21" s="91"/>
      <c r="CO21" s="91"/>
      <c r="CP21" s="339"/>
      <c r="CQ21" s="91"/>
      <c r="CR21" s="91"/>
      <c r="CS21" s="91"/>
      <c r="CT21" s="91"/>
      <c r="CU21" s="91"/>
      <c r="CV21" s="91"/>
      <c r="CW21" s="91"/>
      <c r="CX21" s="91"/>
      <c r="CY21" s="91"/>
      <c r="CZ21" s="91"/>
      <c r="DA21" s="91"/>
      <c r="DB21" s="339"/>
      <c r="DC21" s="91"/>
      <c r="DD21" s="166"/>
      <c r="DE21" s="95"/>
    </row>
    <row r="22" spans="1:109" ht="17.25" customHeight="1" x14ac:dyDescent="0.2">
      <c r="B22" s="85"/>
    </row>
    <row r="23" spans="1:109" ht="13" x14ac:dyDescent="0.2">
      <c r="B23" s="85"/>
    </row>
    <row r="24" spans="1:109" ht="13" x14ac:dyDescent="0.2">
      <c r="B24" s="85"/>
    </row>
    <row r="25" spans="1:109" ht="13" x14ac:dyDescent="0.2">
      <c r="B25" s="85"/>
    </row>
    <row r="26" spans="1:109" ht="13" x14ac:dyDescent="0.2">
      <c r="B26" s="85"/>
    </row>
    <row r="27" spans="1:109" ht="13" x14ac:dyDescent="0.2">
      <c r="B27" s="85"/>
    </row>
    <row r="28" spans="1:109" ht="13" x14ac:dyDescent="0.2">
      <c r="B28" s="85"/>
    </row>
    <row r="29" spans="1:109" ht="13" x14ac:dyDescent="0.2">
      <c r="B29" s="85"/>
    </row>
    <row r="30" spans="1:109" ht="13" x14ac:dyDescent="0.2">
      <c r="B30" s="85"/>
    </row>
    <row r="31" spans="1:109" ht="13" x14ac:dyDescent="0.2">
      <c r="B31" s="85"/>
    </row>
    <row r="32" spans="1:109" ht="13" x14ac:dyDescent="0.2">
      <c r="B32" s="85"/>
    </row>
    <row r="33" spans="2:109" ht="13" x14ac:dyDescent="0.2">
      <c r="B33" s="85"/>
    </row>
    <row r="34" spans="2:109" ht="13" x14ac:dyDescent="0.2">
      <c r="B34" s="85"/>
    </row>
    <row r="35" spans="2:109" ht="13" x14ac:dyDescent="0.2">
      <c r="B35" s="85"/>
    </row>
    <row r="36" spans="2:109" ht="13" x14ac:dyDescent="0.2">
      <c r="B36" s="85"/>
    </row>
    <row r="37" spans="2:109" ht="13" x14ac:dyDescent="0.2">
      <c r="B37" s="85"/>
    </row>
    <row r="38" spans="2:109" ht="13" x14ac:dyDescent="0.2">
      <c r="B38" s="85"/>
    </row>
    <row r="39" spans="2:109" ht="13" x14ac:dyDescent="0.2">
      <c r="B39" s="94"/>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171"/>
    </row>
    <row r="40" spans="2:109" ht="13" x14ac:dyDescent="0.2">
      <c r="B40" s="323"/>
      <c r="DD40" s="323"/>
      <c r="DE40" s="95"/>
    </row>
    <row r="41" spans="2:109" ht="16.5" x14ac:dyDescent="0.2">
      <c r="B41" s="87" t="s">
        <v>553</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166"/>
    </row>
    <row r="42" spans="2:109" ht="13" x14ac:dyDescent="0.2">
      <c r="B42" s="85"/>
      <c r="G42" s="327"/>
      <c r="I42" s="318"/>
      <c r="J42" s="318"/>
      <c r="K42" s="318"/>
      <c r="AM42" s="327"/>
      <c r="AN42" s="327" t="s">
        <v>554</v>
      </c>
      <c r="AP42" s="318"/>
      <c r="AQ42" s="318"/>
      <c r="AR42" s="318"/>
      <c r="AY42" s="327"/>
      <c r="BA42" s="318"/>
      <c r="BB42" s="318"/>
      <c r="BC42" s="318"/>
      <c r="BK42" s="327"/>
      <c r="BM42" s="318"/>
      <c r="BN42" s="318"/>
      <c r="BO42" s="318"/>
      <c r="BW42" s="327"/>
      <c r="BY42" s="318"/>
      <c r="BZ42" s="318"/>
      <c r="CA42" s="318"/>
      <c r="CI42" s="327"/>
      <c r="CK42" s="318"/>
      <c r="CL42" s="318"/>
      <c r="CM42" s="318"/>
      <c r="CU42" s="327"/>
      <c r="CW42" s="318"/>
      <c r="CX42" s="318"/>
      <c r="CY42" s="318"/>
    </row>
    <row r="43" spans="2:109" ht="13.5" customHeight="1" x14ac:dyDescent="0.2">
      <c r="B43" s="85"/>
      <c r="AN43" s="1117" t="s">
        <v>520</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9"/>
    </row>
    <row r="44" spans="2:109" ht="13" x14ac:dyDescent="0.2">
      <c r="B44" s="85"/>
      <c r="AN44" s="1120"/>
      <c r="AO44" s="1121"/>
      <c r="AP44" s="1121"/>
      <c r="AQ44" s="1121"/>
      <c r="AR44" s="1121"/>
      <c r="AS44" s="1121"/>
      <c r="AT44" s="1121"/>
      <c r="AU44" s="1121"/>
      <c r="AV44" s="1121"/>
      <c r="AW44" s="1121"/>
      <c r="AX44" s="1121"/>
      <c r="AY44" s="1121"/>
      <c r="AZ44" s="1121"/>
      <c r="BA44" s="1121"/>
      <c r="BB44" s="1121"/>
      <c r="BC44" s="1121"/>
      <c r="BD44" s="1121"/>
      <c r="BE44" s="1121"/>
      <c r="BF44" s="1121"/>
      <c r="BG44" s="1121"/>
      <c r="BH44" s="1121"/>
      <c r="BI44" s="1121"/>
      <c r="BJ44" s="1121"/>
      <c r="BK44" s="1121"/>
      <c r="BL44" s="1121"/>
      <c r="BM44" s="1121"/>
      <c r="BN44" s="1121"/>
      <c r="BO44" s="1121"/>
      <c r="BP44" s="1121"/>
      <c r="BQ44" s="1121"/>
      <c r="BR44" s="1121"/>
      <c r="BS44" s="1121"/>
      <c r="BT44" s="1121"/>
      <c r="BU44" s="1121"/>
      <c r="BV44" s="1121"/>
      <c r="BW44" s="1121"/>
      <c r="BX44" s="1121"/>
      <c r="BY44" s="1121"/>
      <c r="BZ44" s="1121"/>
      <c r="CA44" s="1121"/>
      <c r="CB44" s="1121"/>
      <c r="CC44" s="1121"/>
      <c r="CD44" s="1121"/>
      <c r="CE44" s="1121"/>
      <c r="CF44" s="1121"/>
      <c r="CG44" s="1121"/>
      <c r="CH44" s="1121"/>
      <c r="CI44" s="1121"/>
      <c r="CJ44" s="1121"/>
      <c r="CK44" s="1121"/>
      <c r="CL44" s="1121"/>
      <c r="CM44" s="1121"/>
      <c r="CN44" s="1121"/>
      <c r="CO44" s="1121"/>
      <c r="CP44" s="1121"/>
      <c r="CQ44" s="1121"/>
      <c r="CR44" s="1121"/>
      <c r="CS44" s="1121"/>
      <c r="CT44" s="1121"/>
      <c r="CU44" s="1121"/>
      <c r="CV44" s="1121"/>
      <c r="CW44" s="1121"/>
      <c r="CX44" s="1121"/>
      <c r="CY44" s="1121"/>
      <c r="CZ44" s="1121"/>
      <c r="DA44" s="1121"/>
      <c r="DB44" s="1121"/>
      <c r="DC44" s="1122"/>
    </row>
    <row r="45" spans="2:109" ht="13" x14ac:dyDescent="0.2">
      <c r="B45" s="85"/>
      <c r="AN45" s="1120"/>
      <c r="AO45" s="1121"/>
      <c r="AP45" s="1121"/>
      <c r="AQ45" s="1121"/>
      <c r="AR45" s="1121"/>
      <c r="AS45" s="1121"/>
      <c r="AT45" s="1121"/>
      <c r="AU45" s="1121"/>
      <c r="AV45" s="1121"/>
      <c r="AW45" s="1121"/>
      <c r="AX45" s="1121"/>
      <c r="AY45" s="1121"/>
      <c r="AZ45" s="1121"/>
      <c r="BA45" s="1121"/>
      <c r="BB45" s="1121"/>
      <c r="BC45" s="1121"/>
      <c r="BD45" s="1121"/>
      <c r="BE45" s="1121"/>
      <c r="BF45" s="1121"/>
      <c r="BG45" s="1121"/>
      <c r="BH45" s="1121"/>
      <c r="BI45" s="1121"/>
      <c r="BJ45" s="1121"/>
      <c r="BK45" s="1121"/>
      <c r="BL45" s="1121"/>
      <c r="BM45" s="1121"/>
      <c r="BN45" s="1121"/>
      <c r="BO45" s="1121"/>
      <c r="BP45" s="1121"/>
      <c r="BQ45" s="1121"/>
      <c r="BR45" s="1121"/>
      <c r="BS45" s="1121"/>
      <c r="BT45" s="1121"/>
      <c r="BU45" s="1121"/>
      <c r="BV45" s="1121"/>
      <c r="BW45" s="1121"/>
      <c r="BX45" s="1121"/>
      <c r="BY45" s="1121"/>
      <c r="BZ45" s="1121"/>
      <c r="CA45" s="1121"/>
      <c r="CB45" s="1121"/>
      <c r="CC45" s="1121"/>
      <c r="CD45" s="1121"/>
      <c r="CE45" s="1121"/>
      <c r="CF45" s="1121"/>
      <c r="CG45" s="1121"/>
      <c r="CH45" s="1121"/>
      <c r="CI45" s="1121"/>
      <c r="CJ45" s="1121"/>
      <c r="CK45" s="1121"/>
      <c r="CL45" s="1121"/>
      <c r="CM45" s="1121"/>
      <c r="CN45" s="1121"/>
      <c r="CO45" s="1121"/>
      <c r="CP45" s="1121"/>
      <c r="CQ45" s="1121"/>
      <c r="CR45" s="1121"/>
      <c r="CS45" s="1121"/>
      <c r="CT45" s="1121"/>
      <c r="CU45" s="1121"/>
      <c r="CV45" s="1121"/>
      <c r="CW45" s="1121"/>
      <c r="CX45" s="1121"/>
      <c r="CY45" s="1121"/>
      <c r="CZ45" s="1121"/>
      <c r="DA45" s="1121"/>
      <c r="DB45" s="1121"/>
      <c r="DC45" s="1122"/>
    </row>
    <row r="46" spans="2:109" ht="13" x14ac:dyDescent="0.2">
      <c r="B46" s="85"/>
      <c r="AN46" s="1120"/>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1121"/>
      <c r="CA46" s="1121"/>
      <c r="CB46" s="1121"/>
      <c r="CC46" s="1121"/>
      <c r="CD46" s="1121"/>
      <c r="CE46" s="1121"/>
      <c r="CF46" s="1121"/>
      <c r="CG46" s="1121"/>
      <c r="CH46" s="1121"/>
      <c r="CI46" s="1121"/>
      <c r="CJ46" s="1121"/>
      <c r="CK46" s="1121"/>
      <c r="CL46" s="1121"/>
      <c r="CM46" s="1121"/>
      <c r="CN46" s="1121"/>
      <c r="CO46" s="1121"/>
      <c r="CP46" s="1121"/>
      <c r="CQ46" s="1121"/>
      <c r="CR46" s="1121"/>
      <c r="CS46" s="1121"/>
      <c r="CT46" s="1121"/>
      <c r="CU46" s="1121"/>
      <c r="CV46" s="1121"/>
      <c r="CW46" s="1121"/>
      <c r="CX46" s="1121"/>
      <c r="CY46" s="1121"/>
      <c r="CZ46" s="1121"/>
      <c r="DA46" s="1121"/>
      <c r="DB46" s="1121"/>
      <c r="DC46" s="1122"/>
    </row>
    <row r="47" spans="2:109" ht="13" x14ac:dyDescent="0.2">
      <c r="B47" s="85"/>
      <c r="AN47" s="1123"/>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c r="BK47" s="1124"/>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5"/>
    </row>
    <row r="48" spans="2:109" ht="13" x14ac:dyDescent="0.2">
      <c r="B48" s="85"/>
      <c r="H48" s="329"/>
      <c r="I48" s="329"/>
      <c r="J48" s="329"/>
      <c r="AN48" s="329"/>
      <c r="AO48" s="329"/>
      <c r="AP48" s="329"/>
      <c r="AZ48" s="329"/>
      <c r="BA48" s="329"/>
      <c r="BB48" s="329"/>
      <c r="BL48" s="329"/>
      <c r="BM48" s="329"/>
      <c r="BN48" s="329"/>
      <c r="BX48" s="329"/>
      <c r="BY48" s="329"/>
      <c r="BZ48" s="329"/>
      <c r="CJ48" s="329"/>
      <c r="CK48" s="329"/>
      <c r="CL48" s="329"/>
      <c r="CV48" s="329"/>
      <c r="CW48" s="329"/>
      <c r="CX48" s="329"/>
    </row>
    <row r="49" spans="1:109" ht="13" x14ac:dyDescent="0.2">
      <c r="B49" s="85"/>
      <c r="AN49" s="51" t="s">
        <v>177</v>
      </c>
    </row>
    <row r="50" spans="1:109" ht="13" x14ac:dyDescent="0.2">
      <c r="B50" s="85"/>
      <c r="G50" s="1114"/>
      <c r="H50" s="1114"/>
      <c r="I50" s="1114"/>
      <c r="J50" s="1114"/>
      <c r="K50" s="333"/>
      <c r="L50" s="333"/>
      <c r="M50" s="337"/>
      <c r="N50" s="337"/>
      <c r="AN50" s="1115"/>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5"/>
      <c r="BP50" s="1116" t="s">
        <v>395</v>
      </c>
      <c r="BQ50" s="1116"/>
      <c r="BR50" s="1116"/>
      <c r="BS50" s="1116"/>
      <c r="BT50" s="1116"/>
      <c r="BU50" s="1116"/>
      <c r="BV50" s="1116"/>
      <c r="BW50" s="1116"/>
      <c r="BX50" s="1116" t="s">
        <v>360</v>
      </c>
      <c r="BY50" s="1116"/>
      <c r="BZ50" s="1116"/>
      <c r="CA50" s="1116"/>
      <c r="CB50" s="1116"/>
      <c r="CC50" s="1116"/>
      <c r="CD50" s="1116"/>
      <c r="CE50" s="1116"/>
      <c r="CF50" s="1116" t="s">
        <v>5</v>
      </c>
      <c r="CG50" s="1116"/>
      <c r="CH50" s="1116"/>
      <c r="CI50" s="1116"/>
      <c r="CJ50" s="1116"/>
      <c r="CK50" s="1116"/>
      <c r="CL50" s="1116"/>
      <c r="CM50" s="1116"/>
      <c r="CN50" s="1116" t="s">
        <v>495</v>
      </c>
      <c r="CO50" s="1116"/>
      <c r="CP50" s="1116"/>
      <c r="CQ50" s="1116"/>
      <c r="CR50" s="1116"/>
      <c r="CS50" s="1116"/>
      <c r="CT50" s="1116"/>
      <c r="CU50" s="1116"/>
      <c r="CV50" s="1116" t="s">
        <v>447</v>
      </c>
      <c r="CW50" s="1116"/>
      <c r="CX50" s="1116"/>
      <c r="CY50" s="1116"/>
      <c r="CZ50" s="1116"/>
      <c r="DA50" s="1116"/>
      <c r="DB50" s="1116"/>
      <c r="DC50" s="1116"/>
    </row>
    <row r="51" spans="1:109" ht="13.5" customHeight="1" x14ac:dyDescent="0.2">
      <c r="B51" s="85"/>
      <c r="G51" s="1126"/>
      <c r="H51" s="1126"/>
      <c r="I51" s="1127"/>
      <c r="J51" s="1127"/>
      <c r="K51" s="1128"/>
      <c r="L51" s="1128"/>
      <c r="M51" s="1128"/>
      <c r="N51" s="1128"/>
      <c r="AM51" s="329"/>
      <c r="AN51" s="1129" t="s">
        <v>555</v>
      </c>
      <c r="AO51" s="1129"/>
      <c r="AP51" s="1129"/>
      <c r="AQ51" s="1129"/>
      <c r="AR51" s="1129"/>
      <c r="AS51" s="1129"/>
      <c r="AT51" s="1129"/>
      <c r="AU51" s="1129"/>
      <c r="AV51" s="1129"/>
      <c r="AW51" s="1129"/>
      <c r="AX51" s="1129"/>
      <c r="AY51" s="1129"/>
      <c r="AZ51" s="1129"/>
      <c r="BA51" s="1129"/>
      <c r="BB51" s="1129" t="s">
        <v>556</v>
      </c>
      <c r="BC51" s="1129"/>
      <c r="BD51" s="1129"/>
      <c r="BE51" s="1129"/>
      <c r="BF51" s="1129"/>
      <c r="BG51" s="1129"/>
      <c r="BH51" s="1129"/>
      <c r="BI51" s="1129"/>
      <c r="BJ51" s="1129"/>
      <c r="BK51" s="1129"/>
      <c r="BL51" s="1129"/>
      <c r="BM51" s="1129"/>
      <c r="BN51" s="1129"/>
      <c r="BO51" s="1129"/>
      <c r="BP51" s="1130">
        <v>0.4</v>
      </c>
      <c r="BQ51" s="1130"/>
      <c r="BR51" s="1130"/>
      <c r="BS51" s="1130"/>
      <c r="BT51" s="1130"/>
      <c r="BU51" s="1130"/>
      <c r="BV51" s="1130"/>
      <c r="BW51" s="1130"/>
      <c r="BX51" s="1130"/>
      <c r="BY51" s="1130"/>
      <c r="BZ51" s="1130"/>
      <c r="CA51" s="1130"/>
      <c r="CB51" s="1130"/>
      <c r="CC51" s="1130"/>
      <c r="CD51" s="1130"/>
      <c r="CE51" s="1130"/>
      <c r="CF51" s="1130"/>
      <c r="CG51" s="1130"/>
      <c r="CH51" s="1130"/>
      <c r="CI51" s="1130"/>
      <c r="CJ51" s="1130"/>
      <c r="CK51" s="1130"/>
      <c r="CL51" s="1130"/>
      <c r="CM51" s="1130"/>
      <c r="CN51" s="1130"/>
      <c r="CO51" s="1130"/>
      <c r="CP51" s="1130"/>
      <c r="CQ51" s="1130"/>
      <c r="CR51" s="1130"/>
      <c r="CS51" s="1130"/>
      <c r="CT51" s="1130"/>
      <c r="CU51" s="1130"/>
      <c r="CV51" s="1130"/>
      <c r="CW51" s="1130"/>
      <c r="CX51" s="1130"/>
      <c r="CY51" s="1130"/>
      <c r="CZ51" s="1130"/>
      <c r="DA51" s="1130"/>
      <c r="DB51" s="1130"/>
      <c r="DC51" s="1130"/>
    </row>
    <row r="52" spans="1:109" ht="13" x14ac:dyDescent="0.2">
      <c r="B52" s="85"/>
      <c r="G52" s="1126"/>
      <c r="H52" s="1126"/>
      <c r="I52" s="1127"/>
      <c r="J52" s="1127"/>
      <c r="K52" s="1128"/>
      <c r="L52" s="1128"/>
      <c r="M52" s="1128"/>
      <c r="N52" s="1128"/>
      <c r="AM52" s="329"/>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ht="13" x14ac:dyDescent="0.2">
      <c r="A53" s="318"/>
      <c r="B53" s="85"/>
      <c r="G53" s="1126"/>
      <c r="H53" s="1126"/>
      <c r="I53" s="1114"/>
      <c r="J53" s="1114"/>
      <c r="K53" s="1128"/>
      <c r="L53" s="1128"/>
      <c r="M53" s="1128"/>
      <c r="N53" s="1128"/>
      <c r="AM53" s="329"/>
      <c r="AN53" s="1129"/>
      <c r="AO53" s="1129"/>
      <c r="AP53" s="1129"/>
      <c r="AQ53" s="1129"/>
      <c r="AR53" s="1129"/>
      <c r="AS53" s="1129"/>
      <c r="AT53" s="1129"/>
      <c r="AU53" s="1129"/>
      <c r="AV53" s="1129"/>
      <c r="AW53" s="1129"/>
      <c r="AX53" s="1129"/>
      <c r="AY53" s="1129"/>
      <c r="AZ53" s="1129"/>
      <c r="BA53" s="1129"/>
      <c r="BB53" s="1129" t="s">
        <v>557</v>
      </c>
      <c r="BC53" s="1129"/>
      <c r="BD53" s="1129"/>
      <c r="BE53" s="1129"/>
      <c r="BF53" s="1129"/>
      <c r="BG53" s="1129"/>
      <c r="BH53" s="1129"/>
      <c r="BI53" s="1129"/>
      <c r="BJ53" s="1129"/>
      <c r="BK53" s="1129"/>
      <c r="BL53" s="1129"/>
      <c r="BM53" s="1129"/>
      <c r="BN53" s="1129"/>
      <c r="BO53" s="1129"/>
      <c r="BP53" s="1130">
        <v>55.2</v>
      </c>
      <c r="BQ53" s="1130"/>
      <c r="BR53" s="1130"/>
      <c r="BS53" s="1130"/>
      <c r="BT53" s="1130"/>
      <c r="BU53" s="1130"/>
      <c r="BV53" s="1130"/>
      <c r="BW53" s="1130"/>
      <c r="BX53" s="1130">
        <v>55.3</v>
      </c>
      <c r="BY53" s="1130"/>
      <c r="BZ53" s="1130"/>
      <c r="CA53" s="1130"/>
      <c r="CB53" s="1130"/>
      <c r="CC53" s="1130"/>
      <c r="CD53" s="1130"/>
      <c r="CE53" s="1130"/>
      <c r="CF53" s="1130">
        <v>57.1</v>
      </c>
      <c r="CG53" s="1130"/>
      <c r="CH53" s="1130"/>
      <c r="CI53" s="1130"/>
      <c r="CJ53" s="1130"/>
      <c r="CK53" s="1130"/>
      <c r="CL53" s="1130"/>
      <c r="CM53" s="1130"/>
      <c r="CN53" s="1130">
        <v>58.9</v>
      </c>
      <c r="CO53" s="1130"/>
      <c r="CP53" s="1130"/>
      <c r="CQ53" s="1130"/>
      <c r="CR53" s="1130"/>
      <c r="CS53" s="1130"/>
      <c r="CT53" s="1130"/>
      <c r="CU53" s="1130"/>
      <c r="CV53" s="1130">
        <v>60.8</v>
      </c>
      <c r="CW53" s="1130"/>
      <c r="CX53" s="1130"/>
      <c r="CY53" s="1130"/>
      <c r="CZ53" s="1130"/>
      <c r="DA53" s="1130"/>
      <c r="DB53" s="1130"/>
      <c r="DC53" s="1130"/>
    </row>
    <row r="54" spans="1:109" ht="13" x14ac:dyDescent="0.2">
      <c r="A54" s="318"/>
      <c r="B54" s="85"/>
      <c r="G54" s="1126"/>
      <c r="H54" s="1126"/>
      <c r="I54" s="1114"/>
      <c r="J54" s="1114"/>
      <c r="K54" s="1128"/>
      <c r="L54" s="1128"/>
      <c r="M54" s="1128"/>
      <c r="N54" s="1128"/>
      <c r="AM54" s="329"/>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ht="13" x14ac:dyDescent="0.2">
      <c r="A55" s="318"/>
      <c r="B55" s="85"/>
      <c r="G55" s="1114"/>
      <c r="H55" s="1114"/>
      <c r="I55" s="1114"/>
      <c r="J55" s="1114"/>
      <c r="K55" s="1128"/>
      <c r="L55" s="1128"/>
      <c r="M55" s="1128"/>
      <c r="N55" s="1128"/>
      <c r="AN55" s="1116" t="s">
        <v>72</v>
      </c>
      <c r="AO55" s="1116"/>
      <c r="AP55" s="1116"/>
      <c r="AQ55" s="1116"/>
      <c r="AR55" s="1116"/>
      <c r="AS55" s="1116"/>
      <c r="AT55" s="1116"/>
      <c r="AU55" s="1116"/>
      <c r="AV55" s="1116"/>
      <c r="AW55" s="1116"/>
      <c r="AX55" s="1116"/>
      <c r="AY55" s="1116"/>
      <c r="AZ55" s="1116"/>
      <c r="BA55" s="1116"/>
      <c r="BB55" s="1129" t="s">
        <v>556</v>
      </c>
      <c r="BC55" s="1129"/>
      <c r="BD55" s="1129"/>
      <c r="BE55" s="1129"/>
      <c r="BF55" s="1129"/>
      <c r="BG55" s="1129"/>
      <c r="BH55" s="1129"/>
      <c r="BI55" s="1129"/>
      <c r="BJ55" s="1129"/>
      <c r="BK55" s="1129"/>
      <c r="BL55" s="1129"/>
      <c r="BM55" s="1129"/>
      <c r="BN55" s="1129"/>
      <c r="BO55" s="1129"/>
      <c r="BP55" s="1130">
        <v>0</v>
      </c>
      <c r="BQ55" s="1130"/>
      <c r="BR55" s="1130"/>
      <c r="BS55" s="1130"/>
      <c r="BT55" s="1130"/>
      <c r="BU55" s="1130"/>
      <c r="BV55" s="1130"/>
      <c r="BW55" s="1130"/>
      <c r="BX55" s="1130">
        <v>0</v>
      </c>
      <c r="BY55" s="1130"/>
      <c r="BZ55" s="1130"/>
      <c r="CA55" s="1130"/>
      <c r="CB55" s="1130"/>
      <c r="CC55" s="1130"/>
      <c r="CD55" s="1130"/>
      <c r="CE55" s="1130"/>
      <c r="CF55" s="1130">
        <v>0</v>
      </c>
      <c r="CG55" s="1130"/>
      <c r="CH55" s="1130"/>
      <c r="CI55" s="1130"/>
      <c r="CJ55" s="1130"/>
      <c r="CK55" s="1130"/>
      <c r="CL55" s="1130"/>
      <c r="CM55" s="1130"/>
      <c r="CN55" s="1130">
        <v>0</v>
      </c>
      <c r="CO55" s="1130"/>
      <c r="CP55" s="1130"/>
      <c r="CQ55" s="1130"/>
      <c r="CR55" s="1130"/>
      <c r="CS55" s="1130"/>
      <c r="CT55" s="1130"/>
      <c r="CU55" s="1130"/>
      <c r="CV55" s="1130">
        <v>0</v>
      </c>
      <c r="CW55" s="1130"/>
      <c r="CX55" s="1130"/>
      <c r="CY55" s="1130"/>
      <c r="CZ55" s="1130"/>
      <c r="DA55" s="1130"/>
      <c r="DB55" s="1130"/>
      <c r="DC55" s="1130"/>
    </row>
    <row r="56" spans="1:109" ht="13" x14ac:dyDescent="0.2">
      <c r="A56" s="318"/>
      <c r="B56" s="85"/>
      <c r="G56" s="1114"/>
      <c r="H56" s="1114"/>
      <c r="I56" s="1114"/>
      <c r="J56" s="1114"/>
      <c r="K56" s="1128"/>
      <c r="L56" s="1128"/>
      <c r="M56" s="1128"/>
      <c r="N56" s="1128"/>
      <c r="AN56" s="1116"/>
      <c r="AO56" s="1116"/>
      <c r="AP56" s="1116"/>
      <c r="AQ56" s="1116"/>
      <c r="AR56" s="1116"/>
      <c r="AS56" s="1116"/>
      <c r="AT56" s="1116"/>
      <c r="AU56" s="1116"/>
      <c r="AV56" s="1116"/>
      <c r="AW56" s="1116"/>
      <c r="AX56" s="1116"/>
      <c r="AY56" s="1116"/>
      <c r="AZ56" s="1116"/>
      <c r="BA56" s="1116"/>
      <c r="BB56" s="1129"/>
      <c r="BC56" s="1129"/>
      <c r="BD56" s="1129"/>
      <c r="BE56" s="1129"/>
      <c r="BF56" s="1129"/>
      <c r="BG56" s="1129"/>
      <c r="BH56" s="1129"/>
      <c r="BI56" s="1129"/>
      <c r="BJ56" s="1129"/>
      <c r="BK56" s="1129"/>
      <c r="BL56" s="1129"/>
      <c r="BM56" s="1129"/>
      <c r="BN56" s="1129"/>
      <c r="BO56" s="1129"/>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318" customFormat="1" ht="13" x14ac:dyDescent="0.2">
      <c r="B57" s="324"/>
      <c r="G57" s="1114"/>
      <c r="H57" s="1114"/>
      <c r="I57" s="1131"/>
      <c r="J57" s="1131"/>
      <c r="K57" s="1128"/>
      <c r="L57" s="1128"/>
      <c r="M57" s="1128"/>
      <c r="N57" s="1128"/>
      <c r="AM57" s="51"/>
      <c r="AN57" s="1116"/>
      <c r="AO57" s="1116"/>
      <c r="AP57" s="1116"/>
      <c r="AQ57" s="1116"/>
      <c r="AR57" s="1116"/>
      <c r="AS57" s="1116"/>
      <c r="AT57" s="1116"/>
      <c r="AU57" s="1116"/>
      <c r="AV57" s="1116"/>
      <c r="AW57" s="1116"/>
      <c r="AX57" s="1116"/>
      <c r="AY57" s="1116"/>
      <c r="AZ57" s="1116"/>
      <c r="BA57" s="1116"/>
      <c r="BB57" s="1129" t="s">
        <v>557</v>
      </c>
      <c r="BC57" s="1129"/>
      <c r="BD57" s="1129"/>
      <c r="BE57" s="1129"/>
      <c r="BF57" s="1129"/>
      <c r="BG57" s="1129"/>
      <c r="BH57" s="1129"/>
      <c r="BI57" s="1129"/>
      <c r="BJ57" s="1129"/>
      <c r="BK57" s="1129"/>
      <c r="BL57" s="1129"/>
      <c r="BM57" s="1129"/>
      <c r="BN57" s="1129"/>
      <c r="BO57" s="1129"/>
      <c r="BP57" s="1130">
        <v>58.4</v>
      </c>
      <c r="BQ57" s="1130"/>
      <c r="BR57" s="1130"/>
      <c r="BS57" s="1130"/>
      <c r="BT57" s="1130"/>
      <c r="BU57" s="1130"/>
      <c r="BV57" s="1130"/>
      <c r="BW57" s="1130"/>
      <c r="BX57" s="1130">
        <v>61.8</v>
      </c>
      <c r="BY57" s="1130"/>
      <c r="BZ57" s="1130"/>
      <c r="CA57" s="1130"/>
      <c r="CB57" s="1130"/>
      <c r="CC57" s="1130"/>
      <c r="CD57" s="1130"/>
      <c r="CE57" s="1130"/>
      <c r="CF57" s="1130">
        <v>63.1</v>
      </c>
      <c r="CG57" s="1130"/>
      <c r="CH57" s="1130"/>
      <c r="CI57" s="1130"/>
      <c r="CJ57" s="1130"/>
      <c r="CK57" s="1130"/>
      <c r="CL57" s="1130"/>
      <c r="CM57" s="1130"/>
      <c r="CN57" s="1130">
        <v>62.2</v>
      </c>
      <c r="CO57" s="1130"/>
      <c r="CP57" s="1130"/>
      <c r="CQ57" s="1130"/>
      <c r="CR57" s="1130"/>
      <c r="CS57" s="1130"/>
      <c r="CT57" s="1130"/>
      <c r="CU57" s="1130"/>
      <c r="CV57" s="1130">
        <v>48</v>
      </c>
      <c r="CW57" s="1130"/>
      <c r="CX57" s="1130"/>
      <c r="CY57" s="1130"/>
      <c r="CZ57" s="1130"/>
      <c r="DA57" s="1130"/>
      <c r="DB57" s="1130"/>
      <c r="DC57" s="1130"/>
      <c r="DD57" s="342"/>
      <c r="DE57" s="324"/>
    </row>
    <row r="58" spans="1:109" s="318" customFormat="1" ht="13" x14ac:dyDescent="0.2">
      <c r="A58" s="51"/>
      <c r="B58" s="324"/>
      <c r="G58" s="1114"/>
      <c r="H58" s="1114"/>
      <c r="I58" s="1131"/>
      <c r="J58" s="1131"/>
      <c r="K58" s="1128"/>
      <c r="L58" s="1128"/>
      <c r="M58" s="1128"/>
      <c r="N58" s="1128"/>
      <c r="AM58" s="51"/>
      <c r="AN58" s="1116"/>
      <c r="AO58" s="1116"/>
      <c r="AP58" s="1116"/>
      <c r="AQ58" s="1116"/>
      <c r="AR58" s="1116"/>
      <c r="AS58" s="1116"/>
      <c r="AT58" s="1116"/>
      <c r="AU58" s="1116"/>
      <c r="AV58" s="1116"/>
      <c r="AW58" s="1116"/>
      <c r="AX58" s="1116"/>
      <c r="AY58" s="1116"/>
      <c r="AZ58" s="1116"/>
      <c r="BA58" s="1116"/>
      <c r="BB58" s="1129"/>
      <c r="BC58" s="1129"/>
      <c r="BD58" s="1129"/>
      <c r="BE58" s="1129"/>
      <c r="BF58" s="1129"/>
      <c r="BG58" s="1129"/>
      <c r="BH58" s="1129"/>
      <c r="BI58" s="1129"/>
      <c r="BJ58" s="1129"/>
      <c r="BK58" s="1129"/>
      <c r="BL58" s="1129"/>
      <c r="BM58" s="1129"/>
      <c r="BN58" s="1129"/>
      <c r="BO58" s="1129"/>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42"/>
      <c r="DE58" s="324"/>
    </row>
    <row r="59" spans="1:109" s="318" customFormat="1" ht="13" x14ac:dyDescent="0.2">
      <c r="A59" s="51"/>
      <c r="B59" s="324"/>
      <c r="K59" s="334"/>
      <c r="L59" s="334"/>
      <c r="M59" s="334"/>
      <c r="N59" s="334"/>
      <c r="AQ59" s="334"/>
      <c r="AR59" s="334"/>
      <c r="AS59" s="334"/>
      <c r="AT59" s="334"/>
      <c r="BC59" s="334"/>
      <c r="BD59" s="334"/>
      <c r="BE59" s="334"/>
      <c r="BF59" s="334"/>
      <c r="BO59" s="334"/>
      <c r="BP59" s="334"/>
      <c r="BQ59" s="334"/>
      <c r="BR59" s="334"/>
      <c r="CA59" s="334"/>
      <c r="CB59" s="334"/>
      <c r="CC59" s="334"/>
      <c r="CD59" s="334"/>
      <c r="CM59" s="334"/>
      <c r="CN59" s="334"/>
      <c r="CO59" s="334"/>
      <c r="CP59" s="334"/>
      <c r="CY59" s="334"/>
      <c r="CZ59" s="334"/>
      <c r="DA59" s="334"/>
      <c r="DB59" s="334"/>
      <c r="DC59" s="334"/>
      <c r="DD59" s="342"/>
      <c r="DE59" s="324"/>
    </row>
    <row r="60" spans="1:109" s="318" customFormat="1" ht="13" x14ac:dyDescent="0.2">
      <c r="A60" s="51"/>
      <c r="B60" s="324"/>
      <c r="K60" s="334"/>
      <c r="L60" s="334"/>
      <c r="M60" s="334"/>
      <c r="N60" s="334"/>
      <c r="AQ60" s="334"/>
      <c r="AR60" s="334"/>
      <c r="AS60" s="334"/>
      <c r="AT60" s="334"/>
      <c r="BC60" s="334"/>
      <c r="BD60" s="334"/>
      <c r="BE60" s="334"/>
      <c r="BF60" s="334"/>
      <c r="BO60" s="334"/>
      <c r="BP60" s="334"/>
      <c r="BQ60" s="334"/>
      <c r="BR60" s="334"/>
      <c r="CA60" s="334"/>
      <c r="CB60" s="334"/>
      <c r="CC60" s="334"/>
      <c r="CD60" s="334"/>
      <c r="CM60" s="334"/>
      <c r="CN60" s="334"/>
      <c r="CO60" s="334"/>
      <c r="CP60" s="334"/>
      <c r="CY60" s="334"/>
      <c r="CZ60" s="334"/>
      <c r="DA60" s="334"/>
      <c r="DB60" s="334"/>
      <c r="DC60" s="334"/>
      <c r="DD60" s="342"/>
      <c r="DE60" s="324"/>
    </row>
    <row r="61" spans="1:109" s="318" customFormat="1" ht="13" x14ac:dyDescent="0.2">
      <c r="A61" s="51"/>
      <c r="B61" s="325"/>
      <c r="C61" s="326"/>
      <c r="D61" s="326"/>
      <c r="E61" s="326"/>
      <c r="F61" s="326"/>
      <c r="G61" s="326"/>
      <c r="H61" s="326"/>
      <c r="I61" s="326"/>
      <c r="J61" s="326"/>
      <c r="K61" s="326"/>
      <c r="L61" s="326"/>
      <c r="M61" s="338"/>
      <c r="N61" s="338"/>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38"/>
      <c r="AT61" s="338"/>
      <c r="AU61" s="326"/>
      <c r="AV61" s="326"/>
      <c r="AW61" s="326"/>
      <c r="AX61" s="326"/>
      <c r="AY61" s="326"/>
      <c r="AZ61" s="326"/>
      <c r="BA61" s="326"/>
      <c r="BB61" s="326"/>
      <c r="BC61" s="326"/>
      <c r="BD61" s="326"/>
      <c r="BE61" s="338"/>
      <c r="BF61" s="338"/>
      <c r="BG61" s="326"/>
      <c r="BH61" s="326"/>
      <c r="BI61" s="326"/>
      <c r="BJ61" s="326"/>
      <c r="BK61" s="326"/>
      <c r="BL61" s="326"/>
      <c r="BM61" s="326"/>
      <c r="BN61" s="326"/>
      <c r="BO61" s="326"/>
      <c r="BP61" s="326"/>
      <c r="BQ61" s="338"/>
      <c r="BR61" s="338"/>
      <c r="BS61" s="326"/>
      <c r="BT61" s="326"/>
      <c r="BU61" s="326"/>
      <c r="BV61" s="326"/>
      <c r="BW61" s="326"/>
      <c r="BX61" s="326"/>
      <c r="BY61" s="326"/>
      <c r="BZ61" s="326"/>
      <c r="CA61" s="326"/>
      <c r="CB61" s="326"/>
      <c r="CC61" s="338"/>
      <c r="CD61" s="338"/>
      <c r="CE61" s="326"/>
      <c r="CF61" s="326"/>
      <c r="CG61" s="326"/>
      <c r="CH61" s="326"/>
      <c r="CI61" s="326"/>
      <c r="CJ61" s="326"/>
      <c r="CK61" s="326"/>
      <c r="CL61" s="326"/>
      <c r="CM61" s="326"/>
      <c r="CN61" s="326"/>
      <c r="CO61" s="338"/>
      <c r="CP61" s="338"/>
      <c r="CQ61" s="326"/>
      <c r="CR61" s="326"/>
      <c r="CS61" s="326"/>
      <c r="CT61" s="326"/>
      <c r="CU61" s="326"/>
      <c r="CV61" s="326"/>
      <c r="CW61" s="326"/>
      <c r="CX61" s="326"/>
      <c r="CY61" s="326"/>
      <c r="CZ61" s="326"/>
      <c r="DA61" s="338"/>
      <c r="DB61" s="338"/>
      <c r="DC61" s="338"/>
      <c r="DD61" s="343"/>
      <c r="DE61" s="324"/>
    </row>
    <row r="62" spans="1:109" ht="13" x14ac:dyDescent="0.2">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3"/>
      <c r="CD62" s="323"/>
      <c r="CE62" s="323"/>
      <c r="CF62" s="323"/>
      <c r="CG62" s="323"/>
      <c r="CH62" s="323"/>
      <c r="CI62" s="323"/>
      <c r="CJ62" s="323"/>
      <c r="CK62" s="323"/>
      <c r="CL62" s="323"/>
      <c r="CM62" s="323"/>
      <c r="CN62" s="323"/>
      <c r="CO62" s="323"/>
      <c r="CP62" s="323"/>
      <c r="CQ62" s="323"/>
      <c r="CR62" s="323"/>
      <c r="CS62" s="323"/>
      <c r="CT62" s="323"/>
      <c r="CU62" s="323"/>
      <c r="CV62" s="323"/>
      <c r="CW62" s="323"/>
      <c r="CX62" s="323"/>
      <c r="CY62" s="323"/>
      <c r="CZ62" s="323"/>
      <c r="DA62" s="323"/>
      <c r="DB62" s="323"/>
      <c r="DC62" s="323"/>
      <c r="DD62" s="323"/>
      <c r="DE62" s="95"/>
    </row>
    <row r="63" spans="1:109" ht="16.5" x14ac:dyDescent="0.2">
      <c r="B63" s="93" t="s">
        <v>242</v>
      </c>
    </row>
    <row r="64" spans="1:109" ht="13" x14ac:dyDescent="0.2">
      <c r="B64" s="85"/>
      <c r="G64" s="327"/>
      <c r="N64" s="340"/>
      <c r="AM64" s="327"/>
      <c r="AN64" s="327" t="s">
        <v>554</v>
      </c>
      <c r="AP64" s="318"/>
      <c r="AQ64" s="318"/>
      <c r="AR64" s="318"/>
      <c r="AY64" s="327"/>
      <c r="BA64" s="318"/>
      <c r="BB64" s="318"/>
      <c r="BC64" s="318"/>
      <c r="BK64" s="327"/>
      <c r="BM64" s="318"/>
      <c r="BN64" s="318"/>
      <c r="BO64" s="318"/>
      <c r="BW64" s="327"/>
      <c r="BY64" s="318"/>
      <c r="BZ64" s="318"/>
      <c r="CA64" s="318"/>
      <c r="CI64" s="327"/>
      <c r="CK64" s="318"/>
      <c r="CL64" s="318"/>
      <c r="CM64" s="318"/>
      <c r="CU64" s="327"/>
      <c r="CW64" s="318"/>
      <c r="CX64" s="318"/>
      <c r="CY64" s="318"/>
    </row>
    <row r="65" spans="2:107" ht="13" x14ac:dyDescent="0.2">
      <c r="B65" s="85"/>
      <c r="AN65" s="1117" t="s">
        <v>397</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19"/>
    </row>
    <row r="66" spans="2:107" ht="13" x14ac:dyDescent="0.2">
      <c r="B66" s="85"/>
      <c r="AN66" s="1120"/>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2"/>
    </row>
    <row r="67" spans="2:107" ht="13" x14ac:dyDescent="0.2">
      <c r="B67" s="85"/>
      <c r="AN67" s="1120"/>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2"/>
    </row>
    <row r="68" spans="2:107" ht="13" x14ac:dyDescent="0.2">
      <c r="B68" s="85"/>
      <c r="AN68" s="1120"/>
      <c r="AO68" s="1121"/>
      <c r="AP68" s="1121"/>
      <c r="AQ68" s="1121"/>
      <c r="AR68" s="1121"/>
      <c r="AS68" s="1121"/>
      <c r="AT68" s="1121"/>
      <c r="AU68" s="1121"/>
      <c r="AV68" s="1121"/>
      <c r="AW68" s="1121"/>
      <c r="AX68" s="1121"/>
      <c r="AY68" s="1121"/>
      <c r="AZ68" s="1121"/>
      <c r="BA68" s="1121"/>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1"/>
      <c r="CW68" s="1121"/>
      <c r="CX68" s="1121"/>
      <c r="CY68" s="1121"/>
      <c r="CZ68" s="1121"/>
      <c r="DA68" s="1121"/>
      <c r="DB68" s="1121"/>
      <c r="DC68" s="1122"/>
    </row>
    <row r="69" spans="2:107" ht="13" x14ac:dyDescent="0.2">
      <c r="B69" s="85"/>
      <c r="AN69" s="1123"/>
      <c r="AO69" s="1124"/>
      <c r="AP69" s="1124"/>
      <c r="AQ69" s="1124"/>
      <c r="AR69" s="1124"/>
      <c r="AS69" s="1124"/>
      <c r="AT69" s="1124"/>
      <c r="AU69" s="1124"/>
      <c r="AV69" s="1124"/>
      <c r="AW69" s="1124"/>
      <c r="AX69" s="1124"/>
      <c r="AY69" s="1124"/>
      <c r="AZ69" s="1124"/>
      <c r="BA69" s="1124"/>
      <c r="BB69" s="1124"/>
      <c r="BC69" s="1124"/>
      <c r="BD69" s="1124"/>
      <c r="BE69" s="1124"/>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4"/>
      <c r="CE69" s="1124"/>
      <c r="CF69" s="1124"/>
      <c r="CG69" s="1124"/>
      <c r="CH69" s="1124"/>
      <c r="CI69" s="1124"/>
      <c r="CJ69" s="1124"/>
      <c r="CK69" s="1124"/>
      <c r="CL69" s="1124"/>
      <c r="CM69" s="1124"/>
      <c r="CN69" s="1124"/>
      <c r="CO69" s="1124"/>
      <c r="CP69" s="1124"/>
      <c r="CQ69" s="1124"/>
      <c r="CR69" s="1124"/>
      <c r="CS69" s="1124"/>
      <c r="CT69" s="1124"/>
      <c r="CU69" s="1124"/>
      <c r="CV69" s="1124"/>
      <c r="CW69" s="1124"/>
      <c r="CX69" s="1124"/>
      <c r="CY69" s="1124"/>
      <c r="CZ69" s="1124"/>
      <c r="DA69" s="1124"/>
      <c r="DB69" s="1124"/>
      <c r="DC69" s="1125"/>
    </row>
    <row r="70" spans="2:107" ht="13" x14ac:dyDescent="0.2">
      <c r="B70" s="85"/>
      <c r="H70" s="330"/>
      <c r="I70" s="330"/>
      <c r="J70" s="332"/>
      <c r="K70" s="332"/>
      <c r="L70" s="336"/>
      <c r="M70" s="332"/>
      <c r="N70" s="336"/>
      <c r="AN70" s="329"/>
      <c r="AO70" s="329"/>
      <c r="AP70" s="329"/>
      <c r="AZ70" s="329"/>
      <c r="BA70" s="329"/>
      <c r="BB70" s="329"/>
      <c r="BL70" s="329"/>
      <c r="BM70" s="329"/>
      <c r="BN70" s="329"/>
      <c r="BX70" s="329"/>
      <c r="BY70" s="329"/>
      <c r="BZ70" s="329"/>
      <c r="CJ70" s="329"/>
      <c r="CK70" s="329"/>
      <c r="CL70" s="329"/>
      <c r="CV70" s="329"/>
      <c r="CW70" s="329"/>
      <c r="CX70" s="329"/>
    </row>
    <row r="71" spans="2:107" ht="13" x14ac:dyDescent="0.2">
      <c r="B71" s="85"/>
      <c r="G71" s="328"/>
      <c r="I71" s="331"/>
      <c r="J71" s="332"/>
      <c r="K71" s="332"/>
      <c r="L71" s="336"/>
      <c r="M71" s="332"/>
      <c r="N71" s="336"/>
      <c r="AM71" s="328"/>
      <c r="AN71" s="51" t="s">
        <v>177</v>
      </c>
    </row>
    <row r="72" spans="2:107" ht="13" x14ac:dyDescent="0.2">
      <c r="B72" s="85"/>
      <c r="G72" s="1114"/>
      <c r="H72" s="1114"/>
      <c r="I72" s="1114"/>
      <c r="J72" s="1114"/>
      <c r="K72" s="333"/>
      <c r="L72" s="333"/>
      <c r="M72" s="337"/>
      <c r="N72" s="337"/>
      <c r="AN72" s="1115"/>
      <c r="AO72" s="634"/>
      <c r="AP72" s="634"/>
      <c r="AQ72" s="634"/>
      <c r="AR72" s="634"/>
      <c r="AS72" s="634"/>
      <c r="AT72" s="634"/>
      <c r="AU72" s="634"/>
      <c r="AV72" s="634"/>
      <c r="AW72" s="634"/>
      <c r="AX72" s="634"/>
      <c r="AY72" s="634"/>
      <c r="AZ72" s="634"/>
      <c r="BA72" s="634"/>
      <c r="BB72" s="634"/>
      <c r="BC72" s="634"/>
      <c r="BD72" s="634"/>
      <c r="BE72" s="634"/>
      <c r="BF72" s="634"/>
      <c r="BG72" s="634"/>
      <c r="BH72" s="634"/>
      <c r="BI72" s="634"/>
      <c r="BJ72" s="634"/>
      <c r="BK72" s="634"/>
      <c r="BL72" s="634"/>
      <c r="BM72" s="634"/>
      <c r="BN72" s="634"/>
      <c r="BO72" s="635"/>
      <c r="BP72" s="1116" t="s">
        <v>395</v>
      </c>
      <c r="BQ72" s="1116"/>
      <c r="BR72" s="1116"/>
      <c r="BS72" s="1116"/>
      <c r="BT72" s="1116"/>
      <c r="BU72" s="1116"/>
      <c r="BV72" s="1116"/>
      <c r="BW72" s="1116"/>
      <c r="BX72" s="1116" t="s">
        <v>360</v>
      </c>
      <c r="BY72" s="1116"/>
      <c r="BZ72" s="1116"/>
      <c r="CA72" s="1116"/>
      <c r="CB72" s="1116"/>
      <c r="CC72" s="1116"/>
      <c r="CD72" s="1116"/>
      <c r="CE72" s="1116"/>
      <c r="CF72" s="1116" t="s">
        <v>5</v>
      </c>
      <c r="CG72" s="1116"/>
      <c r="CH72" s="1116"/>
      <c r="CI72" s="1116"/>
      <c r="CJ72" s="1116"/>
      <c r="CK72" s="1116"/>
      <c r="CL72" s="1116"/>
      <c r="CM72" s="1116"/>
      <c r="CN72" s="1116" t="s">
        <v>495</v>
      </c>
      <c r="CO72" s="1116"/>
      <c r="CP72" s="1116"/>
      <c r="CQ72" s="1116"/>
      <c r="CR72" s="1116"/>
      <c r="CS72" s="1116"/>
      <c r="CT72" s="1116"/>
      <c r="CU72" s="1116"/>
      <c r="CV72" s="1116" t="s">
        <v>447</v>
      </c>
      <c r="CW72" s="1116"/>
      <c r="CX72" s="1116"/>
      <c r="CY72" s="1116"/>
      <c r="CZ72" s="1116"/>
      <c r="DA72" s="1116"/>
      <c r="DB72" s="1116"/>
      <c r="DC72" s="1116"/>
    </row>
    <row r="73" spans="2:107" ht="13" x14ac:dyDescent="0.2">
      <c r="B73" s="85"/>
      <c r="G73" s="1126"/>
      <c r="H73" s="1126"/>
      <c r="I73" s="1126"/>
      <c r="J73" s="1126"/>
      <c r="K73" s="1132"/>
      <c r="L73" s="1132"/>
      <c r="M73" s="1132"/>
      <c r="N73" s="1132"/>
      <c r="AM73" s="329"/>
      <c r="AN73" s="1129" t="s">
        <v>555</v>
      </c>
      <c r="AO73" s="1129"/>
      <c r="AP73" s="1129"/>
      <c r="AQ73" s="1129"/>
      <c r="AR73" s="1129"/>
      <c r="AS73" s="1129"/>
      <c r="AT73" s="1129"/>
      <c r="AU73" s="1129"/>
      <c r="AV73" s="1129"/>
      <c r="AW73" s="1129"/>
      <c r="AX73" s="1129"/>
      <c r="AY73" s="1129"/>
      <c r="AZ73" s="1129"/>
      <c r="BA73" s="1129"/>
      <c r="BB73" s="1129" t="s">
        <v>556</v>
      </c>
      <c r="BC73" s="1129"/>
      <c r="BD73" s="1129"/>
      <c r="BE73" s="1129"/>
      <c r="BF73" s="1129"/>
      <c r="BG73" s="1129"/>
      <c r="BH73" s="1129"/>
      <c r="BI73" s="1129"/>
      <c r="BJ73" s="1129"/>
      <c r="BK73" s="1129"/>
      <c r="BL73" s="1129"/>
      <c r="BM73" s="1129"/>
      <c r="BN73" s="1129"/>
      <c r="BO73" s="1129"/>
      <c r="BP73" s="1130">
        <v>0.4</v>
      </c>
      <c r="BQ73" s="1130"/>
      <c r="BR73" s="1130"/>
      <c r="BS73" s="1130"/>
      <c r="BT73" s="1130"/>
      <c r="BU73" s="1130"/>
      <c r="BV73" s="1130"/>
      <c r="BW73" s="1130"/>
      <c r="BX73" s="1130"/>
      <c r="BY73" s="1130"/>
      <c r="BZ73" s="1130"/>
      <c r="CA73" s="1130"/>
      <c r="CB73" s="1130"/>
      <c r="CC73" s="1130"/>
      <c r="CD73" s="1130"/>
      <c r="CE73" s="1130"/>
      <c r="CF73" s="1130"/>
      <c r="CG73" s="1130"/>
      <c r="CH73" s="1130"/>
      <c r="CI73" s="1130"/>
      <c r="CJ73" s="1130"/>
      <c r="CK73" s="1130"/>
      <c r="CL73" s="1130"/>
      <c r="CM73" s="1130"/>
      <c r="CN73" s="1130"/>
      <c r="CO73" s="1130"/>
      <c r="CP73" s="1130"/>
      <c r="CQ73" s="1130"/>
      <c r="CR73" s="1130"/>
      <c r="CS73" s="1130"/>
      <c r="CT73" s="1130"/>
      <c r="CU73" s="1130"/>
      <c r="CV73" s="1130"/>
      <c r="CW73" s="1130"/>
      <c r="CX73" s="1130"/>
      <c r="CY73" s="1130"/>
      <c r="CZ73" s="1130"/>
      <c r="DA73" s="1130"/>
      <c r="DB73" s="1130"/>
      <c r="DC73" s="1130"/>
    </row>
    <row r="74" spans="2:107" ht="13" x14ac:dyDescent="0.2">
      <c r="B74" s="85"/>
      <c r="G74" s="1126"/>
      <c r="H74" s="1126"/>
      <c r="I74" s="1126"/>
      <c r="J74" s="1126"/>
      <c r="K74" s="1132"/>
      <c r="L74" s="1132"/>
      <c r="M74" s="1132"/>
      <c r="N74" s="1132"/>
      <c r="AM74" s="329"/>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ht="13" x14ac:dyDescent="0.2">
      <c r="B75" s="85"/>
      <c r="G75" s="1126"/>
      <c r="H75" s="1126"/>
      <c r="I75" s="1114"/>
      <c r="J75" s="1114"/>
      <c r="K75" s="1128"/>
      <c r="L75" s="1128"/>
      <c r="M75" s="1128"/>
      <c r="N75" s="1128"/>
      <c r="AM75" s="329"/>
      <c r="AN75" s="1129"/>
      <c r="AO75" s="1129"/>
      <c r="AP75" s="1129"/>
      <c r="AQ75" s="1129"/>
      <c r="AR75" s="1129"/>
      <c r="AS75" s="1129"/>
      <c r="AT75" s="1129"/>
      <c r="AU75" s="1129"/>
      <c r="AV75" s="1129"/>
      <c r="AW75" s="1129"/>
      <c r="AX75" s="1129"/>
      <c r="AY75" s="1129"/>
      <c r="AZ75" s="1129"/>
      <c r="BA75" s="1129"/>
      <c r="BB75" s="1129" t="s">
        <v>535</v>
      </c>
      <c r="BC75" s="1129"/>
      <c r="BD75" s="1129"/>
      <c r="BE75" s="1129"/>
      <c r="BF75" s="1129"/>
      <c r="BG75" s="1129"/>
      <c r="BH75" s="1129"/>
      <c r="BI75" s="1129"/>
      <c r="BJ75" s="1129"/>
      <c r="BK75" s="1129"/>
      <c r="BL75" s="1129"/>
      <c r="BM75" s="1129"/>
      <c r="BN75" s="1129"/>
      <c r="BO75" s="1129"/>
      <c r="BP75" s="1130">
        <v>2.8</v>
      </c>
      <c r="BQ75" s="1130"/>
      <c r="BR75" s="1130"/>
      <c r="BS75" s="1130"/>
      <c r="BT75" s="1130"/>
      <c r="BU75" s="1130"/>
      <c r="BV75" s="1130"/>
      <c r="BW75" s="1130"/>
      <c r="BX75" s="1130">
        <v>2.2000000000000002</v>
      </c>
      <c r="BY75" s="1130"/>
      <c r="BZ75" s="1130"/>
      <c r="CA75" s="1130"/>
      <c r="CB75" s="1130"/>
      <c r="CC75" s="1130"/>
      <c r="CD75" s="1130"/>
      <c r="CE75" s="1130"/>
      <c r="CF75" s="1130">
        <v>2</v>
      </c>
      <c r="CG75" s="1130"/>
      <c r="CH75" s="1130"/>
      <c r="CI75" s="1130"/>
      <c r="CJ75" s="1130"/>
      <c r="CK75" s="1130"/>
      <c r="CL75" s="1130"/>
      <c r="CM75" s="1130"/>
      <c r="CN75" s="1130">
        <v>2</v>
      </c>
      <c r="CO75" s="1130"/>
      <c r="CP75" s="1130"/>
      <c r="CQ75" s="1130"/>
      <c r="CR75" s="1130"/>
      <c r="CS75" s="1130"/>
      <c r="CT75" s="1130"/>
      <c r="CU75" s="1130"/>
      <c r="CV75" s="1130">
        <v>2.5</v>
      </c>
      <c r="CW75" s="1130"/>
      <c r="CX75" s="1130"/>
      <c r="CY75" s="1130"/>
      <c r="CZ75" s="1130"/>
      <c r="DA75" s="1130"/>
      <c r="DB75" s="1130"/>
      <c r="DC75" s="1130"/>
    </row>
    <row r="76" spans="2:107" ht="13" x14ac:dyDescent="0.2">
      <c r="B76" s="85"/>
      <c r="G76" s="1126"/>
      <c r="H76" s="1126"/>
      <c r="I76" s="1114"/>
      <c r="J76" s="1114"/>
      <c r="K76" s="1128"/>
      <c r="L76" s="1128"/>
      <c r="M76" s="1128"/>
      <c r="N76" s="1128"/>
      <c r="AM76" s="329"/>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ht="13" x14ac:dyDescent="0.2">
      <c r="B77" s="85"/>
      <c r="G77" s="1114"/>
      <c r="H77" s="1114"/>
      <c r="I77" s="1114"/>
      <c r="J77" s="1114"/>
      <c r="K77" s="1132"/>
      <c r="L77" s="1132"/>
      <c r="M77" s="1132"/>
      <c r="N77" s="1132"/>
      <c r="AN77" s="1116" t="s">
        <v>72</v>
      </c>
      <c r="AO77" s="1116"/>
      <c r="AP77" s="1116"/>
      <c r="AQ77" s="1116"/>
      <c r="AR77" s="1116"/>
      <c r="AS77" s="1116"/>
      <c r="AT77" s="1116"/>
      <c r="AU77" s="1116"/>
      <c r="AV77" s="1116"/>
      <c r="AW77" s="1116"/>
      <c r="AX77" s="1116"/>
      <c r="AY77" s="1116"/>
      <c r="AZ77" s="1116"/>
      <c r="BA77" s="1116"/>
      <c r="BB77" s="1129" t="s">
        <v>556</v>
      </c>
      <c r="BC77" s="1129"/>
      <c r="BD77" s="1129"/>
      <c r="BE77" s="1129"/>
      <c r="BF77" s="1129"/>
      <c r="BG77" s="1129"/>
      <c r="BH77" s="1129"/>
      <c r="BI77" s="1129"/>
      <c r="BJ77" s="1129"/>
      <c r="BK77" s="1129"/>
      <c r="BL77" s="1129"/>
      <c r="BM77" s="1129"/>
      <c r="BN77" s="1129"/>
      <c r="BO77" s="1129"/>
      <c r="BP77" s="1130">
        <v>0</v>
      </c>
      <c r="BQ77" s="1130"/>
      <c r="BR77" s="1130"/>
      <c r="BS77" s="1130"/>
      <c r="BT77" s="1130"/>
      <c r="BU77" s="1130"/>
      <c r="BV77" s="1130"/>
      <c r="BW77" s="1130"/>
      <c r="BX77" s="1130">
        <v>0</v>
      </c>
      <c r="BY77" s="1130"/>
      <c r="BZ77" s="1130"/>
      <c r="CA77" s="1130"/>
      <c r="CB77" s="1130"/>
      <c r="CC77" s="1130"/>
      <c r="CD77" s="1130"/>
      <c r="CE77" s="1130"/>
      <c r="CF77" s="1130">
        <v>0</v>
      </c>
      <c r="CG77" s="1130"/>
      <c r="CH77" s="1130"/>
      <c r="CI77" s="1130"/>
      <c r="CJ77" s="1130"/>
      <c r="CK77" s="1130"/>
      <c r="CL77" s="1130"/>
      <c r="CM77" s="1130"/>
      <c r="CN77" s="1130">
        <v>0</v>
      </c>
      <c r="CO77" s="1130"/>
      <c r="CP77" s="1130"/>
      <c r="CQ77" s="1130"/>
      <c r="CR77" s="1130"/>
      <c r="CS77" s="1130"/>
      <c r="CT77" s="1130"/>
      <c r="CU77" s="1130"/>
      <c r="CV77" s="1130">
        <v>0</v>
      </c>
      <c r="CW77" s="1130"/>
      <c r="CX77" s="1130"/>
      <c r="CY77" s="1130"/>
      <c r="CZ77" s="1130"/>
      <c r="DA77" s="1130"/>
      <c r="DB77" s="1130"/>
      <c r="DC77" s="1130"/>
    </row>
    <row r="78" spans="2:107" ht="13" x14ac:dyDescent="0.2">
      <c r="B78" s="85"/>
      <c r="G78" s="1114"/>
      <c r="H78" s="1114"/>
      <c r="I78" s="1114"/>
      <c r="J78" s="1114"/>
      <c r="K78" s="1132"/>
      <c r="L78" s="1132"/>
      <c r="M78" s="1132"/>
      <c r="N78" s="1132"/>
      <c r="AN78" s="1116"/>
      <c r="AO78" s="1116"/>
      <c r="AP78" s="1116"/>
      <c r="AQ78" s="1116"/>
      <c r="AR78" s="1116"/>
      <c r="AS78" s="1116"/>
      <c r="AT78" s="1116"/>
      <c r="AU78" s="1116"/>
      <c r="AV78" s="1116"/>
      <c r="AW78" s="1116"/>
      <c r="AX78" s="1116"/>
      <c r="AY78" s="1116"/>
      <c r="AZ78" s="1116"/>
      <c r="BA78" s="1116"/>
      <c r="BB78" s="1129"/>
      <c r="BC78" s="1129"/>
      <c r="BD78" s="1129"/>
      <c r="BE78" s="1129"/>
      <c r="BF78" s="1129"/>
      <c r="BG78" s="1129"/>
      <c r="BH78" s="1129"/>
      <c r="BI78" s="1129"/>
      <c r="BJ78" s="1129"/>
      <c r="BK78" s="1129"/>
      <c r="BL78" s="1129"/>
      <c r="BM78" s="1129"/>
      <c r="BN78" s="1129"/>
      <c r="BO78" s="1129"/>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ht="13" x14ac:dyDescent="0.2">
      <c r="B79" s="85"/>
      <c r="G79" s="1114"/>
      <c r="H79" s="1114"/>
      <c r="I79" s="1131"/>
      <c r="J79" s="1131"/>
      <c r="K79" s="1133"/>
      <c r="L79" s="1133"/>
      <c r="M79" s="1133"/>
      <c r="N79" s="1133"/>
      <c r="AN79" s="1116"/>
      <c r="AO79" s="1116"/>
      <c r="AP79" s="1116"/>
      <c r="AQ79" s="1116"/>
      <c r="AR79" s="1116"/>
      <c r="AS79" s="1116"/>
      <c r="AT79" s="1116"/>
      <c r="AU79" s="1116"/>
      <c r="AV79" s="1116"/>
      <c r="AW79" s="1116"/>
      <c r="AX79" s="1116"/>
      <c r="AY79" s="1116"/>
      <c r="AZ79" s="1116"/>
      <c r="BA79" s="1116"/>
      <c r="BB79" s="1129" t="s">
        <v>535</v>
      </c>
      <c r="BC79" s="1129"/>
      <c r="BD79" s="1129"/>
      <c r="BE79" s="1129"/>
      <c r="BF79" s="1129"/>
      <c r="BG79" s="1129"/>
      <c r="BH79" s="1129"/>
      <c r="BI79" s="1129"/>
      <c r="BJ79" s="1129"/>
      <c r="BK79" s="1129"/>
      <c r="BL79" s="1129"/>
      <c r="BM79" s="1129"/>
      <c r="BN79" s="1129"/>
      <c r="BO79" s="1129"/>
      <c r="BP79" s="1130">
        <v>5.6</v>
      </c>
      <c r="BQ79" s="1130"/>
      <c r="BR79" s="1130"/>
      <c r="BS79" s="1130"/>
      <c r="BT79" s="1130"/>
      <c r="BU79" s="1130"/>
      <c r="BV79" s="1130"/>
      <c r="BW79" s="1130"/>
      <c r="BX79" s="1130">
        <v>5.3</v>
      </c>
      <c r="BY79" s="1130"/>
      <c r="BZ79" s="1130"/>
      <c r="CA79" s="1130"/>
      <c r="CB79" s="1130"/>
      <c r="CC79" s="1130"/>
      <c r="CD79" s="1130"/>
      <c r="CE79" s="1130"/>
      <c r="CF79" s="1130">
        <v>5.8</v>
      </c>
      <c r="CG79" s="1130"/>
      <c r="CH79" s="1130"/>
      <c r="CI79" s="1130"/>
      <c r="CJ79" s="1130"/>
      <c r="CK79" s="1130"/>
      <c r="CL79" s="1130"/>
      <c r="CM79" s="1130"/>
      <c r="CN79" s="1130">
        <v>5.8</v>
      </c>
      <c r="CO79" s="1130"/>
      <c r="CP79" s="1130"/>
      <c r="CQ79" s="1130"/>
      <c r="CR79" s="1130"/>
      <c r="CS79" s="1130"/>
      <c r="CT79" s="1130"/>
      <c r="CU79" s="1130"/>
      <c r="CV79" s="1130">
        <v>6.1</v>
      </c>
      <c r="CW79" s="1130"/>
      <c r="CX79" s="1130"/>
      <c r="CY79" s="1130"/>
      <c r="CZ79" s="1130"/>
      <c r="DA79" s="1130"/>
      <c r="DB79" s="1130"/>
      <c r="DC79" s="1130"/>
    </row>
    <row r="80" spans="2:107" ht="13" x14ac:dyDescent="0.2">
      <c r="B80" s="85"/>
      <c r="G80" s="1114"/>
      <c r="H80" s="1114"/>
      <c r="I80" s="1131"/>
      <c r="J80" s="1131"/>
      <c r="K80" s="1133"/>
      <c r="L80" s="1133"/>
      <c r="M80" s="1133"/>
      <c r="N80" s="1133"/>
      <c r="AN80" s="1116"/>
      <c r="AO80" s="1116"/>
      <c r="AP80" s="1116"/>
      <c r="AQ80" s="1116"/>
      <c r="AR80" s="1116"/>
      <c r="AS80" s="1116"/>
      <c r="AT80" s="1116"/>
      <c r="AU80" s="1116"/>
      <c r="AV80" s="1116"/>
      <c r="AW80" s="1116"/>
      <c r="AX80" s="1116"/>
      <c r="AY80" s="1116"/>
      <c r="AZ80" s="1116"/>
      <c r="BA80" s="1116"/>
      <c r="BB80" s="1129"/>
      <c r="BC80" s="1129"/>
      <c r="BD80" s="1129"/>
      <c r="BE80" s="1129"/>
      <c r="BF80" s="1129"/>
      <c r="BG80" s="1129"/>
      <c r="BH80" s="1129"/>
      <c r="BI80" s="1129"/>
      <c r="BJ80" s="1129"/>
      <c r="BK80" s="1129"/>
      <c r="BL80" s="1129"/>
      <c r="BM80" s="1129"/>
      <c r="BN80" s="1129"/>
      <c r="BO80" s="1129"/>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ht="13" x14ac:dyDescent="0.2">
      <c r="B81" s="85"/>
    </row>
    <row r="82" spans="2:109" ht="16.5" x14ac:dyDescent="0.2">
      <c r="B82" s="85"/>
      <c r="K82" s="335"/>
      <c r="L82" s="335"/>
      <c r="M82" s="335"/>
      <c r="N82" s="335"/>
      <c r="AQ82" s="335"/>
      <c r="AR82" s="335"/>
      <c r="AS82" s="335"/>
      <c r="AT82" s="335"/>
      <c r="BC82" s="335"/>
      <c r="BD82" s="335"/>
      <c r="BE82" s="335"/>
      <c r="BF82" s="335"/>
      <c r="BO82" s="335"/>
      <c r="BP82" s="335"/>
      <c r="BQ82" s="335"/>
      <c r="BR82" s="335"/>
      <c r="CA82" s="335"/>
      <c r="CB82" s="335"/>
      <c r="CC82" s="335"/>
      <c r="CD82" s="335"/>
      <c r="CM82" s="335"/>
      <c r="CN82" s="335"/>
      <c r="CO82" s="335"/>
      <c r="CP82" s="335"/>
      <c r="CY82" s="335"/>
      <c r="CZ82" s="335"/>
      <c r="DA82" s="335"/>
      <c r="DB82" s="335"/>
      <c r="DC82" s="335"/>
    </row>
    <row r="83" spans="2:109" ht="13" x14ac:dyDescent="0.2">
      <c r="B83" s="94"/>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171"/>
    </row>
    <row r="84" spans="2:109" ht="13" x14ac:dyDescent="0.2">
      <c r="DD84" s="95"/>
      <c r="DE84" s="95"/>
    </row>
    <row r="85" spans="2:109" ht="13" x14ac:dyDescent="0.2">
      <c r="DD85" s="95"/>
      <c r="DE85" s="95"/>
    </row>
  </sheetData>
  <sheetProtection algorithmName="SHA-512" hashValue="zdidt1BTjeYsPCEyUI12I3tpUWKCAg5dEdSKkJWXDV8i6dwxAQB7I/OvXSKy6kWR70XYG4lB5ZDmbAQWsK5ppQ==" saltValue="jegrvf6EULF2mRh1uCBcp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82" customWidth="1"/>
    <col min="35" max="122" width="2.453125" style="83" customWidth="1"/>
    <col min="123" max="123" width="2.453125" style="83" hidden="1" customWidth="1"/>
    <col min="124" max="16384" width="2.453125" style="83" hidden="1"/>
  </cols>
  <sheetData>
    <row r="1" spans="1:34"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1:34" ht="13" x14ac:dyDescent="0.2">
      <c r="S2" s="83"/>
      <c r="AH2" s="83"/>
    </row>
    <row r="3" spans="1:34" ht="13"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1:34" ht="13" x14ac:dyDescent="0.2"/>
    <row r="5" spans="1:34" ht="13" x14ac:dyDescent="0.2"/>
    <row r="6" spans="1:34" ht="13" x14ac:dyDescent="0.2"/>
    <row r="7" spans="1:34" ht="13" x14ac:dyDescent="0.2"/>
    <row r="8" spans="1:34" ht="13" x14ac:dyDescent="0.2"/>
    <row r="9" spans="1:34" ht="13" x14ac:dyDescent="0.2">
      <c r="AH9" s="8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83"/>
    </row>
    <row r="18" spans="12:34" ht="13" x14ac:dyDescent="0.2"/>
    <row r="19" spans="12:34" ht="13" x14ac:dyDescent="0.2"/>
    <row r="20" spans="12:34" ht="13" x14ac:dyDescent="0.2">
      <c r="AH20" s="83"/>
    </row>
    <row r="21" spans="12:34" ht="13" x14ac:dyDescent="0.2">
      <c r="AH21" s="83"/>
    </row>
    <row r="22" spans="12:34" ht="13" x14ac:dyDescent="0.2"/>
    <row r="23" spans="12:34" ht="13" x14ac:dyDescent="0.2"/>
    <row r="24" spans="12:34" ht="13" x14ac:dyDescent="0.2">
      <c r="Q24" s="83"/>
    </row>
    <row r="25" spans="12:34" ht="13" x14ac:dyDescent="0.2"/>
    <row r="26" spans="12:34" ht="13" x14ac:dyDescent="0.2"/>
    <row r="27" spans="12:34" ht="13" x14ac:dyDescent="0.2"/>
    <row r="28" spans="12:34" ht="13" x14ac:dyDescent="0.2">
      <c r="O28" s="83"/>
      <c r="T28" s="83"/>
      <c r="AH28" s="83"/>
    </row>
    <row r="29" spans="12:34" ht="13" x14ac:dyDescent="0.2"/>
    <row r="30" spans="12:34" ht="13" x14ac:dyDescent="0.2"/>
    <row r="31" spans="12:34" ht="13" x14ac:dyDescent="0.2">
      <c r="Q31" s="83"/>
    </row>
    <row r="32" spans="12:34" ht="13" x14ac:dyDescent="0.2">
      <c r="L32" s="83"/>
    </row>
    <row r="33" spans="2:34" ht="13" x14ac:dyDescent="0.2">
      <c r="C33" s="83"/>
      <c r="E33" s="83"/>
      <c r="G33" s="83"/>
      <c r="I33" s="83"/>
      <c r="X33" s="83"/>
    </row>
    <row r="34" spans="2:34" ht="13" x14ac:dyDescent="0.2">
      <c r="B34" s="83"/>
      <c r="P34" s="83"/>
      <c r="R34" s="83"/>
      <c r="T34" s="83"/>
    </row>
    <row r="35" spans="2:34" ht="13" x14ac:dyDescent="0.2">
      <c r="D35" s="83"/>
      <c r="W35" s="83"/>
      <c r="AC35" s="83"/>
      <c r="AD35" s="83"/>
      <c r="AE35" s="83"/>
      <c r="AF35" s="83"/>
      <c r="AG35" s="83"/>
      <c r="AH35" s="83"/>
    </row>
    <row r="36" spans="2:34" ht="13" x14ac:dyDescent="0.2">
      <c r="H36" s="83"/>
      <c r="J36" s="83"/>
      <c r="K36" s="83"/>
      <c r="M36" s="83"/>
      <c r="Y36" s="83"/>
      <c r="Z36" s="83"/>
      <c r="AA36" s="83"/>
      <c r="AB36" s="83"/>
      <c r="AC36" s="83"/>
      <c r="AD36" s="83"/>
      <c r="AE36" s="83"/>
      <c r="AF36" s="83"/>
      <c r="AG36" s="83"/>
      <c r="AH36" s="83"/>
    </row>
    <row r="37" spans="2:34" ht="13" x14ac:dyDescent="0.2">
      <c r="AH37" s="83"/>
    </row>
    <row r="38" spans="2:34" ht="13" x14ac:dyDescent="0.2">
      <c r="AG38" s="83"/>
      <c r="AH38" s="83"/>
    </row>
    <row r="39" spans="2:34" ht="13" x14ac:dyDescent="0.2"/>
    <row r="40" spans="2:34" ht="13" x14ac:dyDescent="0.2">
      <c r="X40" s="83"/>
    </row>
    <row r="41" spans="2:34" ht="13" x14ac:dyDescent="0.2">
      <c r="R41" s="83"/>
    </row>
    <row r="42" spans="2:34" ht="13" x14ac:dyDescent="0.2">
      <c r="W42" s="83"/>
    </row>
    <row r="43" spans="2:34" ht="13" x14ac:dyDescent="0.2">
      <c r="Y43" s="83"/>
      <c r="Z43" s="83"/>
      <c r="AA43" s="83"/>
      <c r="AB43" s="83"/>
      <c r="AC43" s="83"/>
      <c r="AD43" s="83"/>
      <c r="AE43" s="83"/>
      <c r="AF43" s="83"/>
      <c r="AG43" s="83"/>
      <c r="AH43" s="83"/>
    </row>
    <row r="44" spans="2:34" ht="13" x14ac:dyDescent="0.2">
      <c r="AH44" s="83"/>
    </row>
    <row r="45" spans="2:34" ht="13" x14ac:dyDescent="0.2">
      <c r="X45" s="83"/>
    </row>
    <row r="46" spans="2:34" ht="13" x14ac:dyDescent="0.2"/>
    <row r="47" spans="2:34" ht="13" x14ac:dyDescent="0.2"/>
    <row r="48" spans="2:34" ht="13" x14ac:dyDescent="0.2">
      <c r="W48" s="83"/>
      <c r="Y48" s="83"/>
      <c r="Z48" s="83"/>
      <c r="AA48" s="83"/>
      <c r="AB48" s="83"/>
      <c r="AC48" s="83"/>
      <c r="AD48" s="83"/>
      <c r="AE48" s="83"/>
      <c r="AF48" s="83"/>
      <c r="AG48" s="83"/>
      <c r="AH48" s="83"/>
    </row>
    <row r="49" spans="28:34" ht="13" x14ac:dyDescent="0.2"/>
    <row r="50" spans="28:34" ht="13" x14ac:dyDescent="0.2">
      <c r="AE50" s="83"/>
      <c r="AF50" s="83"/>
      <c r="AG50" s="83"/>
      <c r="AH50" s="83"/>
    </row>
    <row r="51" spans="28:34" ht="13" x14ac:dyDescent="0.2">
      <c r="AC51" s="83"/>
      <c r="AD51" s="83"/>
      <c r="AE51" s="83"/>
      <c r="AF51" s="83"/>
      <c r="AG51" s="83"/>
      <c r="AH51" s="83"/>
    </row>
    <row r="52" spans="28:34" ht="13" x14ac:dyDescent="0.2"/>
    <row r="53" spans="28:34" ht="13" x14ac:dyDescent="0.2">
      <c r="AF53" s="83"/>
      <c r="AG53" s="83"/>
      <c r="AH53" s="83"/>
    </row>
    <row r="54" spans="28:34" ht="13" x14ac:dyDescent="0.2">
      <c r="AH54" s="83"/>
    </row>
    <row r="55" spans="28:34" ht="13" x14ac:dyDescent="0.2"/>
    <row r="56" spans="28:34" ht="13" x14ac:dyDescent="0.2">
      <c r="AB56" s="83"/>
      <c r="AC56" s="83"/>
      <c r="AD56" s="83"/>
      <c r="AE56" s="83"/>
      <c r="AF56" s="83"/>
      <c r="AG56" s="83"/>
      <c r="AH56" s="83"/>
    </row>
    <row r="57" spans="28:34" ht="13" x14ac:dyDescent="0.2">
      <c r="AH57" s="83"/>
    </row>
    <row r="58" spans="28:34" ht="13" x14ac:dyDescent="0.2">
      <c r="AH58" s="83"/>
    </row>
    <row r="59" spans="28:34" ht="13" x14ac:dyDescent="0.2"/>
    <row r="60" spans="28:34" ht="13" x14ac:dyDescent="0.2"/>
    <row r="61" spans="28:34" ht="13" x14ac:dyDescent="0.2"/>
    <row r="62" spans="28:34" ht="13" x14ac:dyDescent="0.2"/>
    <row r="63" spans="28:34" ht="13" x14ac:dyDescent="0.2">
      <c r="AH63" s="83"/>
    </row>
    <row r="64" spans="28:34" ht="13" x14ac:dyDescent="0.2">
      <c r="AG64" s="83"/>
      <c r="AH64" s="83"/>
    </row>
    <row r="65" spans="28:34" ht="13" x14ac:dyDescent="0.2"/>
    <row r="66" spans="28:34" ht="13" x14ac:dyDescent="0.2"/>
    <row r="67" spans="28:34" ht="13" x14ac:dyDescent="0.2"/>
    <row r="68" spans="28:34" ht="13" x14ac:dyDescent="0.2">
      <c r="AB68" s="83"/>
      <c r="AC68" s="83"/>
      <c r="AD68" s="83"/>
      <c r="AE68" s="83"/>
      <c r="AF68" s="83"/>
      <c r="AG68" s="83"/>
      <c r="AH68" s="83"/>
    </row>
    <row r="69" spans="28:34" ht="13" x14ac:dyDescent="0.2">
      <c r="AF69" s="83"/>
      <c r="AG69" s="83"/>
      <c r="AH69" s="83"/>
    </row>
    <row r="70" spans="28:34" ht="13" x14ac:dyDescent="0.2"/>
    <row r="71" spans="28:34" ht="13" x14ac:dyDescent="0.2"/>
    <row r="72" spans="28:34" ht="13" x14ac:dyDescent="0.2"/>
    <row r="73" spans="28:34" ht="13" x14ac:dyDescent="0.2"/>
    <row r="74" spans="28:34" ht="13" x14ac:dyDescent="0.2"/>
    <row r="75" spans="28:34" ht="13" x14ac:dyDescent="0.2">
      <c r="AH75" s="83"/>
    </row>
    <row r="76" spans="28:34" ht="13" x14ac:dyDescent="0.2">
      <c r="AF76" s="83"/>
      <c r="AG76" s="83"/>
      <c r="AH76" s="83"/>
    </row>
    <row r="77" spans="28:34" ht="13" x14ac:dyDescent="0.2">
      <c r="AG77" s="83"/>
      <c r="AH77" s="83"/>
    </row>
    <row r="78" spans="28:34" ht="13" x14ac:dyDescent="0.2"/>
    <row r="79" spans="28:34" ht="13" x14ac:dyDescent="0.2"/>
    <row r="80" spans="28:34" ht="13" x14ac:dyDescent="0.2"/>
    <row r="81" spans="25:34" ht="13" x14ac:dyDescent="0.2"/>
    <row r="82" spans="25:34" ht="13" x14ac:dyDescent="0.2">
      <c r="Y82" s="83"/>
    </row>
    <row r="83" spans="25:34" ht="13" x14ac:dyDescent="0.2">
      <c r="Y83" s="83"/>
      <c r="Z83" s="83"/>
      <c r="AA83" s="83"/>
      <c r="AB83" s="83"/>
      <c r="AC83" s="83"/>
      <c r="AD83" s="83"/>
      <c r="AE83" s="83"/>
      <c r="AF83" s="83"/>
      <c r="AG83" s="83"/>
      <c r="AH83" s="83"/>
    </row>
    <row r="84" spans="25:34" ht="13" x14ac:dyDescent="0.2"/>
    <row r="85" spans="25:34" ht="13" x14ac:dyDescent="0.2"/>
    <row r="86" spans="25:34" ht="13" x14ac:dyDescent="0.2"/>
    <row r="87" spans="25:34" ht="13" x14ac:dyDescent="0.2"/>
    <row r="88" spans="25:34" ht="13" x14ac:dyDescent="0.2">
      <c r="AH88" s="8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83"/>
      <c r="AG94" s="83"/>
      <c r="AH94" s="83"/>
    </row>
    <row r="95" spans="25:34" ht="13.5" customHeight="1" x14ac:dyDescent="0.2">
      <c r="AH95" s="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3"/>
    </row>
    <row r="102" spans="33:34" ht="13.5" customHeight="1" x14ac:dyDescent="0.2"/>
    <row r="103" spans="33:34" ht="13.5" customHeight="1" x14ac:dyDescent="0.2"/>
    <row r="104" spans="33:34" ht="13.5" customHeight="1" x14ac:dyDescent="0.2">
      <c r="AG104" s="83"/>
      <c r="AH104" s="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3"/>
    </row>
    <row r="117" spans="34:122" ht="13.5" customHeight="1" x14ac:dyDescent="0.2"/>
    <row r="118" spans="34:122" ht="13.5" customHeight="1" x14ac:dyDescent="0.2"/>
    <row r="119" spans="34:122" ht="13.5" customHeight="1" x14ac:dyDescent="0.2"/>
    <row r="120" spans="34:122" ht="13.5" customHeight="1" x14ac:dyDescent="0.2">
      <c r="AH120" s="83"/>
    </row>
    <row r="121" spans="34:122" ht="13.5" customHeight="1" x14ac:dyDescent="0.2">
      <c r="AH121" s="83"/>
    </row>
    <row r="122" spans="34:122" ht="13.5" customHeight="1" x14ac:dyDescent="0.2"/>
    <row r="123" spans="34:122" ht="13.5" customHeight="1" x14ac:dyDescent="0.2"/>
    <row r="124" spans="34:122" ht="13.5" customHeight="1" x14ac:dyDescent="0.2"/>
    <row r="125" spans="34:122" ht="13.5" customHeight="1" x14ac:dyDescent="0.2">
      <c r="DR125" s="83" t="s">
        <v>110</v>
      </c>
    </row>
  </sheetData>
  <sheetProtection algorithmName="SHA-512" hashValue="AYD7DZ8lNPte+N6+BkPjVn9YaU+XvNS0a+6mOXXN+U9QFvDpslktFUECAKeQ2oMVaG1tf+5gG20PLays7RraZg==" saltValue="EOZpNI1XHELcGywBP69kx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82" customWidth="1"/>
    <col min="35" max="122" width="2.453125" style="83" customWidth="1"/>
    <col min="123" max="123" width="2.453125" style="83" hidden="1" customWidth="1"/>
    <col min="124" max="16384" width="2.453125" style="83" hidden="1"/>
  </cols>
  <sheetData>
    <row r="1" spans="2:34"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2:34" ht="13" x14ac:dyDescent="0.2">
      <c r="S2" s="83"/>
      <c r="AH2" s="83"/>
    </row>
    <row r="3" spans="2:34" ht="13"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2:34" ht="13" x14ac:dyDescent="0.2"/>
    <row r="5" spans="2:34" ht="13" x14ac:dyDescent="0.2"/>
    <row r="6" spans="2:34" ht="13" x14ac:dyDescent="0.2"/>
    <row r="7" spans="2:34" ht="13" x14ac:dyDescent="0.2"/>
    <row r="8" spans="2:34" ht="13" x14ac:dyDescent="0.2"/>
    <row r="9" spans="2:34" ht="13" x14ac:dyDescent="0.2">
      <c r="AH9" s="8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83"/>
    </row>
    <row r="18" spans="12:34" ht="13" x14ac:dyDescent="0.2"/>
    <row r="19" spans="12:34" ht="13" x14ac:dyDescent="0.2"/>
    <row r="20" spans="12:34" ht="13" x14ac:dyDescent="0.2">
      <c r="AH20" s="83"/>
    </row>
    <row r="21" spans="12:34" ht="13" x14ac:dyDescent="0.2">
      <c r="AH21" s="83"/>
    </row>
    <row r="22" spans="12:34" ht="13" x14ac:dyDescent="0.2"/>
    <row r="23" spans="12:34" ht="13" x14ac:dyDescent="0.2"/>
    <row r="24" spans="12:34" ht="13" x14ac:dyDescent="0.2">
      <c r="Q24" s="83"/>
    </row>
    <row r="25" spans="12:34" ht="13" x14ac:dyDescent="0.2"/>
    <row r="26" spans="12:34" ht="13" x14ac:dyDescent="0.2"/>
    <row r="27" spans="12:34" ht="13" x14ac:dyDescent="0.2"/>
    <row r="28" spans="12:34" ht="13" x14ac:dyDescent="0.2">
      <c r="O28" s="83"/>
      <c r="T28" s="83"/>
      <c r="AH28" s="83"/>
    </row>
    <row r="29" spans="12:34" ht="13" x14ac:dyDescent="0.2"/>
    <row r="30" spans="12:34" ht="13" x14ac:dyDescent="0.2"/>
    <row r="31" spans="12:34" ht="13" x14ac:dyDescent="0.2">
      <c r="Q31" s="83"/>
    </row>
    <row r="32" spans="12:34" ht="13" x14ac:dyDescent="0.2">
      <c r="L32" s="83"/>
    </row>
    <row r="33" spans="2:34" ht="13" x14ac:dyDescent="0.2">
      <c r="C33" s="83"/>
      <c r="E33" s="83"/>
      <c r="G33" s="83"/>
      <c r="I33" s="83"/>
      <c r="X33" s="83"/>
    </row>
    <row r="34" spans="2:34" ht="13" x14ac:dyDescent="0.2">
      <c r="B34" s="83"/>
      <c r="P34" s="83"/>
      <c r="R34" s="83"/>
      <c r="T34" s="83"/>
    </row>
    <row r="35" spans="2:34" ht="13" x14ac:dyDescent="0.2">
      <c r="D35" s="83"/>
      <c r="W35" s="83"/>
      <c r="AC35" s="83"/>
      <c r="AD35" s="83"/>
      <c r="AE35" s="83"/>
      <c r="AF35" s="83"/>
      <c r="AG35" s="83"/>
      <c r="AH35" s="83"/>
    </row>
    <row r="36" spans="2:34" ht="13" x14ac:dyDescent="0.2">
      <c r="H36" s="83"/>
      <c r="J36" s="83"/>
      <c r="K36" s="83"/>
      <c r="M36" s="83"/>
      <c r="Y36" s="83"/>
      <c r="Z36" s="83"/>
      <c r="AA36" s="83"/>
      <c r="AB36" s="83"/>
      <c r="AC36" s="83"/>
      <c r="AD36" s="83"/>
      <c r="AE36" s="83"/>
      <c r="AF36" s="83"/>
      <c r="AG36" s="83"/>
      <c r="AH36" s="83"/>
    </row>
    <row r="37" spans="2:34" ht="13" x14ac:dyDescent="0.2">
      <c r="AH37" s="83"/>
    </row>
    <row r="38" spans="2:34" ht="13" x14ac:dyDescent="0.2">
      <c r="AG38" s="83"/>
      <c r="AH38" s="83"/>
    </row>
    <row r="39" spans="2:34" ht="13" x14ac:dyDescent="0.2"/>
    <row r="40" spans="2:34" ht="13" x14ac:dyDescent="0.2">
      <c r="X40" s="83"/>
    </row>
    <row r="41" spans="2:34" ht="13" x14ac:dyDescent="0.2">
      <c r="R41" s="83"/>
    </row>
    <row r="42" spans="2:34" ht="13" x14ac:dyDescent="0.2">
      <c r="W42" s="83"/>
    </row>
    <row r="43" spans="2:34" ht="13" x14ac:dyDescent="0.2">
      <c r="Y43" s="83"/>
      <c r="Z43" s="83"/>
      <c r="AA43" s="83"/>
      <c r="AB43" s="83"/>
      <c r="AC43" s="83"/>
      <c r="AD43" s="83"/>
      <c r="AE43" s="83"/>
      <c r="AF43" s="83"/>
      <c r="AG43" s="83"/>
      <c r="AH43" s="83"/>
    </row>
    <row r="44" spans="2:34" ht="13" x14ac:dyDescent="0.2">
      <c r="AH44" s="83"/>
    </row>
    <row r="45" spans="2:34" ht="13" x14ac:dyDescent="0.2">
      <c r="X45" s="83"/>
    </row>
    <row r="46" spans="2:34" ht="13" x14ac:dyDescent="0.2"/>
    <row r="47" spans="2:34" ht="13" x14ac:dyDescent="0.2"/>
    <row r="48" spans="2:34" ht="13" x14ac:dyDescent="0.2">
      <c r="W48" s="83"/>
      <c r="Y48" s="83"/>
      <c r="Z48" s="83"/>
      <c r="AA48" s="83"/>
      <c r="AB48" s="83"/>
      <c r="AC48" s="83"/>
      <c r="AD48" s="83"/>
      <c r="AE48" s="83"/>
      <c r="AF48" s="83"/>
      <c r="AG48" s="83"/>
      <c r="AH48" s="83"/>
    </row>
    <row r="49" spans="28:34" ht="13" x14ac:dyDescent="0.2"/>
    <row r="50" spans="28:34" ht="13" x14ac:dyDescent="0.2">
      <c r="AE50" s="83"/>
      <c r="AF50" s="83"/>
      <c r="AG50" s="83"/>
      <c r="AH50" s="83"/>
    </row>
    <row r="51" spans="28:34" ht="13" x14ac:dyDescent="0.2">
      <c r="AC51" s="83"/>
      <c r="AD51" s="83"/>
      <c r="AE51" s="83"/>
      <c r="AF51" s="83"/>
      <c r="AG51" s="83"/>
      <c r="AH51" s="83"/>
    </row>
    <row r="52" spans="28:34" ht="13" x14ac:dyDescent="0.2"/>
    <row r="53" spans="28:34" ht="13" x14ac:dyDescent="0.2">
      <c r="AF53" s="83"/>
      <c r="AG53" s="83"/>
      <c r="AH53" s="83"/>
    </row>
    <row r="54" spans="28:34" ht="13" x14ac:dyDescent="0.2">
      <c r="AH54" s="83"/>
    </row>
    <row r="55" spans="28:34" ht="13" x14ac:dyDescent="0.2"/>
    <row r="56" spans="28:34" ht="13" x14ac:dyDescent="0.2">
      <c r="AB56" s="83"/>
      <c r="AC56" s="83"/>
      <c r="AD56" s="83"/>
      <c r="AE56" s="83"/>
      <c r="AF56" s="83"/>
      <c r="AG56" s="83"/>
      <c r="AH56" s="83"/>
    </row>
    <row r="57" spans="28:34" ht="13" x14ac:dyDescent="0.2">
      <c r="AH57" s="83"/>
    </row>
    <row r="58" spans="28:34" ht="13" x14ac:dyDescent="0.2">
      <c r="AH58" s="83"/>
    </row>
    <row r="59" spans="28:34" ht="13" x14ac:dyDescent="0.2">
      <c r="AG59" s="83"/>
      <c r="AH59" s="83"/>
    </row>
    <row r="60" spans="28:34" ht="13" x14ac:dyDescent="0.2"/>
    <row r="61" spans="28:34" ht="13" x14ac:dyDescent="0.2"/>
    <row r="62" spans="28:34" ht="13" x14ac:dyDescent="0.2"/>
    <row r="63" spans="28:34" ht="13" x14ac:dyDescent="0.2">
      <c r="AH63" s="83"/>
    </row>
    <row r="64" spans="28:34" ht="13" x14ac:dyDescent="0.2">
      <c r="AG64" s="83"/>
      <c r="AH64" s="83"/>
    </row>
    <row r="65" spans="28:34" ht="13" x14ac:dyDescent="0.2"/>
    <row r="66" spans="28:34" ht="13" x14ac:dyDescent="0.2"/>
    <row r="67" spans="28:34" ht="13" x14ac:dyDescent="0.2"/>
    <row r="68" spans="28:34" ht="13" x14ac:dyDescent="0.2">
      <c r="AB68" s="83"/>
      <c r="AC68" s="83"/>
      <c r="AD68" s="83"/>
      <c r="AE68" s="83"/>
      <c r="AF68" s="83"/>
      <c r="AG68" s="83"/>
      <c r="AH68" s="83"/>
    </row>
    <row r="69" spans="28:34" ht="13" x14ac:dyDescent="0.2">
      <c r="AF69" s="83"/>
      <c r="AG69" s="83"/>
      <c r="AH69" s="83"/>
    </row>
    <row r="70" spans="28:34" ht="13" x14ac:dyDescent="0.2"/>
    <row r="71" spans="28:34" ht="13" x14ac:dyDescent="0.2"/>
    <row r="72" spans="28:34" ht="13" x14ac:dyDescent="0.2"/>
    <row r="73" spans="28:34" ht="13" x14ac:dyDescent="0.2"/>
    <row r="74" spans="28:34" ht="13" x14ac:dyDescent="0.2"/>
    <row r="75" spans="28:34" ht="13" x14ac:dyDescent="0.2">
      <c r="AH75" s="83"/>
    </row>
    <row r="76" spans="28:34" ht="13" x14ac:dyDescent="0.2">
      <c r="AF76" s="83"/>
      <c r="AG76" s="83"/>
      <c r="AH76" s="83"/>
    </row>
    <row r="77" spans="28:34" ht="13" x14ac:dyDescent="0.2">
      <c r="AG77" s="83"/>
      <c r="AH77" s="83"/>
    </row>
    <row r="78" spans="28:34" ht="13" x14ac:dyDescent="0.2"/>
    <row r="79" spans="28:34" ht="13" x14ac:dyDescent="0.2"/>
    <row r="80" spans="28:34" ht="13" x14ac:dyDescent="0.2"/>
    <row r="81" spans="25:34" ht="13" x14ac:dyDescent="0.2"/>
    <row r="82" spans="25:34" ht="13" x14ac:dyDescent="0.2">
      <c r="Y82" s="83"/>
    </row>
    <row r="83" spans="25:34" ht="13" x14ac:dyDescent="0.2">
      <c r="Y83" s="83"/>
      <c r="Z83" s="83"/>
      <c r="AA83" s="83"/>
      <c r="AB83" s="83"/>
      <c r="AC83" s="83"/>
      <c r="AD83" s="83"/>
      <c r="AE83" s="83"/>
      <c r="AF83" s="83"/>
      <c r="AG83" s="83"/>
      <c r="AH83" s="83"/>
    </row>
    <row r="84" spans="25:34" ht="13" x14ac:dyDescent="0.2"/>
    <row r="85" spans="25:34" ht="13" x14ac:dyDescent="0.2"/>
    <row r="86" spans="25:34" ht="13" x14ac:dyDescent="0.2"/>
    <row r="87" spans="25:34" ht="13" x14ac:dyDescent="0.2"/>
    <row r="88" spans="25:34" ht="13" x14ac:dyDescent="0.2">
      <c r="AH88" s="8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83"/>
      <c r="AG94" s="83"/>
      <c r="AH94" s="83"/>
    </row>
    <row r="95" spans="25:34" ht="13.5" customHeight="1" x14ac:dyDescent="0.2">
      <c r="AH95" s="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3"/>
    </row>
    <row r="102" spans="33:34" ht="13.5" customHeight="1" x14ac:dyDescent="0.2"/>
    <row r="103" spans="33:34" ht="13.5" customHeight="1" x14ac:dyDescent="0.2"/>
    <row r="104" spans="33:34" ht="13.5" customHeight="1" x14ac:dyDescent="0.2">
      <c r="AG104" s="83"/>
      <c r="AH104" s="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3"/>
    </row>
    <row r="117" spans="34:122" ht="13.5" customHeight="1" x14ac:dyDescent="0.2"/>
    <row r="118" spans="34:122" ht="13.5" customHeight="1" x14ac:dyDescent="0.2"/>
    <row r="119" spans="34:122" ht="13.5" customHeight="1" x14ac:dyDescent="0.2"/>
    <row r="120" spans="34:122" ht="13.5" customHeight="1" x14ac:dyDescent="0.2">
      <c r="AH120" s="83"/>
    </row>
    <row r="121" spans="34:122" ht="13.5" customHeight="1" x14ac:dyDescent="0.2">
      <c r="AH121" s="83"/>
    </row>
    <row r="122" spans="34:122" ht="13.5" customHeight="1" x14ac:dyDescent="0.2"/>
    <row r="123" spans="34:122" ht="13.5" customHeight="1" x14ac:dyDescent="0.2"/>
    <row r="124" spans="34:122" ht="13.5" customHeight="1" x14ac:dyDescent="0.2"/>
    <row r="125" spans="34:122" ht="13.5" customHeight="1" x14ac:dyDescent="0.2">
      <c r="DR125" s="83" t="s">
        <v>110</v>
      </c>
    </row>
  </sheetData>
  <sheetProtection algorithmName="SHA-512" hashValue="UZu88rv52IY1bdrg+mTbHEo8RefCKB1ir9G34bSOeYIC13UsKxcRfXdttP2u55bmUI1435uBOmHmT5Xzi/x0Cg==" saltValue="68arMK9XE9p+XHfncYSTT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 </cp:lastModifiedBy>
  <cp:lastPrinted>2023-03-20T04:40:07Z</cp:lastPrinted>
  <dcterms:created xsi:type="dcterms:W3CDTF">2023-02-20T04:22:34Z</dcterms:created>
  <dcterms:modified xsi:type="dcterms:W3CDTF">2023-10-30T07:43:42Z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5.0.1.0</vt:lpwstr>
      <vt:lpwstr>5.0.4.0</vt:lpwstr>
    </vt:vector>
  </property>
  <property fmtid="{DCFEDD21-7773-49B2-8022-6FC58DB5260B}" pid="3" name="LastSavedVersion">
    <vt:lpwstr>5.0.4.0</vt:lpwstr>
  </property>
  <property fmtid="{DCFEDD21-7773-49B2-8022-6FC58DB5260B}" pid="4" name="LastSavedDate">
    <vt:filetime>2023-10-20T02:58:35Z</vt:filetime>
  </property>
</Properties>
</file>